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baiz\Downloads\Zehuibai.github.io\01_ClinicalTrials\"/>
    </mc:Choice>
  </mc:AlternateContent>
  <xr:revisionPtr revIDLastSave="0" documentId="13_ncr:1_{2AAB0401-627E-4E5F-AB36-ABEDAAF37BF0}" xr6:coauthVersionLast="47" xr6:coauthVersionMax="47" xr10:uidLastSave="{00000000-0000-0000-0000-000000000000}"/>
  <bookViews>
    <workbookView xWindow="-120" yWindow="-120" windowWidth="29040" windowHeight="15840" activeTab="2" xr2:uid="{616A0CF6-5BE0-4768-9F42-4BEA5A170CFF}"/>
  </bookViews>
  <sheets>
    <sheet name="Overview" sheetId="6" r:id="rId1"/>
    <sheet name="Study" sheetId="1" r:id="rId2"/>
    <sheet name="100 Reading Plan" sheetId="2" r:id="rId3"/>
    <sheet name="BST Skill" sheetId="5" r:id="rId4"/>
    <sheet name="B&amp;P Active Studies" sheetId="4" r:id="rId5"/>
    <sheet name="Oper" sheetId="3" r:id="rId6"/>
    <sheet name="New (2)" sheetId="7" r:id="rId7"/>
  </sheets>
  <definedNames>
    <definedName name="_xlnm._FilterDatabase" localSheetId="2" hidden="1">'100 Reading Plan'!$A$1:$E$1</definedName>
    <definedName name="_xlnm._FilterDatabase" localSheetId="4" hidden="1">'B&amp;P Active Studies'!$A$1:$F$550</definedName>
    <definedName name="_xlnm._FilterDatabase" localSheetId="5" hidden="1">Oper!$A$1:$K$327</definedName>
    <definedName name="_xlnm._FilterDatabase" localSheetId="1" hidden="1">Study!$A$1:$L$78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4" i="6" l="1"/>
  <c r="D24" i="6" s="1"/>
  <c r="B25" i="6"/>
  <c r="D25" i="6" s="1"/>
  <c r="B32" i="6"/>
  <c r="B31" i="6"/>
  <c r="B30" i="6"/>
  <c r="B13" i="6"/>
  <c r="B14" i="6"/>
  <c r="B21" i="6"/>
  <c r="B20" i="6"/>
  <c r="B19" i="6"/>
  <c r="B18" i="6"/>
  <c r="B17" i="6"/>
  <c r="B8" i="6"/>
  <c r="B11" i="6"/>
  <c r="B10" i="6"/>
  <c r="B9"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tc={0AF7A967-249E-40C1-B230-DA98B1A52942}</author>
    <author>tc={F0D1D08D-BF71-4FA5-BF39-D1A1E0C36A47}</author>
    <author>tc={4CB48ED2-6FB4-47A1-9777-032E935153CF}</author>
    <author>tc={352F12FE-69C9-481A-865B-0D4A2A3EEF3C}</author>
    <author>tc={AA6066B1-813A-4CAA-91E9-7880737DB124}</author>
    <author>tc={302F45B0-84A6-4CC2-8F33-AF6DE2C50F76}</author>
    <author>tc={1A16F8DD-BA3F-4A1B-A0B6-B464B529E506}</author>
    <author>tc={D33E17F1-2D87-4771-8980-0AF201B90D2D}</author>
    <author>tc={80E592E0-C66E-4585-B33E-6B7824431D62}</author>
  </authors>
  <commentList>
    <comment ref="F1" authorId="0" shapeId="0" xr:uid="{0AF7A967-249E-40C1-B230-DA98B1A52942}">
      <text>
        <t>[Threaded comment]
Your version of Excel allows you to read this threaded comment; however, any edits to it will get removed if the file is opened in a newer version of Excel. Learn more: https://go.microsoft.com/fwlink/?linkid=870924
Comment:
    DBL has passed/SAP Final or no SAP needed
(Add drop down)</t>
      </text>
    </comment>
    <comment ref="F180" authorId="1" shapeId="0" xr:uid="{F0D1D08D-BF71-4FA5-BF39-D1A1E0C36A47}">
      <text>
        <t>[Threaded comment]
Your version of Excel allows you to read this threaded comment; however, any edits to it will get removed if the file is opened in a newer version of Excel. Learn more: https://go.microsoft.com/fwlink/?linkid=870924
Comment:
    New SOP will be used, however, legacy Template will be used</t>
      </text>
    </comment>
    <comment ref="A194" authorId="2" shapeId="0" xr:uid="{4CB48ED2-6FB4-47A1-9777-032E935153CF}">
      <text>
        <t>[Threaded comment]
Your version of Excel allows you to read this threaded comment; however, any edits to it will get removed if the file is opened in a newer version of Excel. Learn more: https://go.microsoft.com/fwlink/?linkid=870924
Comment:
    DGFBEL83-0D10HL</t>
      </text>
    </comment>
    <comment ref="A202" authorId="3" shapeId="0" xr:uid="{352F12FE-69C9-481A-865B-0D4A2A3EEF3C}">
      <text>
        <t>[Threaded comment]
Your version of Excel allows you to read this threaded comment; however, any edits to it will get removed if the file is opened in a newer version of Excel. Learn more: https://go.microsoft.com/fwlink/?linkid=870924
Comment:
    LNDN1320-NX1320</t>
      </text>
    </comment>
    <comment ref="F264" authorId="4" shapeId="0" xr:uid="{AA6066B1-813A-4CAA-91E9-7880737DB124}">
      <text>
        <t>[Threaded comment]
Your version of Excel allows you to read this threaded comment; however, any edits to it will get removed if the file is opened in a newer version of Excel. Learn more: https://go.microsoft.com/fwlink/?linkid=870924
Comment:
    New SOP will be used, however, legacy Template will be used</t>
      </text>
    </comment>
    <comment ref="F301" authorId="5" shapeId="0" xr:uid="{302F45B0-84A6-4CC2-8F33-AF6DE2C50F76}">
      <text>
        <t>[Threaded comment]
Your version of Excel allows you to read this threaded comment; however, any edits to it will get removed if the file is opened in a newer version of Excel. Learn more: https://go.microsoft.com/fwlink/?linkid=870924
Comment:
    New SOP will be used, however, legacy Template will be used to match template used for the set of related/sister studies with this sponsor.</t>
      </text>
    </comment>
    <comment ref="F302" authorId="6" shapeId="0" xr:uid="{1A16F8DD-BA3F-4A1B-A0B6-B464B529E506}">
      <text>
        <t>[Threaded comment]
Your version of Excel allows you to read this threaded comment; however, any edits to it will get removed if the file is opened in a newer version of Excel. Learn more: https://go.microsoft.com/fwlink/?linkid=870924
Comment:
    New SOP will be used, however, legacy Template will be used to match template used for the set of related/sister studies with this sponsor.</t>
      </text>
    </comment>
    <comment ref="F363" authorId="7" shapeId="0" xr:uid="{D33E17F1-2D87-4771-8980-0AF201B90D2D}">
      <text>
        <t>[Threaded comment]
Your version of Excel allows you to read this threaded comment; however, any edits to it will get removed if the file is opened in a newer version of Excel. Learn more: https://go.microsoft.com/fwlink/?linkid=870924
Comment:
    New SOP will be used, however, legacy Template will be used</t>
      </text>
    </comment>
    <comment ref="F529" authorId="8" shapeId="0" xr:uid="{80E592E0-C66E-4585-B33E-6B7824431D62}">
      <text>
        <t>[Threaded comment]
Your version of Excel allows you to read this threaded comment; however, any edits to it will get removed if the file is opened in a newer version of Excel. Learn more: https://go.microsoft.com/fwlink/?linkid=870924
Comment:
    JANUS study contracted consulting only, SAP is not the scope of this study.</t>
      </text>
    </comment>
  </commentList>
</comments>
</file>

<file path=xl/sharedStrings.xml><?xml version="1.0" encoding="utf-8"?>
<sst xmlns="http://schemas.openxmlformats.org/spreadsheetml/2006/main" count="5686" uniqueCount="2296">
  <si>
    <t>Phase</t>
  </si>
  <si>
    <t>Site</t>
  </si>
  <si>
    <t>Oncology</t>
  </si>
  <si>
    <t>Phase 1</t>
  </si>
  <si>
    <t>12 Sites</t>
  </si>
  <si>
    <t>7 Sites</t>
  </si>
  <si>
    <t>Phase 1/2</t>
  </si>
  <si>
    <t>5 Sites</t>
  </si>
  <si>
    <t>4 Sites</t>
  </si>
  <si>
    <t>Phase 2</t>
  </si>
  <si>
    <t>Multiple Sites</t>
  </si>
  <si>
    <t>Phase 3</t>
  </si>
  <si>
    <t>11 Sites</t>
  </si>
  <si>
    <t>24 Sites</t>
  </si>
  <si>
    <t>[Selected advanced/metastatic solid tumors](https://clinicaltrials.gov/ct2/show/NCT04234113)</t>
  </si>
  <si>
    <t>[Non-small Cell Lung Cancer     Prostate Cancer     Renal Cancer     Transitional Cell Carcinoma](https://clinicaltrials.gov/ct2/show/NCT03927573)</t>
  </si>
  <si>
    <t>[Locally Advanced Unresectable Pancreatic Adenocarcinoma](https://www.clinicaltrials.gov/ct2/show/NCT04098432)</t>
  </si>
  <si>
    <t>[Cutaneous melanoma](https://www.melagenix.info/about-melagenix)</t>
  </si>
  <si>
    <t>[Stage I-III melanoma](https://www.melagenix.info/for-healthcare-professionals)</t>
  </si>
  <si>
    <t>[Cervical Intraepithelial Neoplasia Grade 2/3](https://clinicaltrials.gov/ct2/show/NCT04484415)</t>
  </si>
  <si>
    <t>[Breast Cancer](https://clinicaltrials.gov/ct2/show/NCT01864746)</t>
  </si>
  <si>
    <t>[Multiple Solid Tumor](https://classic.clinicaltrials.gov/ct2/show/NCT03993873)</t>
  </si>
  <si>
    <t>Therapeutic Area</t>
  </si>
  <si>
    <t>Condition or Disease</t>
  </si>
  <si>
    <t>PMCF</t>
  </si>
  <si>
    <t>1 Site</t>
  </si>
  <si>
    <t>PMA</t>
  </si>
  <si>
    <t>Surgery</t>
  </si>
  <si>
    <t>[Primary Open-angle Glaucoma](https://clinicaltrials.gov/ct2/show/NCT03651336)</t>
  </si>
  <si>
    <t xml:space="preserve">[Cataract](https://clinicaltrials.gov/ct2/show/NCT03839420) </t>
  </si>
  <si>
    <t>[Cataract Senile](https://clinicaltrials.gov/ct2/show/NCT04998409)</t>
  </si>
  <si>
    <t>[Cataract Senile](https://www.clinicaltrials.gov/ct2/show/NCT04789538)</t>
  </si>
  <si>
    <t xml:space="preserve">[Cataract Senile](https://clinicaltrials.gov/ct2/show/NCT04793789) </t>
  </si>
  <si>
    <t xml:space="preserve">[Cataract Senile](https://clinicaltrials.gov/ct2/show/NCT04907500) </t>
  </si>
  <si>
    <t>[Cataract Senile](https://clinicaltrials.gov/ct2/show/NCT04545671)</t>
  </si>
  <si>
    <t>[Cataract Senile](https://clinicaltrials.gov/ct2/show/NCT05201027)</t>
  </si>
  <si>
    <t>[Cataract Senile](https://www.clinicaltrials.gov/ct2/show/NCT04252716)</t>
  </si>
  <si>
    <t xml:space="preserve">Cataract Senile OVD-PROMIZ </t>
  </si>
  <si>
    <t>Cataract Cataract-VirtIOL</t>
  </si>
  <si>
    <t>Survey-RT Decalin</t>
  </si>
  <si>
    <t>Ophthalmology</t>
  </si>
  <si>
    <t>[Allergic rhinoconjunctivitis](https://www.clinicaltrialsregister.eu/ctr-search/trial/2017-005079-21/DE)</t>
  </si>
  <si>
    <t>[COVID-19](https://clinicaltrials.gov/ct2/show/NCT04776044)</t>
  </si>
  <si>
    <t xml:space="preserve">[COVID-19](https://clinicaltrials.gov/ct2/show/NCT04750759) </t>
  </si>
  <si>
    <t>[COVID-19](https://ctkbiotech.com/product/onsite-covid-19-ag-rapid-test/)</t>
  </si>
  <si>
    <t>[COVID-19](https://www.ncbi.nlm.nih.gov/pmc/articles/PMC9095852/)</t>
  </si>
  <si>
    <t>40 Sites</t>
  </si>
  <si>
    <t>Observation</t>
  </si>
  <si>
    <t>Infections and Infestations Disorders</t>
  </si>
  <si>
    <t>Immunology</t>
  </si>
  <si>
    <t>39 Sites</t>
  </si>
  <si>
    <t>Reconstitution of a severely impaired immune system</t>
  </si>
  <si>
    <t>Acute Graft Versus Host Disease in Intestine Steroid Refractory GVHD</t>
  </si>
  <si>
    <t>Phase 4</t>
  </si>
  <si>
    <t>80 Sites</t>
  </si>
  <si>
    <t>Endocrinology</t>
  </si>
  <si>
    <t>Hepatology</t>
  </si>
  <si>
    <t>Phase 2b</t>
  </si>
  <si>
    <t>Neurology</t>
  </si>
  <si>
    <t>[Epilepsy](https://clinicaltrials.gov/ct2/show/NCT02408549)</t>
  </si>
  <si>
    <t>87 Sites</t>
  </si>
  <si>
    <t>Otsuka</t>
  </si>
  <si>
    <t>Serious mental illness</t>
  </si>
  <si>
    <t>Dermatology</t>
  </si>
  <si>
    <t>Alopecia</t>
  </si>
  <si>
    <t>29 Sites</t>
  </si>
  <si>
    <t>3 Sites</t>
  </si>
  <si>
    <t>Removal of kidney stones</t>
  </si>
  <si>
    <t>10 Sites</t>
  </si>
  <si>
    <t>Comment</t>
  </si>
  <si>
    <t>mAbxience</t>
  </si>
  <si>
    <t>AMT-101-204</t>
  </si>
  <si>
    <t>76 Sites</t>
  </si>
  <si>
    <t>ICON</t>
  </si>
  <si>
    <t>Calliditas</t>
  </si>
  <si>
    <t>Progressive Supranuclear Palsy</t>
  </si>
  <si>
    <t>Ferrer</t>
  </si>
  <si>
    <t>Phase 2a</t>
  </si>
  <si>
    <t>Urology and Nephrology</t>
  </si>
  <si>
    <t>BULL PMS</t>
  </si>
  <si>
    <t>Complaints and Pain</t>
  </si>
  <si>
    <t>Stomatology</t>
  </si>
  <si>
    <t>Upwork</t>
  </si>
  <si>
    <t>[Metastatic Prostate Cancer](https://classic.clinicaltrials.gov/ct2/show/NCT04786847)</t>
  </si>
  <si>
    <t>CC-93538</t>
  </si>
  <si>
    <t>Sotio Biotech</t>
  </si>
  <si>
    <t xml:space="preserve">GEM333 </t>
  </si>
  <si>
    <t>CA209-9KH</t>
  </si>
  <si>
    <t>Telix 177Lu-DOTA-TLX591</t>
  </si>
  <si>
    <t>GEM3PSCA</t>
  </si>
  <si>
    <t>Impress</t>
  </si>
  <si>
    <t>GeparX</t>
  </si>
  <si>
    <t>GBG</t>
  </si>
  <si>
    <t>PENELOPE-B</t>
  </si>
  <si>
    <t xml:space="preserve">Asieris </t>
  </si>
  <si>
    <t>Turning Point Therapeutics</t>
  </si>
  <si>
    <t>ARGOS</t>
  </si>
  <si>
    <t xml:space="preserve">Zeiss-PROMIZ </t>
  </si>
  <si>
    <t>Zeiss-VirtIOL</t>
  </si>
  <si>
    <t>Zeiss-RT Decalin</t>
  </si>
  <si>
    <t>LOTAB_2b</t>
  </si>
  <si>
    <t>Immunservice</t>
  </si>
  <si>
    <t>Merz Pharmaceuticals</t>
  </si>
  <si>
    <t>HM242</t>
  </si>
  <si>
    <t>HM242-Gel</t>
  </si>
  <si>
    <t xml:space="preserve">MediWound </t>
  </si>
  <si>
    <t>NCT04234113</t>
  </si>
  <si>
    <t>NCT03516760</t>
  </si>
  <si>
    <t>NCT03927573</t>
  </si>
  <si>
    <t>NCT04098432</t>
  </si>
  <si>
    <t>NCT05583552</t>
  </si>
  <si>
    <t>NCT04484415</t>
  </si>
  <si>
    <t>NCT01864746</t>
  </si>
  <si>
    <t>NCT03993873</t>
  </si>
  <si>
    <t>NCT04786847</t>
  </si>
  <si>
    <t>NCT03651336</t>
  </si>
  <si>
    <t>NCT03839420</t>
  </si>
  <si>
    <t>NCT04998409</t>
  </si>
  <si>
    <t>NCT04789538</t>
  </si>
  <si>
    <t>NCT04793789</t>
  </si>
  <si>
    <t>NCT04907500</t>
  </si>
  <si>
    <t>NCT04545671</t>
  </si>
  <si>
    <t>NCT05201027</t>
  </si>
  <si>
    <t>NCT04252716</t>
  </si>
  <si>
    <t>NCT04776044</t>
  </si>
  <si>
    <t>NCT04750759</t>
  </si>
  <si>
    <t>NCT02682693</t>
  </si>
  <si>
    <t>[Breast Cancer](https://clinicaltrials.gov/study/NCT02682693)</t>
  </si>
  <si>
    <t>NCT04769895</t>
  </si>
  <si>
    <t>NCT04934072</t>
  </si>
  <si>
    <t>NCT05214768</t>
  </si>
  <si>
    <t>NCT05014672</t>
  </si>
  <si>
    <t>NCT02408549</t>
  </si>
  <si>
    <t>NCT02148705</t>
  </si>
  <si>
    <t>NCT01896895</t>
  </si>
  <si>
    <t>NCT04192123</t>
  </si>
  <si>
    <t>NCT04902651</t>
  </si>
  <si>
    <t>NCT05916365</t>
  </si>
  <si>
    <t>NCT04198558</t>
  </si>
  <si>
    <t>ATR-002-202</t>
  </si>
  <si>
    <t>NICCAM</t>
  </si>
  <si>
    <t>Rapid-test</t>
  </si>
  <si>
    <t>DB</t>
  </si>
  <si>
    <t xml:space="preserve">Medinova </t>
  </si>
  <si>
    <t>Zeiss-VENUStoric</t>
  </si>
  <si>
    <t>Zeiss-UVEA 809</t>
  </si>
  <si>
    <t>Zeiss-UVEA 839</t>
  </si>
  <si>
    <t>Zeiss-HECATE A</t>
  </si>
  <si>
    <t>Zeiss-VISPER</t>
  </si>
  <si>
    <t>Zeiss-UVEA 709</t>
  </si>
  <si>
    <t>Zeiss-UVEA 509</t>
  </si>
  <si>
    <t>Zeiss-UVEA 209</t>
  </si>
  <si>
    <t>[Bacterial vaginosis](https://clinicaltrials.gov/study/NCT05788991)</t>
  </si>
  <si>
    <t>NCT05788991</t>
  </si>
  <si>
    <t>Zeiss-Terra</t>
  </si>
  <si>
    <t xml:space="preserve">IncobotulinumtoxinA </t>
  </si>
  <si>
    <t>Hematology</t>
  </si>
  <si>
    <t>NCT05693909</t>
  </si>
  <si>
    <t xml:space="preserve">Pharmacosmos </t>
  </si>
  <si>
    <t>35 Sites</t>
  </si>
  <si>
    <t>[Recurrent or Metastatic Squamous Cell Carcinoma of Head and Neck ](https://clinicaltrials.gov/study/NCT05323656)</t>
  </si>
  <si>
    <t>NCT05323656</t>
  </si>
  <si>
    <t>Neracare-ImmunPrint</t>
  </si>
  <si>
    <t>Neracare-MG-001-III</t>
  </si>
  <si>
    <t>Severe Rheumatoid Arthritis</t>
  </si>
  <si>
    <t>LST</t>
  </si>
  <si>
    <t>Y</t>
  </si>
  <si>
    <t>BCDA-Caries</t>
  </si>
  <si>
    <t>[Atopic Dermatitis](https://clinicaltrials.gov/study/NCT05916365)</t>
  </si>
  <si>
    <t>NCT06004050</t>
  </si>
  <si>
    <t>[Diabetes](https://classic.clinicaltrials.gov/ct2/show/NCT03199053)</t>
  </si>
  <si>
    <t>NCT03199053</t>
  </si>
  <si>
    <t>AZUC1375-CV1375</t>
  </si>
  <si>
    <t>[Skin perception after intradermal application of IncobotulinumtoxinA](https://www.clinicaltrialsregister.eu/ctr-search/search?query=2020-001318-39)</t>
  </si>
  <si>
    <t xml:space="preserve">[Thermal Burns](https://clinicaltrials.gov/ct2/show/NCT02148705) </t>
  </si>
  <si>
    <t>[Bilateral Blepharospasm](https://clinicaltrials.gov/ct2/show/NCT01896895)</t>
  </si>
  <si>
    <t>[Chronic Wounds (e.g. pressure, venous leg and diabetic foot ulcers)](https://clinicaltrials.gov/ct2/show/NCT04192123)</t>
  </si>
  <si>
    <t>[Venous Leg Ulcer](https://clinicaltrials.gov/ct2/show/NCT04902651)</t>
  </si>
  <si>
    <t>[Eosinophilic Gastroenteritis](https://classic.clinicaltrials.gov/ct2/show/NCT05214768)</t>
  </si>
  <si>
    <t>[Postmenopausal Osteoporosis](https://clinicaltrials.gov/ct2/show/NCT04934072)</t>
  </si>
  <si>
    <t xml:space="preserve">[Acute Myeloid Leukemia](https://clinicaltrials.gov/ct2/show/NCT03516760) </t>
  </si>
  <si>
    <t>[AML and MDS patients failing or being refractory to hypomethylating agent (HMA)-based treatment](https://classic.clinicaltrials.gov/ct2/show/NCT05583552)</t>
  </si>
  <si>
    <t>[Beta Thalassemia Major Anemia](https://classic.clinicaltrials.gov/ct2/show/NCT05693909)</t>
  </si>
  <si>
    <t>[Primary Biliary Cholangitis Liver Stiffness](https://classic.clinicaltrials.gov/ct2/show/NCT05014672)</t>
  </si>
  <si>
    <t>[Active Rheumatoid Arthritis](https://www.clinicaltrialsregister.eu/ctr-search/trial/2020-003955-14/DE)</t>
  </si>
  <si>
    <t>[Acute Graft Versus Host Disease in Intestine Steroid Refractory GVHD]( https://clinicaltrials.gov/ct2/show/NCT04769895)</t>
  </si>
  <si>
    <t>[Osteoporosis](https://clinicaltrials.gov/study/NCT03986203)</t>
  </si>
  <si>
    <t>NCT03986203</t>
  </si>
  <si>
    <t>CRD-09-1257</t>
  </si>
  <si>
    <t>Joe-000127</t>
  </si>
  <si>
    <t>NCT02149264</t>
  </si>
  <si>
    <t>[Testosterone Gel Hypogonadal](https://clinicaltrials.gov/study/NCT02149264)</t>
  </si>
  <si>
    <t>[Hypofibrinogenaemia](https://www.clinicaltrialsregister.eu/ctr-search/trial/2017-001163-20/GB)</t>
  </si>
  <si>
    <t>Biotest AG</t>
  </si>
  <si>
    <r>
      <t>[</t>
    </r>
    <r>
      <rPr>
        <b/>
        <sz val="10"/>
        <color theme="1"/>
        <rFont val="Calibri"/>
        <family val="2"/>
        <scheme val="minor"/>
      </rPr>
      <t>Visumax Femtosecond Laser to Perform SMILE Optimized For Presbyopia</t>
    </r>
    <r>
      <rPr>
        <sz val="10"/>
        <color theme="1"/>
        <rFont val="Calibri"/>
        <family val="2"/>
        <scheme val="minor"/>
      </rPr>
      <t>](https://www.hra.nhs.uk/planning-and-improving-research/application-summaries/research-summaries/visumax-femtosecond-laser-to-perform-smile-optimized-for-presbyopia/)</t>
    </r>
  </si>
  <si>
    <t xml:space="preserve">Study </t>
  </si>
  <si>
    <t>GCP</t>
  </si>
  <si>
    <t>Hematology-Leukemia-(GCP)-PI-GEM333</t>
  </si>
  <si>
    <t>Hematology-Leukemia-(GCP)-PII-IMpress</t>
  </si>
  <si>
    <t>Hematology-Anemia-PII-PCSSTHA1-SPTHA1</t>
  </si>
  <si>
    <t>PCSSTHA1-SPTHA1</t>
  </si>
  <si>
    <t>Hematology-Hypofibrinogenaemia-PIII-BAGBT524-BT524X</t>
  </si>
  <si>
    <t>BAGBT524-BT524X</t>
  </si>
  <si>
    <t>Hematology-Multiple Myeloma-Pfizer-Elranatamab</t>
  </si>
  <si>
    <t>Elranatab</t>
  </si>
  <si>
    <t>Sponsor</t>
  </si>
  <si>
    <t>Pfizer</t>
  </si>
  <si>
    <t>[Multiple Myeloma](https://classic.clinicaltrials.gov/ct2/show/NCT04649359)</t>
  </si>
  <si>
    <t>NCT04649359</t>
  </si>
  <si>
    <t>Learning</t>
  </si>
  <si>
    <t>Hepatology-Liver Stiffness-PIIb-CADGS350-GSN350</t>
  </si>
  <si>
    <t>CADGS350-GSN350</t>
  </si>
  <si>
    <t>Hepatology-Liver Failure-PIIa-Versantis</t>
  </si>
  <si>
    <t>VRSVS01L-VS01LF</t>
  </si>
  <si>
    <t>Versantis AG</t>
  </si>
  <si>
    <t>Hematology-Gynecology-Alopecia-PIV-MYVBFJ80-0D1QBL</t>
  </si>
  <si>
    <t>MYVBFJ80-0D1QBL</t>
  </si>
  <si>
    <t>Sumitomo Pharma America, Inc. (SMPA)</t>
  </si>
  <si>
    <t>NCT05900050</t>
  </si>
  <si>
    <t>[Liver Failure](https://classic.clinicaltrials.gov/ct2/show/NCT05900050)</t>
  </si>
  <si>
    <t>Alex-Inflammatory-(Immunology)</t>
  </si>
  <si>
    <t>Inflammatory</t>
  </si>
  <si>
    <t>Alex</t>
  </si>
  <si>
    <t>Immunology-Immune System-PI-Immunservice AXINIL</t>
  </si>
  <si>
    <t>Immunology-Allergic Rhinoconjunctivitis-(GCP)-PIIb-Lotab</t>
  </si>
  <si>
    <t>Immunology-Rheumatoid Arthritis-PII-AMT-101-204</t>
  </si>
  <si>
    <t>Immunology-Rheumatoid Arthritis-PIII-CHMBGX64-0D1TD5</t>
  </si>
  <si>
    <t>CHMBGX64-0D1TD5</t>
  </si>
  <si>
    <t>Immunology-GVHD-PIII-MaaT-ARES</t>
  </si>
  <si>
    <t>MAAARES3-ARESP3</t>
  </si>
  <si>
    <t>MaaT Pharma</t>
  </si>
  <si>
    <t>Immunology-GVHD-PIII-MaaT-JANUS</t>
  </si>
  <si>
    <t>Immunology-GVHD-PIV-MaaT-CHRONOS</t>
  </si>
  <si>
    <t>MAAGHDRW-GVHDRW</t>
  </si>
  <si>
    <t>JANUS</t>
  </si>
  <si>
    <t xml:space="preserve">Acute Graft Versus Host Disease </t>
  </si>
  <si>
    <t>COVID-19-PIII-Pfizer-BNT162b1</t>
  </si>
  <si>
    <t>RNA-Based Vaccines</t>
  </si>
  <si>
    <t xml:space="preserve">Pfizer </t>
  </si>
  <si>
    <t>Infectious Disease-Chikungunya-PIII-VLAVL321-VLA321</t>
  </si>
  <si>
    <t>VLAVL321-VLA321</t>
  </si>
  <si>
    <t>Valneva Austria GmbH</t>
  </si>
  <si>
    <t>NCT04650399</t>
  </si>
  <si>
    <t>NCT04368728</t>
  </si>
  <si>
    <t>Neurology-Chronic Pain-PI-D7060</t>
  </si>
  <si>
    <t>AstraZeneca</t>
  </si>
  <si>
    <t>D7060C00002</t>
  </si>
  <si>
    <t>[Chronic Pain](https://clinicaltrials.gov/ct2/show/NCT04198558 )</t>
  </si>
  <si>
    <t>Neurology-Progressive Supranuclear Palsy-PIIa-Ferrer</t>
  </si>
  <si>
    <t>Neurology-Epilepsy-PIII-UCB-EP012X</t>
  </si>
  <si>
    <t>UCUEP12X-EP012X</t>
  </si>
  <si>
    <t>UCB</t>
  </si>
  <si>
    <t>Neurology-AGS-PIIa-TSNTP101-TPN101</t>
  </si>
  <si>
    <t>TSNTP101-TPN101</t>
  </si>
  <si>
    <t>Transposon Therapeutics</t>
  </si>
  <si>
    <t>Neurology-Alzheimer-PIII-AVA78635-786305</t>
  </si>
  <si>
    <t>AVA78635-786305</t>
  </si>
  <si>
    <t>Neurology-Otsuka-Patch-PMCF</t>
  </si>
  <si>
    <t>Neurology-Parkinson Vaccine-AMUP2103-PD2103</t>
  </si>
  <si>
    <t>[Aicardi-Goutières Syndrome](https://classic.clinicaltrials.gov/ct2/show/NCT05613868)</t>
  </si>
  <si>
    <t>NCT05613868</t>
  </si>
  <si>
    <t>[Alzheimer](https://classic.clinicaltrials.gov/ct2/show/NCT03393520)</t>
  </si>
  <si>
    <t>NCT03393520</t>
  </si>
  <si>
    <t>[Parkinson Disease](https://classic.clinicaltrials.gov/ct2/show/NCT06015841)</t>
  </si>
  <si>
    <t>NCT06015841</t>
  </si>
  <si>
    <t>AMUP2103-PD2103</t>
  </si>
  <si>
    <t>AC Immune SA</t>
  </si>
  <si>
    <t xml:space="preserve">Otsuka </t>
  </si>
  <si>
    <t>OTABEV04-0D1P6W</t>
  </si>
  <si>
    <t>FEEBGX84-0D1TDP</t>
  </si>
  <si>
    <t>Adi-Telix-(Oncology)</t>
  </si>
  <si>
    <t xml:space="preserve">Telix Pharmaceuticals </t>
  </si>
  <si>
    <t>Oncology-Cell Carcinoma-PII-CADSCCSX-SCCSXB</t>
  </si>
  <si>
    <t>CADSCCSX-SCCSXB</t>
  </si>
  <si>
    <t>Oncology-Solid Tumor-PI-II-TUPTPX22-TPX022</t>
  </si>
  <si>
    <t>TUPTPX22-TPX022</t>
  </si>
  <si>
    <t>Oncology-Non-Small Cell Lung Cancer-PIII-Durvalumab</t>
  </si>
  <si>
    <t xml:space="preserve">MEDI4736 </t>
  </si>
  <si>
    <t>[Non-Small Cell Lung Cancer](https://www.clinicaltrials.gov/study/NCT02125461)</t>
  </si>
  <si>
    <t>Oncology-GBG88-PIIb-GeparX</t>
  </si>
  <si>
    <t>Oncology-GBG78-PIII-PENELOPE-B</t>
  </si>
  <si>
    <t>Oncology-GBG75-NA-Insema</t>
  </si>
  <si>
    <t>Breast Cancer</t>
  </si>
  <si>
    <t>Insema</t>
  </si>
  <si>
    <t>Oncology-Cervical Intraepithelial Neoplasia-PIII-ASIERIS</t>
  </si>
  <si>
    <t>Oncology-Melanoma-(GCP)-PIII-Immunoprint</t>
  </si>
  <si>
    <t>Oncology-Melanoma-(GCP)-PIII-MG-III-001</t>
  </si>
  <si>
    <t>Oncology-Multiple Cancers-(GCP)-PI-SC103</t>
  </si>
  <si>
    <t>Oncology-Multiple-(GCP PSCA)-PI-GEM3PSCA-01</t>
  </si>
  <si>
    <t>Oncology-Pancreatic Cancer-(GCP)-PI-CA209-9KH</t>
  </si>
  <si>
    <t>Ophthalmology-(GCP)-PMA-Surgery-Terra</t>
  </si>
  <si>
    <t>Ophthalmology-(GCP)-PMA-Cataract-VirtIOL</t>
  </si>
  <si>
    <t>Ophthalmology-(GCP)-OVD-Survey-RT Decalin</t>
  </si>
  <si>
    <t>Ophthalmology-(GCP)-OVD-KEA</t>
  </si>
  <si>
    <t>Zeiss-KEA</t>
  </si>
  <si>
    <t xml:space="preserve">Cataract Senile OVD-KEA </t>
  </si>
  <si>
    <t>Ophthalmology-(GCP)-Glaucoma-ARGOS</t>
  </si>
  <si>
    <t>Ophthalmology-(GCP)-Cataract-VENUStoric</t>
  </si>
  <si>
    <t>Ophthalmology-(GCP)-Cataract Senile-UVEA 209</t>
  </si>
  <si>
    <t>Ophthalmology-(GCP)-Cataract Senile-UVEA 509</t>
  </si>
  <si>
    <t>Ophthalmology-(GCP)-Cataract Senile-UVEA 709</t>
  </si>
  <si>
    <t>Ophthalmology-(GCP)-Cataract Senile-UVEA 809</t>
  </si>
  <si>
    <t>Ophthalmology-(GCP)-Cataract Senile-UVEA 839</t>
  </si>
  <si>
    <t>Ophthalmology-(GCP)-Cataract Senile-HECATE A</t>
  </si>
  <si>
    <t>Ophthalmology-(GCP)-Cataract Senile OVD-VISPER</t>
  </si>
  <si>
    <t>Ophthalmology-(GCP)-Cataract Senile OVD-PROMIZ</t>
  </si>
  <si>
    <t>Stomatology-Caries AI Detection</t>
  </si>
  <si>
    <t>Stomatology-Bone Landmarks Detection</t>
  </si>
  <si>
    <t>BCDA-Bone Landmarks Detection</t>
  </si>
  <si>
    <t>Ultrasonography</t>
  </si>
  <si>
    <t>Obstetric Ultrasonography</t>
  </si>
  <si>
    <t>Urology-Female Sexual Arousal-PII-DRE6006X-ST6006</t>
  </si>
  <si>
    <t>DRE6006X-ST6006</t>
  </si>
  <si>
    <t>Strategic Science &amp; Technologies, LLC</t>
  </si>
  <si>
    <t>Urology-Kidney Stones-PMCF-MEDINIK-02</t>
  </si>
  <si>
    <t>NCT04948151</t>
  </si>
  <si>
    <t>Obstetric Ultrasonography AI Detection (FDA 510k)</t>
  </si>
  <si>
    <t>Bone Landmarks Detection AI Detection (FDA 510k)</t>
  </si>
  <si>
    <t>Caries AI Detection (FDA 510k)</t>
  </si>
  <si>
    <t>Complete</t>
  </si>
  <si>
    <t>Category</t>
  </si>
  <si>
    <t>Name</t>
  </si>
  <si>
    <t>Citation</t>
  </si>
  <si>
    <t>Sample Size Calculation</t>
  </si>
  <si>
    <t>Exploring Survival Analysis Designs for Clinical Trials</t>
  </si>
  <si>
    <t>nQuery Webinar</t>
  </si>
  <si>
    <t>Sample Size and Power for Non-Parametric Analysis</t>
  </si>
  <si>
    <t xml:space="preserve">Powering Phase IV Trials - Design Considerations for Post Marketing Surveillance </t>
  </si>
  <si>
    <t>Design and Evaluation of Complex Sequential Analysis Trials</t>
  </si>
  <si>
    <t>Clinical Trial</t>
  </si>
  <si>
    <t>Project Optimus: Dose Escalation and Stratification Designs in Early Oncology Development</t>
  </si>
  <si>
    <t>Cytle Webinars: https://www.cytel.com/asset-type/webinars/</t>
  </si>
  <si>
    <t>Design and Monitoring of Adaptive Clinical Trials</t>
  </si>
  <si>
    <t>Advancing Innovation in Clinical Trial Design</t>
  </si>
  <si>
    <t>Exploring Basket Trials in Oncology Drug Development: Enhancing Precision with Bayesian Methods</t>
  </si>
  <si>
    <t>Visualization</t>
  </si>
  <si>
    <t>Adverse Event</t>
  </si>
  <si>
    <t>Online</t>
  </si>
  <si>
    <t>Graphics Principles</t>
  </si>
  <si>
    <t>Intro: https://www.psiweb.org/sigs-special-interest-groups/visualisation/welcome-to-wonderful-wednesdays
https://vis-sig.github.io/blog/
https://graphicsprinciples.github.io/tutorial-case-studies/</t>
  </si>
  <si>
    <t>R Package stargazer</t>
  </si>
  <si>
    <t>Diagnostic</t>
  </si>
  <si>
    <t>Diagnostic Accuracy Studies: Basic and Advanced Statistical Methods</t>
  </si>
  <si>
    <t>70th Biometric Colloquium: Statistics in Practice
Diagnostic Accuracy Studies: Basic and Advanced Statistical Methods</t>
  </si>
  <si>
    <t>Modeling ROC data</t>
  </si>
  <si>
    <t>https://dpc10ster.github.io/RJafrocRocBook/</t>
  </si>
  <si>
    <t>MRMC Study - The RJafroc Book</t>
  </si>
  <si>
    <t>Dev P. Chakraborty, PhD
https://dpc10ster.github.io/RJafrocBook/</t>
  </si>
  <si>
    <t>Analyzing Receiver Operating Characteristic Curves With SAS</t>
  </si>
  <si>
    <t>Mithat Gonen. 2007. Analyzing Receiver Operating Characteristic Curves With SAS (1st. ed.). SAS Publishing.</t>
  </si>
  <si>
    <t>Conferences</t>
  </si>
  <si>
    <t>EFSPI 8th RegStat Workshop</t>
  </si>
  <si>
    <t>70th Biometric Colloquium</t>
  </si>
  <si>
    <t>Factor Analysis Project</t>
  </si>
  <si>
    <t>Introduction to Structural Equation Modeling (SEM) in R using LAVAAN</t>
  </si>
  <si>
    <t>https://stats.oarc.ucla.edu/r/seminars/rsem/</t>
  </si>
  <si>
    <t>Structural Equation Modeling Using R/SAS</t>
  </si>
  <si>
    <t>Chen, D.-G., &amp; Yung, Y.-F. (2023). Structural Equation Modeling Using R/SAS: A Step-by-Step Approach with Real Data Analysis (1st ed.). Chapman and Hall/CRC. https://doi.org/10.1201/9781003365860</t>
  </si>
  <si>
    <t>Simulating Data with SAS</t>
  </si>
  <si>
    <t>Wicklin, R. (2013). Simulating data with SAS. SAS Institute Inc..</t>
  </si>
  <si>
    <t>Modern Approaches to Clinical trials using SAS</t>
  </si>
  <si>
    <t>Menon, S. M., &amp; Zink, R. C. (2015). Modern approaches to clinical trials using SAS: Classical, adaptive, and Bayesian methods. SAS Institute Inc..</t>
  </si>
  <si>
    <t>Adaptive design theory and implementation using SAS and R</t>
  </si>
  <si>
    <t>Chang, Mark. (2012). Adaptive design theory and implementation using SAS and R.</t>
  </si>
  <si>
    <t>Statistics in clinical vaccine trials</t>
  </si>
  <si>
    <t>Nauta, J. (2011). Statistics in clinical vaccine trials. Springer-Verlag.</t>
  </si>
  <si>
    <t xml:space="preserve">Estimands </t>
  </si>
  <si>
    <t>Estimands, Estimators and Sensitivity Analysis in Clinical Trials</t>
  </si>
  <si>
    <t>Mallinckrodt, Craig &amp; Molenberghs, Geert &amp; Lipkovich, Ilya &amp; Ratitch, Bohdana. (2019). Estimands, Estimators and Sensitivity Analysis in Clinical Trials. 10.1201/9780429488825. Part IV</t>
  </si>
  <si>
    <t>Estimands in Real-World Evidence Studies</t>
  </si>
  <si>
    <t>Chen, Jie &amp; Scharfstein, Daniel &amp; Wang, Hongwei &amp; Yu, Binbing &amp; Song, Yang &amp; He, Weili &amp; Scott, John &amp; Lin, Xiwu &amp; Lee, Hana. (2023). Estimands in Real-World Evidence Studies.
https://arxiv.org/ftp/arxiv/papers/2307/2307.00190.pdf</t>
  </si>
  <si>
    <t>Mix Model</t>
  </si>
  <si>
    <t>SAS for Mixed Models, Second Edition</t>
  </si>
  <si>
    <r>
      <t xml:space="preserve">Jason Roy (2007) </t>
    </r>
    <r>
      <rPr>
        <b/>
        <sz val="11"/>
        <color theme="1"/>
        <rFont val="Calibri"/>
        <family val="2"/>
      </rPr>
      <t>SAS for Mixed Models, Second Edition</t>
    </r>
    <r>
      <rPr>
        <sz val="11"/>
        <color theme="1"/>
        <rFont val="Calibri"/>
        <family val="2"/>
      </rPr>
      <t>. R. C.Littell, G. A. Milliken, W. W. Stroup, R. D. Wolfinger, and O. Schabenberger, Journal of Biopharmaceutical Statistics, 17:2, 363-365, DOI: 10.1080/10543400601001600</t>
    </r>
  </si>
  <si>
    <t>mmrm Package</t>
  </si>
  <si>
    <t>Sabanes Bove D, Dedic J, Kelkhoff D, Kunzmann K, Lang B, Li L, Stock C, Wang Y, James D, Sidi J, Leibovitz D, Sjoberg D  (2023). _mmrm: Mixed Models for Repeated Measures_. R package version 0.3.7.9005, &lt;https://openpharma.github.io/mmrm/&gt;.
https://cran.r-project.org/web/packages/mmrm/index.html</t>
  </si>
  <si>
    <t>Mixed Model Representation of Spline</t>
  </si>
  <si>
    <t>Upwork Project</t>
  </si>
  <si>
    <t>Multiple imputation of missing data using SAS</t>
  </si>
  <si>
    <t>Heeringa, S. G., &amp; Berglund, P. A. (2014). Multiple imputation of missing data using SAS. SAS Institute.</t>
  </si>
  <si>
    <t>Meta-Analysis</t>
  </si>
  <si>
    <t>Doing Meta-Analysis in R</t>
  </si>
  <si>
    <t>https://bookdown.org/MathiasHarrer/Doing_Meta_Analysis_in_R/</t>
  </si>
  <si>
    <t>Subgroup</t>
  </si>
  <si>
    <t>STEPP</t>
  </si>
  <si>
    <t>Endocrinology-Cannabidiol-TINY-CBD</t>
  </si>
  <si>
    <t>Endocrinology-Osteoporosis-PIII-FRE50182-501802</t>
  </si>
  <si>
    <t>FRE50182-501802</t>
  </si>
  <si>
    <t>Endocrinology-Diabetes-PIII-AZUC1375-CV1375</t>
  </si>
  <si>
    <t xml:space="preserve">Testosterone Gel Hypogonadal </t>
  </si>
  <si>
    <t>Richard-Osteoporosis-CSR</t>
  </si>
  <si>
    <t>Eosinophilic Gastroenteritis</t>
  </si>
  <si>
    <t>Dermatology-Atopic Dermatitis-PIII-AMRLBZLT-LBZLTE</t>
  </si>
  <si>
    <t>AMRLBZLT-LBZLTE</t>
  </si>
  <si>
    <t>LEOLP133-LP1383</t>
  </si>
  <si>
    <t>LEO Pharma</t>
  </si>
  <si>
    <t>Dermatology-Psoriasis-PIII-LEOL1396-LP1396</t>
  </si>
  <si>
    <t>LEOL1396-LP1396</t>
  </si>
  <si>
    <t>[Psoriasis](https://clinicaltrials.gov/study/NCT04305327)</t>
  </si>
  <si>
    <t>NCT04305327</t>
  </si>
  <si>
    <t>[Chronic Hand Eczema](https://clinicaltrials.gov/study/NCT06004050)</t>
  </si>
  <si>
    <t>Dermatology-Chronic Hand Eczema-PIII-LEOLP133-LP1383</t>
  </si>
  <si>
    <t>Dermatology-Aesthetic Medicine-(GCP)-PII-InBuToxinA</t>
  </si>
  <si>
    <t>Dermatology-Aesthetic Medicine-(GCP)-PIII-MRZ60201</t>
  </si>
  <si>
    <t>Dermatology-Venous Leg Ulcer-(GCP)-PMA-HM242 Gel</t>
  </si>
  <si>
    <t>Dermatology-Venous Leg Ulcer-(GCP)-PMA-HM242_Solution</t>
  </si>
  <si>
    <t>Dermatology-WoundCare-(GCP)-PIII-MEDIWOUND1</t>
  </si>
  <si>
    <t>Cannabidiol</t>
  </si>
  <si>
    <t>[Chikungunya](https://classic.clinicaltrials.gov/ct2/show/study/NCT04650399)</t>
  </si>
  <si>
    <t>[Female Sexual Arousal](https://classic.clinicaltrials.gov/ct2/show/NCT04948151)</t>
  </si>
  <si>
    <t>[COVID-19](https://classic.clinicaltrials.gov/ct2/show/NCT04368728)</t>
  </si>
  <si>
    <t>Carl Zeiss AG</t>
  </si>
  <si>
    <t>Implandata Ophthalmic Products GmbH</t>
  </si>
  <si>
    <t>2020-001318-39</t>
  </si>
  <si>
    <t>University of Hamburg
Prof. Dr. Martina Kerscher</t>
  </si>
  <si>
    <t>MediWound Ltd</t>
  </si>
  <si>
    <t>B. Braun Medical Ltd</t>
  </si>
  <si>
    <t>Almirall, S.A.</t>
  </si>
  <si>
    <t>Celgene</t>
  </si>
  <si>
    <t>Theranova, L.L.C.</t>
  </si>
  <si>
    <t>Ferring Pharmaceuticals</t>
  </si>
  <si>
    <t>TINY-CBD</t>
  </si>
  <si>
    <t>TINY Technologies GmbH</t>
  </si>
  <si>
    <t>Fresenius Kabi SwissBioSim GmbH</t>
  </si>
  <si>
    <t>AvenCell Europe GmbH</t>
  </si>
  <si>
    <t>GCP-Service International West GmbH</t>
  </si>
  <si>
    <t>Surf Therapeutics</t>
  </si>
  <si>
    <t>Immunservice GmbH</t>
  </si>
  <si>
    <t>2017-005079-21</t>
  </si>
  <si>
    <t>2020-003955-14</t>
  </si>
  <si>
    <t>Lofarma S.p.A.</t>
  </si>
  <si>
    <t>Applied Molecular Transport Inc.</t>
  </si>
  <si>
    <t>Deutsche Bahn</t>
  </si>
  <si>
    <t>Atriva Therapeutics GmbH</t>
  </si>
  <si>
    <t>Charité Research Organisation GmbH</t>
  </si>
  <si>
    <t>CTK Biotech</t>
  </si>
  <si>
    <t>Medinova AG</t>
  </si>
  <si>
    <t>delta pronatura Dr. Krauss &amp; Dr. Beckmann KG</t>
  </si>
  <si>
    <t>Neurology-Complaints-(GCP)-PMCF-BULL-PMS</t>
  </si>
  <si>
    <t>University Hospital Hradec Kralove</t>
  </si>
  <si>
    <t>Neracare</t>
  </si>
  <si>
    <t>Asieris MediTech (Hong Kong) Co., Ltd.</t>
  </si>
  <si>
    <t>German Breast Group</t>
  </si>
  <si>
    <t>Purenum GmbH</t>
  </si>
  <si>
    <t>Ongoing</t>
  </si>
  <si>
    <t>2088/0031</t>
  </si>
  <si>
    <t>Novavax</t>
  </si>
  <si>
    <t>Won</t>
  </si>
  <si>
    <t>2741/0008</t>
  </si>
  <si>
    <t>Bavarian Nordic GmbH</t>
  </si>
  <si>
    <t>TAKPVGCC-PVGC92</t>
  </si>
  <si>
    <t>Takeda Pharmaceutical</t>
  </si>
  <si>
    <t/>
  </si>
  <si>
    <t>In Progress</t>
  </si>
  <si>
    <t>4781/0020</t>
  </si>
  <si>
    <t>Biontech SE</t>
  </si>
  <si>
    <t>2088/0040</t>
  </si>
  <si>
    <t>JJP303DM-3003DM</t>
  </si>
  <si>
    <t>Janssen</t>
  </si>
  <si>
    <t>Active</t>
  </si>
  <si>
    <t>4781/0052</t>
  </si>
  <si>
    <t>4781/0008</t>
  </si>
  <si>
    <t>0018/1336</t>
  </si>
  <si>
    <t>GlaxoSmithKline plc</t>
  </si>
  <si>
    <t>JJP302DM-3002DM</t>
  </si>
  <si>
    <t>2403/0032</t>
  </si>
  <si>
    <t>Chiesi Farmaceutici S.p.A.</t>
  </si>
  <si>
    <t>0451/0397</t>
  </si>
  <si>
    <t>Celgene Corporation</t>
  </si>
  <si>
    <t>6016/0002</t>
  </si>
  <si>
    <t>MoonLake Immunotherapeutics AG</t>
  </si>
  <si>
    <t>MRT84912-849012</t>
  </si>
  <si>
    <t>Mirati Therapeutics</t>
  </si>
  <si>
    <t>2403/0034</t>
  </si>
  <si>
    <t>2403/0052</t>
  </si>
  <si>
    <t>2403/0031</t>
  </si>
  <si>
    <t>4781/0033</t>
  </si>
  <si>
    <t>0299/0074</t>
  </si>
  <si>
    <t>Ipsen Pharma GmbH</t>
  </si>
  <si>
    <t>MRT84901-849001</t>
  </si>
  <si>
    <t>BMS11075-011075</t>
  </si>
  <si>
    <t>Bristol-Myers Squibb</t>
  </si>
  <si>
    <t>3803/0004</t>
  </si>
  <si>
    <t>Mithra Pharmaceuticals</t>
  </si>
  <si>
    <t>Fresenius</t>
  </si>
  <si>
    <t>Valneva</t>
  </si>
  <si>
    <t>JJPVC546-VAC546</t>
  </si>
  <si>
    <t>2609/0020</t>
  </si>
  <si>
    <t>Morphosys AG</t>
  </si>
  <si>
    <t>IVPF2F3F-F2F3LF</t>
  </si>
  <si>
    <t>Inventiva Pharma</t>
  </si>
  <si>
    <t>4781/0046</t>
  </si>
  <si>
    <t>0389/0074</t>
  </si>
  <si>
    <t>Grunenthal GmbH</t>
  </si>
  <si>
    <t>4781/0038</t>
  </si>
  <si>
    <t>3561/0036</t>
  </si>
  <si>
    <t>Galapagos NV</t>
  </si>
  <si>
    <t>In progress</t>
  </si>
  <si>
    <t>TAK573XX-TAK573</t>
  </si>
  <si>
    <t>5906/0001</t>
  </si>
  <si>
    <t>Reviva Pharmaceuticals Inc.</t>
  </si>
  <si>
    <t>IOH84CS2-884CS2</t>
  </si>
  <si>
    <t>Ionis Pharmaceuticals</t>
  </si>
  <si>
    <t>0269/0008</t>
  </si>
  <si>
    <t>Gedeon Richter Ltd</t>
  </si>
  <si>
    <t>5689/0004</t>
  </si>
  <si>
    <t>Compass Pathways Limited</t>
  </si>
  <si>
    <t>MRT84910-849010</t>
  </si>
  <si>
    <t>0027/0134</t>
  </si>
  <si>
    <t>UCB S.A.</t>
  </si>
  <si>
    <t>4690/0009</t>
  </si>
  <si>
    <t>AlloVir Inc</t>
  </si>
  <si>
    <t>JJP301DM-3001DM</t>
  </si>
  <si>
    <t>0451/0307</t>
  </si>
  <si>
    <t>0299/0092</t>
  </si>
  <si>
    <t>2403/0061</t>
  </si>
  <si>
    <t>JJPMIBC1-NMIBC1</t>
  </si>
  <si>
    <t>4781/0007</t>
  </si>
  <si>
    <t>MRT84907-849007</t>
  </si>
  <si>
    <t>BMSTK2CD-TYK2CD</t>
  </si>
  <si>
    <t>complete</t>
  </si>
  <si>
    <t>0451/0479</t>
  </si>
  <si>
    <t>4781/0050</t>
  </si>
  <si>
    <t>JJPMIBC3-NMIBC3</t>
  </si>
  <si>
    <t>0451/0507</t>
  </si>
  <si>
    <t>0451/0349</t>
  </si>
  <si>
    <t>4781/0016</t>
  </si>
  <si>
    <t>0451/0204</t>
  </si>
  <si>
    <t>6016/0003</t>
  </si>
  <si>
    <t>0451/0420</t>
  </si>
  <si>
    <t>4781/0025</t>
  </si>
  <si>
    <t>0027/0202</t>
  </si>
  <si>
    <t>3561/0031</t>
  </si>
  <si>
    <t>N/A</t>
  </si>
  <si>
    <t>Study cancelled</t>
  </si>
  <si>
    <t>0451/0271</t>
  </si>
  <si>
    <t>0451/0509</t>
  </si>
  <si>
    <t>2088/0047</t>
  </si>
  <si>
    <t>Calliditas Therapeutics</t>
  </si>
  <si>
    <t>4781/0048</t>
  </si>
  <si>
    <t>0451/0320</t>
  </si>
  <si>
    <t>JJPSNRS3-SUNRS3</t>
  </si>
  <si>
    <t>4781/0029</t>
  </si>
  <si>
    <t>3304/0008</t>
  </si>
  <si>
    <t>Miltenyi Biotec GmbH</t>
  </si>
  <si>
    <t>0451/0390</t>
  </si>
  <si>
    <t>MMTMM281-MOM281</t>
  </si>
  <si>
    <t>Momenta Pharmaceuticals</t>
  </si>
  <si>
    <t>0389/0073</t>
  </si>
  <si>
    <t>5689/0001</t>
  </si>
  <si>
    <t>TAK14203-A14203</t>
  </si>
  <si>
    <t>TAK24ALL-A24ALL</t>
  </si>
  <si>
    <t>0451/0293</t>
  </si>
  <si>
    <t>MRT51605-516005</t>
  </si>
  <si>
    <t>0389/0075</t>
  </si>
  <si>
    <t>0451/0291</t>
  </si>
  <si>
    <t>3561/0032</t>
  </si>
  <si>
    <t>0451/0290</t>
  </si>
  <si>
    <t>EDTSC301-SCD301</t>
  </si>
  <si>
    <t>Editas Medicine</t>
  </si>
  <si>
    <t>MMT28111-281011</t>
  </si>
  <si>
    <t>2088/0050</t>
  </si>
  <si>
    <t>0219/2267</t>
  </si>
  <si>
    <t>Eli Lilly and Company</t>
  </si>
  <si>
    <t>4646/0004</t>
  </si>
  <si>
    <t>Cullinan Management, Inc.</t>
  </si>
  <si>
    <t>6978/0003</t>
  </si>
  <si>
    <t>Immorna Biotherapeutics</t>
  </si>
  <si>
    <t>0299/0108</t>
  </si>
  <si>
    <t>0451/0489</t>
  </si>
  <si>
    <t>3803/0007</t>
  </si>
  <si>
    <t>0451/0379</t>
  </si>
  <si>
    <t>TAK67602-676002</t>
  </si>
  <si>
    <t>BNE12062-120602</t>
  </si>
  <si>
    <t>BioInvent International</t>
  </si>
  <si>
    <t>0451/0292</t>
  </si>
  <si>
    <t>NBXR3102-NR3102</t>
  </si>
  <si>
    <t>Nanobiotix</t>
  </si>
  <si>
    <t>0451/0208</t>
  </si>
  <si>
    <t>0299/0089</t>
  </si>
  <si>
    <t>0451/0216</t>
  </si>
  <si>
    <t>BMS11074-011074</t>
  </si>
  <si>
    <t>4515/0012</t>
  </si>
  <si>
    <t>Diamyd Medical AB</t>
  </si>
  <si>
    <t>3561/0035</t>
  </si>
  <si>
    <t>NBXNN312-NNR312</t>
  </si>
  <si>
    <t>Versantis</t>
  </si>
  <si>
    <t>JJPSJSYN-SJOSYN</t>
  </si>
  <si>
    <t>0451/0517</t>
  </si>
  <si>
    <t>5879/0003</t>
  </si>
  <si>
    <t>HMNC Brain Health</t>
  </si>
  <si>
    <t>IMD13213-I13213</t>
  </si>
  <si>
    <t>Immunomedics</t>
  </si>
  <si>
    <t>SOTSC104-SC0104</t>
  </si>
  <si>
    <t>SOTIO</t>
  </si>
  <si>
    <t>3590/0002</t>
  </si>
  <si>
    <t>4SC AG</t>
  </si>
  <si>
    <t>CPUT2019-TB2019</t>
  </si>
  <si>
    <t>Cellphire Therapeutics</t>
  </si>
  <si>
    <t>Completed</t>
  </si>
  <si>
    <t>6021/0002</t>
  </si>
  <si>
    <t>Tallac Therapeutics</t>
  </si>
  <si>
    <t>0451/0311</t>
  </si>
  <si>
    <t>TAK15101-A15101</t>
  </si>
  <si>
    <t>0115/0020</t>
  </si>
  <si>
    <t>Corcept Therapeutics, Inc.</t>
  </si>
  <si>
    <t>0546/0218</t>
  </si>
  <si>
    <t>H. Lundbeck A/S</t>
  </si>
  <si>
    <t>5160/0001</t>
  </si>
  <si>
    <t>Xenon Pharmaceuticals Inc</t>
  </si>
  <si>
    <t>Closed</t>
  </si>
  <si>
    <t>0451/0462</t>
  </si>
  <si>
    <t>ASAMNP16-MNP016</t>
  </si>
  <si>
    <t>Ascelia Pharma</t>
  </si>
  <si>
    <t>MPIGADP3-GADPT3</t>
  </si>
  <si>
    <t>Mapi Pharma</t>
  </si>
  <si>
    <t>PAMAAPL1-AVAPL1</t>
  </si>
  <si>
    <t>PharmaMar</t>
  </si>
  <si>
    <t>NMTNT110-NIT110</t>
  </si>
  <si>
    <t>NeoImmuneTech</t>
  </si>
  <si>
    <t>HVXNV212-NRV212</t>
  </si>
  <si>
    <t>HilleVax</t>
  </si>
  <si>
    <t>LFBF2202-FG2202</t>
  </si>
  <si>
    <t>LFB</t>
  </si>
  <si>
    <t>JJPSNRS4-SUNRS4</t>
  </si>
  <si>
    <t>XLO20101-X20101</t>
  </si>
  <si>
    <t>Xilio Therapeutics</t>
  </si>
  <si>
    <t>6287/0004</t>
  </si>
  <si>
    <t>iTeos Therapeutics</t>
  </si>
  <si>
    <t>IVP37016-337016</t>
  </si>
  <si>
    <t>0451/0446</t>
  </si>
  <si>
    <t>Dare Bioscience</t>
  </si>
  <si>
    <t>YGL39412-394012</t>
  </si>
  <si>
    <t>Yingli Pharmaceutical</t>
  </si>
  <si>
    <t>0451/0382</t>
  </si>
  <si>
    <t>6287/0001</t>
  </si>
  <si>
    <t>4781/0024</t>
  </si>
  <si>
    <t>0021/0714</t>
  </si>
  <si>
    <t>Takeda Pharmaceutical Company Limited</t>
  </si>
  <si>
    <t>SOB50114-050114</t>
  </si>
  <si>
    <t>Swedish Orphan Biovitrum</t>
  </si>
  <si>
    <t>0451/0444</t>
  </si>
  <si>
    <t>IOH84CS3-884CS3</t>
  </si>
  <si>
    <t>HLXVM032-VM0032</t>
  </si>
  <si>
    <t>HELIXMITH</t>
  </si>
  <si>
    <t>0219/2243</t>
  </si>
  <si>
    <t>0389/0067</t>
  </si>
  <si>
    <t>3561/0069</t>
  </si>
  <si>
    <t>2281/0164</t>
  </si>
  <si>
    <t>Xencor</t>
  </si>
  <si>
    <t>EDS10301-A10301</t>
  </si>
  <si>
    <t>Eidos Therapeutics</t>
  </si>
  <si>
    <t>Avanir Pharmaceuticals</t>
  </si>
  <si>
    <t>0299/0143</t>
  </si>
  <si>
    <t>3499/0003</t>
  </si>
  <si>
    <t>Affimed Therapeutics AG</t>
  </si>
  <si>
    <t>4318/0001</t>
  </si>
  <si>
    <t>Trevi Therapeutics, Inc.</t>
  </si>
  <si>
    <t>TEO16121-816121</t>
  </si>
  <si>
    <t>TEON THERAPEUTICS</t>
  </si>
  <si>
    <t>3425/0004</t>
  </si>
  <si>
    <t>VBI Vaccines, Inc</t>
  </si>
  <si>
    <t>TAKIDDMM-IDDRMM</t>
  </si>
  <si>
    <t>5787/0001</t>
  </si>
  <si>
    <t>Abliva AB</t>
  </si>
  <si>
    <t>DBVBGX20-0D1TBX</t>
  </si>
  <si>
    <t>DBV Technologies</t>
  </si>
  <si>
    <t xml:space="preserve"> </t>
  </si>
  <si>
    <t>DBV12305-712305</t>
  </si>
  <si>
    <t>BNE12063-BI1206</t>
  </si>
  <si>
    <t>NKG52202-215202</t>
  </si>
  <si>
    <t>NiKang Therapeutics Inc</t>
  </si>
  <si>
    <t>KRATP007-TIP007</t>
  </si>
  <si>
    <t>Kura Oncology</t>
  </si>
  <si>
    <t xml:space="preserve">Complete </t>
  </si>
  <si>
    <t>4998/0001</t>
  </si>
  <si>
    <t>Bone Therapeutics SA</t>
  </si>
  <si>
    <t>4781/0055</t>
  </si>
  <si>
    <t>4646/0010</t>
  </si>
  <si>
    <t>2403/0045</t>
  </si>
  <si>
    <t>TDW45201-945201</t>
  </si>
  <si>
    <t>Treadwell Therapeutics</t>
  </si>
  <si>
    <t>0451/0416</t>
  </si>
  <si>
    <t>AALABXP1-ABXPH1</t>
  </si>
  <si>
    <t>ArsenalBio</t>
  </si>
  <si>
    <t>SOTSN201-SN0201</t>
  </si>
  <si>
    <t>0451/0262</t>
  </si>
  <si>
    <t>SRSPCOV2-PRCOV2</t>
  </si>
  <si>
    <t>Speransa Therapeutics</t>
  </si>
  <si>
    <t>4973/0005</t>
  </si>
  <si>
    <t>Arcus Biosciences, Inc.</t>
  </si>
  <si>
    <t>HRM10105-CL1005</t>
  </si>
  <si>
    <t>Harmony Biosciences</t>
  </si>
  <si>
    <t>3708/0021</t>
  </si>
  <si>
    <t>Sun Pharma Advanced Research Company Ltd</t>
  </si>
  <si>
    <t>LUN19386-19386A</t>
  </si>
  <si>
    <t>H. Lundbeck</t>
  </si>
  <si>
    <t>6701/0004</t>
  </si>
  <si>
    <t>Onconova Therapeutics Inc.</t>
  </si>
  <si>
    <t>2403/0024</t>
  </si>
  <si>
    <t>7428/0001</t>
  </si>
  <si>
    <t>ABL Bio Inc.</t>
  </si>
  <si>
    <t>BNEB1808-BI1808</t>
  </si>
  <si>
    <t>AVIBC101-MBC101</t>
  </si>
  <si>
    <t>Arvinas</t>
  </si>
  <si>
    <t>SOTMCART-MTCART</t>
  </si>
  <si>
    <t>Almirall</t>
  </si>
  <si>
    <t>RTH19303-R19303</t>
  </si>
  <si>
    <t>RAPT Therapeutics</t>
  </si>
  <si>
    <t>Pharmacosmos</t>
  </si>
  <si>
    <t>0331/0063</t>
  </si>
  <si>
    <t>Leo Pharma A/S</t>
  </si>
  <si>
    <t>AMUA1802-AC1802</t>
  </si>
  <si>
    <t>AC Immune</t>
  </si>
  <si>
    <t>HEM50402-5040P2</t>
  </si>
  <si>
    <t>HemoShear Therapeutics</t>
  </si>
  <si>
    <t>TSR43001-403001</t>
  </si>
  <si>
    <t>TESARO</t>
  </si>
  <si>
    <t>4451/0006</t>
  </si>
  <si>
    <t>Viela Bio</t>
  </si>
  <si>
    <t>ASV45172-D45172</t>
  </si>
  <si>
    <t>ASHVATTHA THERAPEUTICS</t>
  </si>
  <si>
    <t>TDI101PF-101IPF</t>
  </si>
  <si>
    <t>Tvardi Therapeutics</t>
  </si>
  <si>
    <t>0302/2363</t>
  </si>
  <si>
    <t>Amgen Ltd.</t>
  </si>
  <si>
    <t>TAK300X3-A300X3</t>
  </si>
  <si>
    <t>RPU40729-B40729</t>
  </si>
  <si>
    <t>F. Hoffmann-La Roche</t>
  </si>
  <si>
    <t>6130/0003</t>
  </si>
  <si>
    <t>Dragonfly Therapeutics</t>
  </si>
  <si>
    <t>-</t>
  </si>
  <si>
    <t>0050/1006</t>
  </si>
  <si>
    <t>Novartis AG</t>
  </si>
  <si>
    <t>Mid Jan 2024</t>
  </si>
  <si>
    <t>BMS14029-014029</t>
  </si>
  <si>
    <t>AFF28101-A28101</t>
  </si>
  <si>
    <t>Affimed</t>
  </si>
  <si>
    <t>4946/0001</t>
  </si>
  <si>
    <t>Oncorus, Inc</t>
  </si>
  <si>
    <t>AFYAI100-AIC100</t>
  </si>
  <si>
    <t>Affyimmune Therapeutics</t>
  </si>
  <si>
    <t>BMS11024-011024</t>
  </si>
  <si>
    <t>7305/0002</t>
  </si>
  <si>
    <t>Landos Biopharma</t>
  </si>
  <si>
    <t>9018/0006</t>
  </si>
  <si>
    <t>GlaxoSmithKline Early Phase Oncology Portfolio</t>
  </si>
  <si>
    <t>5294/0001</t>
  </si>
  <si>
    <t>Elicio Therapeutics</t>
  </si>
  <si>
    <t>NUCND323-NTD323</t>
  </si>
  <si>
    <t>NuCana</t>
  </si>
  <si>
    <t>AVI471BC-471MBC</t>
  </si>
  <si>
    <t>Biotest</t>
  </si>
  <si>
    <t>4781/0051</t>
  </si>
  <si>
    <t>3561/0039</t>
  </si>
  <si>
    <t>N/A - ISS</t>
  </si>
  <si>
    <t>MIMMIT01-MIT001</t>
  </si>
  <si>
    <t>MitoImmune Therapeutics</t>
  </si>
  <si>
    <t>5941/0003</t>
  </si>
  <si>
    <t>Pliant Therapeutics</t>
  </si>
  <si>
    <t>2403/0050</t>
  </si>
  <si>
    <t>0451/0481</t>
  </si>
  <si>
    <t>EDS304PW-A304PW</t>
  </si>
  <si>
    <t>0451/0114</t>
  </si>
  <si>
    <t>JJPDP301-CDP301</t>
  </si>
  <si>
    <t>LEOL1329-LP1329</t>
  </si>
  <si>
    <t>TAK78801-788101</t>
  </si>
  <si>
    <t>0021/0661</t>
  </si>
  <si>
    <t>TNYTN201-1TN201</t>
  </si>
  <si>
    <t>Tenaya Therapeutics</t>
  </si>
  <si>
    <t>0114/0206</t>
  </si>
  <si>
    <t>Millennium Pharmaceuticals, Inc.</t>
  </si>
  <si>
    <t>5838/0021</t>
  </si>
  <si>
    <t>Fate Therapeutics Inc</t>
  </si>
  <si>
    <t>DNVDB201-102201</t>
  </si>
  <si>
    <t>Denovo Biopharma</t>
  </si>
  <si>
    <t xml:space="preserve">??-Feb-24 </t>
  </si>
  <si>
    <t>2403/0104</t>
  </si>
  <si>
    <t>KAEACL07-ADCL07</t>
  </si>
  <si>
    <t>KAEL-GemVax</t>
  </si>
  <si>
    <t>EDTBTL01-BTHL01</t>
  </si>
  <si>
    <t>EPZE1101-EZ1101</t>
  </si>
  <si>
    <t>Epizyme</t>
  </si>
  <si>
    <t>MRT516P3-516PH3</t>
  </si>
  <si>
    <t>2609/0026</t>
  </si>
  <si>
    <t>2403/0094</t>
  </si>
  <si>
    <t>3425/0002</t>
  </si>
  <si>
    <t>Operational Close</t>
  </si>
  <si>
    <t>LNB52104-352104</t>
  </si>
  <si>
    <t>Longboard Pharmaceuticals</t>
  </si>
  <si>
    <t>0299/0103</t>
  </si>
  <si>
    <t>MRT51608-516008</t>
  </si>
  <si>
    <t>TSRTS042-TSR042</t>
  </si>
  <si>
    <t>KYMUCT01-USCT01</t>
  </si>
  <si>
    <t>Kymab</t>
  </si>
  <si>
    <t>BNEB1910-BI1910</t>
  </si>
  <si>
    <t>5805/0001</t>
  </si>
  <si>
    <t>Prolacta Bioscience</t>
  </si>
  <si>
    <t>MRT84917-849017</t>
  </si>
  <si>
    <t>2281/0065</t>
  </si>
  <si>
    <t>LUN9385A-19385A</t>
  </si>
  <si>
    <t>DDCP1701-P1701X</t>
  </si>
  <si>
    <t>Dendreon</t>
  </si>
  <si>
    <t>7374/0004</t>
  </si>
  <si>
    <t>Akero Therapeutics</t>
  </si>
  <si>
    <t>3561/0023</t>
  </si>
  <si>
    <t>TDWCFI01-CFI001</t>
  </si>
  <si>
    <t>CDFCRCP3-CRCPH3</t>
  </si>
  <si>
    <t>Cardiff Oncology</t>
  </si>
  <si>
    <t>LFBF2101-FW2101</t>
  </si>
  <si>
    <t>TDI101HC-101HCC</t>
  </si>
  <si>
    <t>ARY34201-434201</t>
  </si>
  <si>
    <t>Alterity Therapeutics</t>
  </si>
  <si>
    <t>SNDPS205-PSB205</t>
  </si>
  <si>
    <t>Sound Biologics</t>
  </si>
  <si>
    <t>0451/0362</t>
  </si>
  <si>
    <t>0015/0373</t>
  </si>
  <si>
    <t>Otsuka Pharmaceutical Co., Ltd.</t>
  </si>
  <si>
    <t>VMGVTNET-VTANET</t>
  </si>
  <si>
    <t>Viewpoint Molecular Targeting</t>
  </si>
  <si>
    <t>FBTBRFUS-BRFFUS</t>
  </si>
  <si>
    <t>Fore Biotherapeutics</t>
  </si>
  <si>
    <t>2089/0012</t>
  </si>
  <si>
    <t>Preglem SA</t>
  </si>
  <si>
    <t>AVI110AB-110ABR</t>
  </si>
  <si>
    <t>3083/0036</t>
  </si>
  <si>
    <t>Akros Pharma</t>
  </si>
  <si>
    <t>5160/0002</t>
  </si>
  <si>
    <t>ZOGCDKL5-ECDKL5</t>
  </si>
  <si>
    <t>Zogenix</t>
  </si>
  <si>
    <t>4656/0005</t>
  </si>
  <si>
    <t>5799/0004</t>
  </si>
  <si>
    <t>Viatris</t>
  </si>
  <si>
    <t>JNOCAR17-JCAR17</t>
  </si>
  <si>
    <t>Juno Therapeutics</t>
  </si>
  <si>
    <t>AVI766PC-766MPC</t>
  </si>
  <si>
    <t>JJPM3001-IM3001</t>
  </si>
  <si>
    <t>7435/0001</t>
  </si>
  <si>
    <t>IGM Biosciences, Inc.</t>
  </si>
  <si>
    <t>MRT51610-516010</t>
  </si>
  <si>
    <t>ENA93821-938201</t>
  </si>
  <si>
    <t>Enanta Pharmaceuticals</t>
  </si>
  <si>
    <t>4646/0011</t>
  </si>
  <si>
    <t>MMT28112-281012</t>
  </si>
  <si>
    <t>MSVMV006-MSV006</t>
  </si>
  <si>
    <t>Meissa Vaccines</t>
  </si>
  <si>
    <t>XLO10101-X10101</t>
  </si>
  <si>
    <t>EDS202OL-E202OL</t>
  </si>
  <si>
    <t>JNOCRTCM-CRTCOM</t>
  </si>
  <si>
    <t>2718/0007</t>
  </si>
  <si>
    <t>Non-Billable Internal Project Code</t>
  </si>
  <si>
    <t>AMTPCL01-PCL001</t>
  </si>
  <si>
    <t>Amniotics</t>
  </si>
  <si>
    <t>CDFCRD01-CRDF01</t>
  </si>
  <si>
    <t>AVA786OL-786OLE</t>
  </si>
  <si>
    <t>BMSDF602-DF6002</t>
  </si>
  <si>
    <t>BRISTOL-MYERS SQUIBB</t>
  </si>
  <si>
    <t>THYT1011-T10101</t>
  </si>
  <si>
    <t>Tachyon Therapeutics</t>
  </si>
  <si>
    <t>HRM101CL-101CL2</t>
  </si>
  <si>
    <t>VLA53303-553303</t>
  </si>
  <si>
    <t>MMT81003-281003</t>
  </si>
  <si>
    <t>JNO12501-125001</t>
  </si>
  <si>
    <t>TDI101BS-101BST</t>
  </si>
  <si>
    <t>0680/0038</t>
  </si>
  <si>
    <t>Basilea Pharmaceutica AG</t>
  </si>
  <si>
    <t>4690/0002</t>
  </si>
  <si>
    <t>GEN39236-M39236</t>
  </si>
  <si>
    <t>Genentech</t>
  </si>
  <si>
    <t>FRVMVSST-MVSSTY</t>
  </si>
  <si>
    <t>Fervent Pharmaceuticals</t>
  </si>
  <si>
    <t>0027/0267</t>
  </si>
  <si>
    <t>4781/0061</t>
  </si>
  <si>
    <t>0085/0470</t>
  </si>
  <si>
    <t>Sanofi-Aventis</t>
  </si>
  <si>
    <t>BEXCB101-CB1001</t>
  </si>
  <si>
    <t>COSMO Technologies</t>
  </si>
  <si>
    <t>0050/1597</t>
  </si>
  <si>
    <t>DMC study</t>
  </si>
  <si>
    <t>JANUSAXX-EM5456</t>
  </si>
  <si>
    <t>JANSSEN</t>
  </si>
  <si>
    <t>BHCC3131-RC3131</t>
  </si>
  <si>
    <t>BAUSCH HEALTH COMPANIES</t>
  </si>
  <si>
    <t>SXN30101-S30101</t>
  </si>
  <si>
    <t>SELECXINE</t>
  </si>
  <si>
    <t>7272/0003</t>
  </si>
  <si>
    <t>Artax Biopharma Inc.</t>
  </si>
  <si>
    <t>0035/0285</t>
  </si>
  <si>
    <t>Gilead Sciences, Inc.</t>
  </si>
  <si>
    <t>0180/0048</t>
  </si>
  <si>
    <t>Almirall Prodesfarma</t>
  </si>
  <si>
    <t>0180/0050</t>
  </si>
  <si>
    <t>0050/1019</t>
  </si>
  <si>
    <t>NCN10881-108801</t>
  </si>
  <si>
    <t>Nectin Therapeutics</t>
  </si>
  <si>
    <t>GEN29966-M29966</t>
  </si>
  <si>
    <t>AMI20001-ATB201</t>
  </si>
  <si>
    <t>Amicus Therapeutics</t>
  </si>
  <si>
    <t>VRU11102-V11102</t>
  </si>
  <si>
    <t>VERU</t>
  </si>
  <si>
    <t>ENA22458-22458X</t>
  </si>
  <si>
    <t>0331/0049</t>
  </si>
  <si>
    <t>4973/0001</t>
  </si>
  <si>
    <t>MRT84902-849002</t>
  </si>
  <si>
    <t>0078/2463</t>
  </si>
  <si>
    <t>PBB1681X-PB601X</t>
  </si>
  <si>
    <t>Panion &amp; BF Biotech</t>
  </si>
  <si>
    <t>7374/0006</t>
  </si>
  <si>
    <t>0050/1082</t>
  </si>
  <si>
    <t>TBD</t>
  </si>
  <si>
    <t>LEO PHARMA</t>
  </si>
  <si>
    <t>CMG02101-C02101</t>
  </si>
  <si>
    <t>Compugen</t>
  </si>
  <si>
    <t>GWE20105-G20105</t>
  </si>
  <si>
    <t>GW Pharmaceuticals</t>
  </si>
  <si>
    <t>LLSAMABV-AMLABV</t>
  </si>
  <si>
    <t>Leukemia &amp; Lymphoma Society</t>
  </si>
  <si>
    <t>TAKTKDDB-TKDDBB</t>
  </si>
  <si>
    <t>TAKEDA PHARMACEUTICAL</t>
  </si>
  <si>
    <t>4318/0011</t>
  </si>
  <si>
    <t>VBIG1901-GB1901</t>
  </si>
  <si>
    <t>VBI Vaccines</t>
  </si>
  <si>
    <t>SHGCNSXX-046OLE</t>
  </si>
  <si>
    <t>SHIRE HUMAN GENETIC THERAPIES</t>
  </si>
  <si>
    <t>3304/0003</t>
  </si>
  <si>
    <t>TDWTW203-TWT203</t>
  </si>
  <si>
    <t>EPZPJC25-PJC025</t>
  </si>
  <si>
    <t>0451/0419</t>
  </si>
  <si>
    <t>SEC21701-201701</t>
  </si>
  <si>
    <t>Sernova</t>
  </si>
  <si>
    <t>NLT91101-C91101</t>
  </si>
  <si>
    <t>Nalo Therapeutics</t>
  </si>
  <si>
    <t>0680/0055</t>
  </si>
  <si>
    <t>VLA53X01-553X01</t>
  </si>
  <si>
    <t>0302/2421</t>
  </si>
  <si>
    <t>MSI21074-21074X</t>
  </si>
  <si>
    <t>Merck Serono</t>
  </si>
  <si>
    <t>AUXAEV07-AEV007</t>
  </si>
  <si>
    <t>Apollo Therapeutics</t>
  </si>
  <si>
    <t>RPU22100-22100X</t>
  </si>
  <si>
    <t>0767/0040</t>
  </si>
  <si>
    <t>JJPMSKTR-MSKTER</t>
  </si>
  <si>
    <t>4636/0034</t>
  </si>
  <si>
    <t>3183/0040</t>
  </si>
  <si>
    <t>Nestec SA</t>
  </si>
  <si>
    <t>UCBOLE51-151EPO</t>
  </si>
  <si>
    <t>TNYMYBPC-MYBPC3</t>
  </si>
  <si>
    <t>CMG03101-C03101</t>
  </si>
  <si>
    <t>4843/0008</t>
  </si>
  <si>
    <t>JUUL Labs, Inc.</t>
  </si>
  <si>
    <t>0050/0975</t>
  </si>
  <si>
    <t>2403/0025</t>
  </si>
  <si>
    <t>6978/0005</t>
  </si>
  <si>
    <t>HLXVMN32-VMDN32</t>
  </si>
  <si>
    <t>0050/1052</t>
  </si>
  <si>
    <t>VCCHBV02-HBV002</t>
  </si>
  <si>
    <t>Vaccitech</t>
  </si>
  <si>
    <t>MMT281CO-281COH</t>
  </si>
  <si>
    <t>0050/1093</t>
  </si>
  <si>
    <t>0050/1083</t>
  </si>
  <si>
    <t>0942/0021</t>
  </si>
  <si>
    <t>Ono Pharmaceutical Group</t>
  </si>
  <si>
    <t>6130/0004</t>
  </si>
  <si>
    <t>7386/0002</t>
  </si>
  <si>
    <t>Leucid Bio</t>
  </si>
  <si>
    <t>SDO57550-575507</t>
  </si>
  <si>
    <t>Sandoz</t>
  </si>
  <si>
    <t>MRZINTXA-INBTXA</t>
  </si>
  <si>
    <t>MERZ PHARMA</t>
  </si>
  <si>
    <t>Study terminated</t>
  </si>
  <si>
    <t>Study Cancelled</t>
  </si>
  <si>
    <t>BHCC3132-RC3132</t>
  </si>
  <si>
    <t>6045/0002</t>
  </si>
  <si>
    <t>Seastar Medical Inc.</t>
  </si>
  <si>
    <t>LUN20963-20963X</t>
  </si>
  <si>
    <t>WWP5174V-5174V4</t>
  </si>
  <si>
    <t>WEST-WARD PHARMACEUTICALS</t>
  </si>
  <si>
    <t>TMTPSM21-PSMA21</t>
  </si>
  <si>
    <t>TMUNITY THERAPEUTICS</t>
  </si>
  <si>
    <t>ADNNOKNF-NNOKNF</t>
  </si>
  <si>
    <t>AngioDynamics</t>
  </si>
  <si>
    <t>GWE19022-P19022</t>
  </si>
  <si>
    <t>ORP31012-311012</t>
  </si>
  <si>
    <t>Orion</t>
  </si>
  <si>
    <t>4588/0001</t>
  </si>
  <si>
    <t>LimmaTech Biologics</t>
  </si>
  <si>
    <t>3256/0003</t>
  </si>
  <si>
    <t>UniQure BV</t>
  </si>
  <si>
    <t>KRATIP11-TIP011</t>
  </si>
  <si>
    <t>UCBSP968-SP0968</t>
  </si>
  <si>
    <t>5799/0006</t>
  </si>
  <si>
    <t>0451/0180</t>
  </si>
  <si>
    <t>0027/0195</t>
  </si>
  <si>
    <t>ZNV20254-20254X</t>
  </si>
  <si>
    <t>Novo Nordisk</t>
  </si>
  <si>
    <t>7313/0004</t>
  </si>
  <si>
    <t>Gensci China</t>
  </si>
  <si>
    <t>4318/0010</t>
  </si>
  <si>
    <t>IIALCP12-LCPH12</t>
  </si>
  <si>
    <t>INTIMA BIOSCIENCE</t>
  </si>
  <si>
    <t>MRT51603-51603X</t>
  </si>
  <si>
    <t>PHV22185-22185X</t>
  </si>
  <si>
    <t>PHARVARIS</t>
  </si>
  <si>
    <t>4690/0012</t>
  </si>
  <si>
    <t>0658/0092</t>
  </si>
  <si>
    <t>Ionis Pharmaceuticals, Inc</t>
  </si>
  <si>
    <t>TUPTP221-TP2201</t>
  </si>
  <si>
    <t>TURNING POINT THERAPEUTICS</t>
  </si>
  <si>
    <t>MTA1911A-1911AX</t>
  </si>
  <si>
    <t>NMTHKTPV-HK7PVS</t>
  </si>
  <si>
    <t>NEOIMMUNETECH</t>
  </si>
  <si>
    <t>7038/0007</t>
  </si>
  <si>
    <t>Catalyst Pharmaceutical Partners, Inc.</t>
  </si>
  <si>
    <t>0050/1717</t>
  </si>
  <si>
    <t>4712/0001</t>
  </si>
  <si>
    <t>Tempest Therapeutics</t>
  </si>
  <si>
    <t>IIAGIEPI-GIEPIT</t>
  </si>
  <si>
    <t>Intima Bioscience</t>
  </si>
  <si>
    <t>JBL802ST-802STU</t>
  </si>
  <si>
    <t>Jubilant Therapeutics</t>
  </si>
  <si>
    <t>8888/0469</t>
  </si>
  <si>
    <t>ICON Bluebell</t>
  </si>
  <si>
    <t>0050/1614</t>
  </si>
  <si>
    <t>BIHBST04-BST004</t>
  </si>
  <si>
    <t>BioSight</t>
  </si>
  <si>
    <t>GTH30HCC-G30HCC</t>
  </si>
  <si>
    <t>Geneos Therapeutics</t>
  </si>
  <si>
    <t>7462/0003</t>
  </si>
  <si>
    <t>Neumora</t>
  </si>
  <si>
    <t>7328/0001</t>
  </si>
  <si>
    <t>CMC Magnetics Corp.</t>
  </si>
  <si>
    <t>8888/0506</t>
  </si>
  <si>
    <t>0102/0060</t>
  </si>
  <si>
    <t>Mylan Technologies Inc.</t>
  </si>
  <si>
    <t>0050/1630</t>
  </si>
  <si>
    <t>7512/0001</t>
  </si>
  <si>
    <t>Oculis</t>
  </si>
  <si>
    <t>TAKSWITC-SWITCH</t>
  </si>
  <si>
    <t>4187/0001</t>
  </si>
  <si>
    <t>RRD International, LLC</t>
  </si>
  <si>
    <t>ELL1KFAD-KFADDR</t>
  </si>
  <si>
    <t>Eli Lilly &amp; Co.</t>
  </si>
  <si>
    <t>SKL21016-21016X</t>
  </si>
  <si>
    <t>SK Life Science</t>
  </si>
  <si>
    <t>TAK200X2-A200X2</t>
  </si>
  <si>
    <t>3140/0001</t>
  </si>
  <si>
    <t>CEL-SCI Corporation</t>
  </si>
  <si>
    <t>4781/0044</t>
  </si>
  <si>
    <t>VVB22467-22467X</t>
  </si>
  <si>
    <t>VectivBio</t>
  </si>
  <si>
    <t>6244/0004</t>
  </si>
  <si>
    <t>Nikang Therapeutics Inc</t>
  </si>
  <si>
    <t>7462/0004</t>
  </si>
  <si>
    <t>ENA235PV-235PVS</t>
  </si>
  <si>
    <t>3022/0002</t>
  </si>
  <si>
    <t>CHDI Foundation, Inc.</t>
  </si>
  <si>
    <t>3915/0003</t>
  </si>
  <si>
    <t>Tonghua Dongbao Pharmaceutical Co.</t>
  </si>
  <si>
    <t>JNO17006-017006</t>
  </si>
  <si>
    <t>0570/0045</t>
  </si>
  <si>
    <t>Pharma Mar S.A.</t>
  </si>
  <si>
    <t>7559/0001</t>
  </si>
  <si>
    <t>MapKure</t>
  </si>
  <si>
    <t>CDFTRV54-TROV54</t>
  </si>
  <si>
    <t>CARDIFF ONCOLOGY</t>
  </si>
  <si>
    <t>MRT16002-516002</t>
  </si>
  <si>
    <t>0050/1094</t>
  </si>
  <si>
    <t>IBA18972-018972</t>
  </si>
  <si>
    <t>Imbria Pharmaceuticals</t>
  </si>
  <si>
    <t>0180/0032</t>
  </si>
  <si>
    <t>0050/1026</t>
  </si>
  <si>
    <t>MSIE9808-E98LPS</t>
  </si>
  <si>
    <t>2224/0002</t>
  </si>
  <si>
    <t>Ferrer Grupo (R&amp;D&amp;I)</t>
  </si>
  <si>
    <t>8888/0342</t>
  </si>
  <si>
    <t>4707/0014</t>
  </si>
  <si>
    <t>TAK80182-8018P2</t>
  </si>
  <si>
    <t>9002/1072</t>
  </si>
  <si>
    <t>Pfizer Alliance - PSBU</t>
  </si>
  <si>
    <t>0703/0087</t>
  </si>
  <si>
    <t>Taiho</t>
  </si>
  <si>
    <t>0197/0018</t>
  </si>
  <si>
    <t>Purdue Pharma</t>
  </si>
  <si>
    <t>JAZ21662-21662X</t>
  </si>
  <si>
    <t>Jazz Pharmaceuticals</t>
  </si>
  <si>
    <t>X4P01104-X01104</t>
  </si>
  <si>
    <t>X4 PHARMACEUTICALS</t>
  </si>
  <si>
    <t>PTI22444-22444X</t>
  </si>
  <si>
    <t>PTC Therapeutics</t>
  </si>
  <si>
    <t>AVA78625-786205</t>
  </si>
  <si>
    <t>6333/0008</t>
  </si>
  <si>
    <t>Terns Pharmaceuticals</t>
  </si>
  <si>
    <t>EDNA1501-AT1501</t>
  </si>
  <si>
    <t>Eledon Pharmaceuticals</t>
  </si>
  <si>
    <t>0658/0085</t>
  </si>
  <si>
    <t>KYVKY101-KYV101</t>
  </si>
  <si>
    <t>Kyverna Therapeutics</t>
  </si>
  <si>
    <t>MRT84914-849014</t>
  </si>
  <si>
    <t>MIRATI THERAPEUTICS</t>
  </si>
  <si>
    <t>5481/0005</t>
  </si>
  <si>
    <t>Altria Group, Inc.</t>
  </si>
  <si>
    <t>6927/0003</t>
  </si>
  <si>
    <t>Biosion USA, Inc.</t>
  </si>
  <si>
    <t>4636/0036</t>
  </si>
  <si>
    <t>Adaptimmune</t>
  </si>
  <si>
    <t>4636/0037</t>
  </si>
  <si>
    <t>4636/0035</t>
  </si>
  <si>
    <t>5991/0001</t>
  </si>
  <si>
    <t>Angitia Australia PTY LTD</t>
  </si>
  <si>
    <t>2403/0040</t>
  </si>
  <si>
    <t>SECSNVCL-SNVCLT</t>
  </si>
  <si>
    <t>IOH373CS-1IOHAD</t>
  </si>
  <si>
    <t>7512/0002</t>
  </si>
  <si>
    <t>0757/0170</t>
  </si>
  <si>
    <t>Incyte Corporation</t>
  </si>
  <si>
    <t>7709/0001</t>
  </si>
  <si>
    <t>Pepromene Bio</t>
  </si>
  <si>
    <t>6684/0003</t>
  </si>
  <si>
    <t>TheRas</t>
  </si>
  <si>
    <t>0197/0017</t>
  </si>
  <si>
    <t>VLA553LT-553LTL</t>
  </si>
  <si>
    <t>0027/0215</t>
  </si>
  <si>
    <t>TEA30086-T30086</t>
  </si>
  <si>
    <t>Teva Pharmaceutical Industries</t>
  </si>
  <si>
    <t>7496/0001</t>
  </si>
  <si>
    <t>LISCure Biosciences Co., Ltd.</t>
  </si>
  <si>
    <t>0050/0772</t>
  </si>
  <si>
    <t>7313/0005</t>
  </si>
  <si>
    <t>0542/0396</t>
  </si>
  <si>
    <t>Vertex Pharmaceuticals, Inc.</t>
  </si>
  <si>
    <t xml:space="preserve">DMC study </t>
  </si>
  <si>
    <t>0451/0423</t>
  </si>
  <si>
    <t>7654/0002</t>
  </si>
  <si>
    <t>Minervax ApS</t>
  </si>
  <si>
    <t>2104/0041</t>
  </si>
  <si>
    <t>AMAG Pharmaceuticals, Inc.</t>
  </si>
  <si>
    <t>8888/0150</t>
  </si>
  <si>
    <t>5481/0004</t>
  </si>
  <si>
    <t>6224/0006</t>
  </si>
  <si>
    <t>Kyverna Therapeutics Inc</t>
  </si>
  <si>
    <t>6036/0004</t>
  </si>
  <si>
    <t>British American Tobacco Group R&amp;D</t>
  </si>
  <si>
    <t>SOBJNDMC-JNTDMC</t>
  </si>
  <si>
    <t>SWEDISH ORPHAN BIOVITRUM</t>
  </si>
  <si>
    <t>2088/0048</t>
  </si>
  <si>
    <t>4516/0007</t>
  </si>
  <si>
    <t>Reynolds American Incorporated/Kentucky BioProcess</t>
  </si>
  <si>
    <t>0050/0852</t>
  </si>
  <si>
    <t>0050/1084</t>
  </si>
  <si>
    <t>FRETOCI3-TOCIP3</t>
  </si>
  <si>
    <t>3507/0059</t>
  </si>
  <si>
    <t>Global Blood Therapeutics</t>
  </si>
  <si>
    <t>0451/0383</t>
  </si>
  <si>
    <t>TAK22309-322309</t>
  </si>
  <si>
    <t>3083/0034</t>
  </si>
  <si>
    <t>0202/0051</t>
  </si>
  <si>
    <t>Galderma R&amp;D SNC</t>
  </si>
  <si>
    <t>2403/0063</t>
  </si>
  <si>
    <t>0451/0182</t>
  </si>
  <si>
    <t>8888/0490</t>
  </si>
  <si>
    <t>9450/0001</t>
  </si>
  <si>
    <t>Proposal</t>
  </si>
  <si>
    <t>MRS10430-104301</t>
  </si>
  <si>
    <t>Marinus Pharmaceuticals</t>
  </si>
  <si>
    <t>ENAE323P-E323PS</t>
  </si>
  <si>
    <t>ENANTA PHARMACEUTICALS</t>
  </si>
  <si>
    <t>7654/0001</t>
  </si>
  <si>
    <t>4391/0044</t>
  </si>
  <si>
    <t>5987/0002</t>
  </si>
  <si>
    <t>Tavotek BioTherapeutics</t>
  </si>
  <si>
    <t>2403/0036</t>
  </si>
  <si>
    <t>2281/0130</t>
  </si>
  <si>
    <t>OTA23201-323201</t>
  </si>
  <si>
    <t>Otsuka Pharmaceutical</t>
  </si>
  <si>
    <t>GTHFDATM-GFDATM</t>
  </si>
  <si>
    <t>GENEOS THERAPEUTICS</t>
  </si>
  <si>
    <t>0050/0679</t>
  </si>
  <si>
    <t>QED98105-398105</t>
  </si>
  <si>
    <t>QED Therapeutics</t>
  </si>
  <si>
    <t>2033/0033</t>
  </si>
  <si>
    <t>Array BioPharma</t>
  </si>
  <si>
    <t>LUN21617-21617X</t>
  </si>
  <si>
    <t>H. LUNDBECK</t>
  </si>
  <si>
    <t>0027/0093</t>
  </si>
  <si>
    <t>0451/0183</t>
  </si>
  <si>
    <t>8888/0531</t>
  </si>
  <si>
    <t>0050/0968</t>
  </si>
  <si>
    <t>5552/0004</t>
  </si>
  <si>
    <t>Relay Therapeutics</t>
  </si>
  <si>
    <t>ENIDMCSE-DMCSER</t>
  </si>
  <si>
    <t>89 BIO</t>
  </si>
  <si>
    <t>0604/0037</t>
  </si>
  <si>
    <t>Arena Pharmaceuticals, Inc</t>
  </si>
  <si>
    <t>0797/0043</t>
  </si>
  <si>
    <t>Shionogi &amp; Company, Ltd</t>
  </si>
  <si>
    <t>0542/0421</t>
  </si>
  <si>
    <t>NA</t>
  </si>
  <si>
    <t>0451/0181</t>
  </si>
  <si>
    <t>3507/0052</t>
  </si>
  <si>
    <t>ALQAP003-AXP003</t>
  </si>
  <si>
    <t>ALEXION PHARMACEUTICALS</t>
  </si>
  <si>
    <t>0050/0779</t>
  </si>
  <si>
    <t>5552/0008</t>
  </si>
  <si>
    <t>AIZAISD3-AISD03</t>
  </si>
  <si>
    <t>Alpine Immune Sciences</t>
  </si>
  <si>
    <t>9002/0516</t>
  </si>
  <si>
    <t>3052/0003</t>
  </si>
  <si>
    <t>Lynch Biologics, LLC</t>
  </si>
  <si>
    <t>0102/0044</t>
  </si>
  <si>
    <t>QEDBGBC2-BGJBC2</t>
  </si>
  <si>
    <t>5103/0004</t>
  </si>
  <si>
    <t>SparingVision</t>
  </si>
  <si>
    <t>0389/0082</t>
  </si>
  <si>
    <t>NAP</t>
  </si>
  <si>
    <t>0542/0365</t>
  </si>
  <si>
    <t>4646/0014</t>
  </si>
  <si>
    <t>TAK103P2-1003P2</t>
  </si>
  <si>
    <t>3190/0027</t>
  </si>
  <si>
    <t>Paion</t>
  </si>
  <si>
    <t>3083/0033</t>
  </si>
  <si>
    <t>NOVDMCXX-NOVDMC</t>
  </si>
  <si>
    <t>Novartis</t>
  </si>
  <si>
    <t>0546/0194</t>
  </si>
  <si>
    <t>8888/0031</t>
  </si>
  <si>
    <t>0542/0366</t>
  </si>
  <si>
    <t>0027/0427</t>
  </si>
  <si>
    <t>New win</t>
  </si>
  <si>
    <t>0027/0434</t>
  </si>
  <si>
    <t>0027/0391</t>
  </si>
  <si>
    <t>7816/0001</t>
  </si>
  <si>
    <t xml:space="preserve">Captor Therapeutics </t>
  </si>
  <si>
    <t>4656/0007</t>
  </si>
  <si>
    <t>4656/0006</t>
  </si>
  <si>
    <t>9999/7052</t>
  </si>
  <si>
    <t>MPTVC207-VAC207</t>
  </si>
  <si>
    <t>PAM18310-183010</t>
  </si>
  <si>
    <t>5830/0002</t>
  </si>
  <si>
    <t>ashibio</t>
  </si>
  <si>
    <t>2104/0027</t>
  </si>
  <si>
    <t>2104/0033</t>
  </si>
  <si>
    <t>3804/0003</t>
  </si>
  <si>
    <t>Barinthus Biotherapeutics PLC (old Vaccitech)</t>
  </si>
  <si>
    <t>0050/1085</t>
  </si>
  <si>
    <t>0565/0041</t>
  </si>
  <si>
    <t>Chugai Pharmaceutical Co., Ltd</t>
  </si>
  <si>
    <t>3507/0067</t>
  </si>
  <si>
    <t xml:space="preserve">Global Blood Therapeutics </t>
  </si>
  <si>
    <t>3507/0091</t>
  </si>
  <si>
    <t>5987/0001</t>
  </si>
  <si>
    <t>MAAORLLO-ORALLO</t>
  </si>
  <si>
    <t>9061/0022</t>
  </si>
  <si>
    <t>TAK2005X-VB2005</t>
  </si>
  <si>
    <t>ASV45172-45172</t>
  </si>
  <si>
    <t>Ashvattha Therapeutics</t>
  </si>
  <si>
    <t>UNQBGY75-0D1TG7</t>
  </si>
  <si>
    <t>UniQure</t>
  </si>
  <si>
    <t>A3VBGV87-0D1T8A</t>
  </si>
  <si>
    <t>Antiva Biosciences</t>
  </si>
  <si>
    <t>4KRBGY33-0D1TF1</t>
  </si>
  <si>
    <t>Nkarta</t>
  </si>
  <si>
    <t>2H2027</t>
  </si>
  <si>
    <t>VLSBGX89-0D1TDU</t>
  </si>
  <si>
    <t>Veloxis Pharmaceuticals</t>
  </si>
  <si>
    <t>VLSBGX88-0D1TDT</t>
  </si>
  <si>
    <t>TAKBGA49-0D1RLH</t>
  </si>
  <si>
    <t>3Q2028</t>
  </si>
  <si>
    <t>Qiong Wang</t>
  </si>
  <si>
    <t>Legacy</t>
  </si>
  <si>
    <t>Ajay Singh</t>
  </si>
  <si>
    <t>Herpe-Moreau Audrey</t>
  </si>
  <si>
    <t>Marius VanStaden</t>
  </si>
  <si>
    <t>Chris Saville</t>
  </si>
  <si>
    <t>Hauswirth, Olivier</t>
  </si>
  <si>
    <t>Naomi McMullon/Marta Figuera</t>
  </si>
  <si>
    <t>Sanford, Ben</t>
  </si>
  <si>
    <t>Katie Cranfield</t>
  </si>
  <si>
    <t>Yin Chen</t>
  </si>
  <si>
    <t>New</t>
  </si>
  <si>
    <t>Carla Oliveira</t>
  </si>
  <si>
    <t>Tounsi Muriel</t>
  </si>
  <si>
    <t>Malick Senghore</t>
  </si>
  <si>
    <t>Paul Winters</t>
  </si>
  <si>
    <t>Matt Hoblin</t>
  </si>
  <si>
    <t>Emma May</t>
  </si>
  <si>
    <t>Muma, Gilbert</t>
  </si>
  <si>
    <t>Jennifer Whitwell</t>
  </si>
  <si>
    <t>Carolin Puetter</t>
  </si>
  <si>
    <t>Matt Braun</t>
  </si>
  <si>
    <t>Luc Meuleners</t>
  </si>
  <si>
    <t>Yinghui Zhou</t>
  </si>
  <si>
    <t>Teresa Ramsden</t>
  </si>
  <si>
    <t>Doreen Rost</t>
  </si>
  <si>
    <t>Nicolas Sauvé</t>
  </si>
  <si>
    <t>Janelle Charles</t>
  </si>
  <si>
    <t>Brandon Luber</t>
  </si>
  <si>
    <t>Jun Sun</t>
  </si>
  <si>
    <t>Chunting Li</t>
  </si>
  <si>
    <t>Wei Zhong</t>
  </si>
  <si>
    <t>Sun, Jun</t>
  </si>
  <si>
    <t>Sandeepkumar Solanki</t>
  </si>
  <si>
    <t>Thomas Docherty</t>
  </si>
  <si>
    <t>Saba Reeves</t>
  </si>
  <si>
    <t>Aihua Pu</t>
  </si>
  <si>
    <t>Zehui Bai</t>
  </si>
  <si>
    <t>closed</t>
  </si>
  <si>
    <t>Isabel Huang</t>
  </si>
  <si>
    <t>Baber, Sofia</t>
  </si>
  <si>
    <t>Amara Jayewardene</t>
  </si>
  <si>
    <t>Elizabeth Canner</t>
  </si>
  <si>
    <t>Qian Ma</t>
  </si>
  <si>
    <t>Rajamanickam, Victoria</t>
  </si>
  <si>
    <t>NEW</t>
  </si>
  <si>
    <t>Meleth, Sreelatha</t>
  </si>
  <si>
    <t>Harshada Tamhankar</t>
  </si>
  <si>
    <t>Petya Slavova</t>
  </si>
  <si>
    <t>Elizabeth Freiheit</t>
  </si>
  <si>
    <t>Jas Fredette</t>
  </si>
  <si>
    <t>Bhawanjot Bains</t>
  </si>
  <si>
    <t>Arge, Maia</t>
  </si>
  <si>
    <t>Patricia Braschayko</t>
  </si>
  <si>
    <t>Susan Bell</t>
  </si>
  <si>
    <t>Jiang Yu</t>
  </si>
  <si>
    <t>Ursula Fernengel</t>
  </si>
  <si>
    <t>Maya Sharma</t>
  </si>
  <si>
    <t>Rebecca Jenkins</t>
  </si>
  <si>
    <t>Ikhlaaq Ahmed</t>
  </si>
  <si>
    <t xml:space="preserve">No B&amp;P </t>
  </si>
  <si>
    <t>Gretchen Heizer</t>
  </si>
  <si>
    <t>Li Li</t>
  </si>
  <si>
    <t>Jenny Yang</t>
  </si>
  <si>
    <t>Xiaoping Zhang</t>
  </si>
  <si>
    <t>Felipe Munoz</t>
  </si>
  <si>
    <t>Hua Fang</t>
  </si>
  <si>
    <t>Tamra Roddy</t>
  </si>
  <si>
    <t>Jing Luo</t>
  </si>
  <si>
    <t>Anett Theuerkauf</t>
  </si>
  <si>
    <t>Fahad Khaja</t>
  </si>
  <si>
    <t>Rene Fouodjio</t>
  </si>
  <si>
    <t>David Raj</t>
  </si>
  <si>
    <t>Gnana Rao</t>
  </si>
  <si>
    <t>Keda Xu</t>
  </si>
  <si>
    <t>Pablo Hernández</t>
  </si>
  <si>
    <t>Hannes Engberg Raeder</t>
  </si>
  <si>
    <t>Prasanth Sasidharan</t>
  </si>
  <si>
    <t>Pitcher, Brandy</t>
  </si>
  <si>
    <t>JS Brunet</t>
  </si>
  <si>
    <t>Akash Warhade</t>
  </si>
  <si>
    <t>Ruike Li</t>
  </si>
  <si>
    <t>Victoria Rajamanickam</t>
  </si>
  <si>
    <t>Gilbert Muma</t>
  </si>
  <si>
    <t>Sara Serahati</t>
  </si>
  <si>
    <t>Ritu</t>
  </si>
  <si>
    <t>April Liu</t>
  </si>
  <si>
    <t>Xiaoxia Wu</t>
  </si>
  <si>
    <t>Xia Deng</t>
  </si>
  <si>
    <t>David Hembree</t>
  </si>
  <si>
    <t>Maia Arge</t>
  </si>
  <si>
    <t>Brandy Pitcher</t>
  </si>
  <si>
    <t>Sophie Cissokho</t>
  </si>
  <si>
    <t>Li, Ruike</t>
  </si>
  <si>
    <t>Diptesh Mukherjee</t>
  </si>
  <si>
    <t>Supratik Chakraborty</t>
  </si>
  <si>
    <t>No B&amp;P Lead</t>
  </si>
  <si>
    <t>No B&amp;P</t>
  </si>
  <si>
    <t>Anurag Khanduri</t>
  </si>
  <si>
    <t>Mark Crangle</t>
  </si>
  <si>
    <t>EPS</t>
  </si>
  <si>
    <t>Partnership Code</t>
  </si>
  <si>
    <t>Siva Durga Prasad</t>
  </si>
  <si>
    <t>Emily White</t>
  </si>
  <si>
    <t xml:space="preserve">Ajay Singh </t>
  </si>
  <si>
    <t>Susanne Schaefer</t>
  </si>
  <si>
    <t>Jill Stankowski</t>
  </si>
  <si>
    <t>Shuchi Joshi</t>
  </si>
  <si>
    <t>Keiran Mallison</t>
  </si>
  <si>
    <t>No P&amp;P involved</t>
  </si>
  <si>
    <t>No B&amp;P involved</t>
  </si>
  <si>
    <t>N/A - not a study/ Partnership code</t>
  </si>
  <si>
    <t>tbc (Emma May)</t>
  </si>
  <si>
    <t>Zhuxuan Jiang</t>
  </si>
  <si>
    <t>Siva Durga Prasad Sattu</t>
  </si>
  <si>
    <t>Ahmed, Ikhlaaq</t>
  </si>
  <si>
    <t>StudyNo</t>
  </si>
  <si>
    <t>DBL Date (IPH from OMR / IBT from PSO)</t>
  </si>
  <si>
    <t>Project Status</t>
  </si>
  <si>
    <t>B&amp;P 
FTL name</t>
  </si>
  <si>
    <t xml:space="preserve">Decision  {NA/NEW/LEGACY}
</t>
  </si>
  <si>
    <t>Area</t>
  </si>
  <si>
    <t>Skill</t>
  </si>
  <si>
    <t xml:space="preserve">Guidance </t>
  </si>
  <si>
    <t>PM</t>
  </si>
  <si>
    <t>Study Leadership</t>
  </si>
  <si>
    <t>Lead or manage a study including resourcing, timelines, finances and risks. 
SME reviews as required.
Clear communication with all stakeholders, including the customer if applicable, regarding the status of the study and possible risks.</t>
  </si>
  <si>
    <t>Protocol Risk Evaluation &amp; Planning (PREP)</t>
  </si>
  <si>
    <t xml:space="preserve">Understanding/knowledge of the Protocol Risk Evaluation &amp; Planning (PREP) process; able to identify potential project risks, and determine possible mitigations as they relate to the protocol, the data, and the analyses. </t>
  </si>
  <si>
    <t xml:space="preserve">Resource Management </t>
  </si>
  <si>
    <t xml:space="preserve">Understanding of timelines, scope, budgets and expectations from the sponsor and how that translates to ST&amp;P resource need to perform all tasks towards delivery of a project. Delegating specific tasks within a study team. Tracking progress to determine status and possible additional resource need or surplus. Clear communication with LP and support biostatisticians regarding upcoming tasks and with FM regarding resource needs. Understanding of the systems used to track resources. </t>
  </si>
  <si>
    <t xml:space="preserve">Financial Management </t>
  </si>
  <si>
    <t xml:space="preserve">Understanding of scope and budget for ST&amp;P activities. Ability to assess sponsor  requests and budget to determine OOS activities and associated details in terms of hours required. Understanding the relationship between financial status and resourcing.  Includes clear communication with FM, PM and PZ when required and monthly input into FP updates, Unit tool or other relevant financial systems. Active participation and input into COs, CNFs and ISAs as required. </t>
  </si>
  <si>
    <t xml:space="preserve">Scope Management </t>
  </si>
  <si>
    <t xml:space="preserve">Understanding of the timelines, budget, scope and expectations from the sponsor regarding a contracted. Control of scope through assessment of sponsor requests and active communication with FM and PMs regarding the impact (whether positive or negative) of requests on resourcing, budget and timelines.  </t>
  </si>
  <si>
    <t xml:space="preserve">Timeline Management </t>
  </si>
  <si>
    <t xml:space="preserve">Understanding of the chronological order of tasks within a project to successfully deliver output to customers on a specified, negotiated date. Ability to estimate hours needed to produce outputs based on scope and the identified timeline and to manage resources accordingly to ensure timely delivery. Ability to identify risks to the timelines and communicate to stakeholders in a way that risk is clearly understood and feasible delivery date can be negotiated. </t>
  </si>
  <si>
    <t>Portfolio Leadership</t>
  </si>
  <si>
    <t>Lead or manage a group of studies within a portfolio including resourcing, timelines, finances and risks. Understanding of interdependencies of studies within the same compound and ensure consistency in the SAP and TFL shells, and outputs delivered to customers.
Identify opportunities for the implementation of efficiencies between/across studies to ensure effective resource and time management.
Understanding of skillset of assigned team members and leveraging expertise to the benefit of the individual studies and portfolio.
Clear communication with FMs regarding performance and development.
SME reviews as required.
Clear communication with all stakeholders, including the customer if applicable,  regarding the status of the portfolio and possible risks.</t>
  </si>
  <si>
    <t>Core</t>
  </si>
  <si>
    <t>Sample Size Calculations</t>
  </si>
  <si>
    <t>Demonstrates the ability to perform the task as described in the corresponding SOP/WI and related guidance.</t>
  </si>
  <si>
    <t>Randomization Specifications</t>
  </si>
  <si>
    <t>Review or creation of randomisation specifications according to applicable processes and related guidances, keeping in mind the randomization schedule described in the protocol.</t>
  </si>
  <si>
    <t>Randomization Generation</t>
  </si>
  <si>
    <t xml:space="preserve">Creation of randomisation schedule according to applicable processes and related guidances, and following the randomization specifications. </t>
  </si>
  <si>
    <t>Protocol Authoring</t>
  </si>
  <si>
    <t xml:space="preserve">Be able to appropriately and comprehensively describe the analyses needed based on the study design and objectives, including method of subject allocation, hypothesis testing strategies, measurement methods for response variables, analytical approaches for missing data and protocol deviations, adjustments for multiplicity, estimand strategy (as applicable).  </t>
  </si>
  <si>
    <t>CRF Development</t>
  </si>
  <si>
    <t xml:space="preserve">Apply knowledge and understanding of the protocol to be able to fully review the CRF to ensure they capture all necessary data and variables needed for the study and intended analyses. The data and variables are captured in a clear format, structure and frequency needed, and are not ambiguous, repetitive or inconsistent.     </t>
  </si>
  <si>
    <t>SAP Authoring</t>
  </si>
  <si>
    <t xml:space="preserve">Appropriately, correctly and comprehensively describe all required/necessary variable derivations, summaries, inferential analyses, and modeling needed for a study based on the study protocol, study design, endpoints, including such particulars as estimand strategy (as applicable), missing data, multiplicity, covariate adjustments, etc, so that proper statistical, medical and clinical interpretation can be made from the results. </t>
  </si>
  <si>
    <t>TFL Shell Design</t>
  </si>
  <si>
    <t>Succinctly and accurately create table, figure and listing shells that fully reflect all intended analyses and summaries that are depicted in the statistical analysis plan, developing shells that promote ease of use, with titles, headers and footnotes that allow for understanding of content.</t>
  </si>
  <si>
    <t>Perform Inferential Analysis</t>
  </si>
  <si>
    <t>Possesses the necessary statistical methodology knowledge and experience, and appropriate programming knowledge to be able to generate the required inferential analyses planned per the statistical analysis plan.</t>
  </si>
  <si>
    <t>Interpret Statistical Results</t>
  </si>
  <si>
    <t xml:space="preserve">Comprehensively evaluating the results of the analyses by looking across the summary outputs and inferential analyses statistical appendices for a study, interpret the results, check the model assumptions and draw accurate statistical conclusions from the results. </t>
  </si>
  <si>
    <t>Author CSR Sections</t>
  </si>
  <si>
    <t xml:space="preserve">Appropriately understand, and statistically interpret the individual and overall efficacy and safety results of the study and work with the medical writers and clinicians to assist in developing the written results sections of the CSR.  Along with the protocol, SAP and final analysis results, provide a comprehensive Statistical Methods section for the CSR as well as the Changes to Conduct of the Study or Planned Analyses section.    </t>
  </si>
  <si>
    <t>SDTM Spec and Dataset Review</t>
  </si>
  <si>
    <t>Perform task accurately and thoroughly according to applicable processes and related guidance.</t>
  </si>
  <si>
    <t>ADaM Spec and Dataset Review</t>
  </si>
  <si>
    <t>Perform task accurately and thoroughly according to applicable processes and related guidances, while also ensuring consistency and accuracy with the statistical analysis plan.</t>
  </si>
  <si>
    <t>TFL Review</t>
  </si>
  <si>
    <t>Perform task accurately and thoroughly according to applicable processes and related guidances, while also ensuring consistency and accuracy with the statistical analysis plan and TFL shells.</t>
  </si>
  <si>
    <t>Sum Scores Core</t>
  </si>
  <si>
    <t xml:space="preserve">Sum Scores Core range is dependent on the ST level. </t>
  </si>
  <si>
    <t xml:space="preserve">Statistical Techniques 
&amp; Planning 
</t>
  </si>
  <si>
    <t xml:space="preserve">Bioequivalence </t>
  </si>
  <si>
    <t>Understanding/ knowledge of the technique/method enabling you to describe the implementation in the protocol and/or SAP and program the corresponding analysis.</t>
  </si>
  <si>
    <t>Biosimilarity</t>
  </si>
  <si>
    <t>Non-Inferiority</t>
  </si>
  <si>
    <t>Model Validation / Calibration</t>
  </si>
  <si>
    <t>Bayesian Statistics</t>
  </si>
  <si>
    <t>Bootstrapping</t>
  </si>
  <si>
    <t>Categorical Analysis</t>
  </si>
  <si>
    <t>Logistic Regression</t>
  </si>
  <si>
    <t>Mixed Models</t>
  </si>
  <si>
    <t>Multiple Imputation</t>
  </si>
  <si>
    <t>Non-Linear Modelling</t>
  </si>
  <si>
    <t>Non-Parametric Analyses</t>
  </si>
  <si>
    <t>Pattern Mixture Models</t>
  </si>
  <si>
    <t>Frailty Models</t>
  </si>
  <si>
    <t>Propensity Scores</t>
  </si>
  <si>
    <t>Signal Detection</t>
  </si>
  <si>
    <t>Simulation</t>
  </si>
  <si>
    <t>Survival Analysis</t>
  </si>
  <si>
    <t>Tipping Point Analysis</t>
  </si>
  <si>
    <t>Clinical Development Plan</t>
  </si>
  <si>
    <t>Knowledge about clinical development plans enabling you to cover all statistical aspects of the plan.</t>
  </si>
  <si>
    <t>Multiple Testing / Gatekeeping Strategies</t>
  </si>
  <si>
    <t>Patient Reporting Outcomes</t>
  </si>
  <si>
    <t>Awareness of the difficulties associated with PROs and knowledge how to overcome these. Understanding/ knowledge of the typical methods used enabling you to describe the implementation in the protocol and/or SAP and program the corresponding analysis.</t>
  </si>
  <si>
    <t>Health Technology Assessments (QUALY)</t>
  </si>
  <si>
    <t>Understanding/ knowledge of the typical methods used enabling you to describe the implementation in the protocol and/or SAP and program the corresponding analysis.</t>
  </si>
  <si>
    <t>Estimands</t>
  </si>
  <si>
    <t>Understanding of the concept and ability to implement in the protocol and/or SAP with all details associated to the Estimands framework.</t>
  </si>
  <si>
    <t>Sum Scores Statistical Techniques &amp; Planning</t>
  </si>
  <si>
    <t xml:space="preserve">Sum Scores Statistical Techniques &amp; Planning range is dependent on the ST level. </t>
  </si>
  <si>
    <t>Software</t>
  </si>
  <si>
    <t>SAS -- Macros</t>
  </si>
  <si>
    <t xml:space="preserve">For each of the SAS skills in this area, the biostatistician has an understanding/knowledge of and can apply, as applicable, the procedures in SAS while working on studies. </t>
  </si>
  <si>
    <t>SAS -- FREQ</t>
  </si>
  <si>
    <t>SAS -- GENMOD</t>
  </si>
  <si>
    <t>SAS -- LIFETEST</t>
  </si>
  <si>
    <t>SAS -- LOGISTIC</t>
  </si>
  <si>
    <t>SAS -- MI / MIANALYZE</t>
  </si>
  <si>
    <t>SAS -- MIXED</t>
  </si>
  <si>
    <t>SAS -- NLIN / NLINMIXED</t>
  </si>
  <si>
    <t>SAS -- NPAR1WAY</t>
  </si>
  <si>
    <t>SAS -- PHREG</t>
  </si>
  <si>
    <t>EAST</t>
  </si>
  <si>
    <t>Biostatistician has used this software.</t>
  </si>
  <si>
    <t>nQuery</t>
  </si>
  <si>
    <t>PASS</t>
  </si>
  <si>
    <t>R</t>
  </si>
  <si>
    <t>Sum Scores Software</t>
  </si>
  <si>
    <t xml:space="preserve">Sum Scores Software range is dependent on the ST level. </t>
  </si>
  <si>
    <t>Design</t>
  </si>
  <si>
    <t>Adaptive -- Adjustment of Randomisation Ratio</t>
  </si>
  <si>
    <t>Knowledge to describe the implementation of the method in the protocol and/or SAP and program the corresponding analysis in a suitable software.</t>
  </si>
  <si>
    <t>Adaptive -- Bayesian Dose Finding</t>
  </si>
  <si>
    <t>Adaptive -- Combining Phase II/III</t>
  </si>
  <si>
    <t>Knowledge to describe the implementation of the method in the protocol and/or SAP.</t>
  </si>
  <si>
    <t>Adaptive -- Discontinuation of Treatment Arms</t>
  </si>
  <si>
    <t>Adaptive -- Fleming/Simon 2/K Stage Designs</t>
  </si>
  <si>
    <t>Adaptive -- Futility: Stopping in Late Phase II &amp; III</t>
  </si>
  <si>
    <t>Adaptive -- Group Sequential (step up, step down)</t>
  </si>
  <si>
    <t>Adaptive -- Sample Size Reassessment</t>
  </si>
  <si>
    <t>Adaptive -- Substantial Changes in Trial Design</t>
  </si>
  <si>
    <t>Traditional Trials (eg parallel group, single arm)</t>
  </si>
  <si>
    <t>Knowledge of the standard methods used in these trials and be able to implement these in the SAP and write corresponding programs for the inferential statistics</t>
  </si>
  <si>
    <t>Crossover Trials</t>
  </si>
  <si>
    <t>Definitive QTC Study</t>
  </si>
  <si>
    <t>Non-Inferiority Studies</t>
  </si>
  <si>
    <t>Observational Studies (Phase IV)</t>
  </si>
  <si>
    <t>Knowledge of the observational nature and challenges of these kind of studies and know how to overcome the challenges.</t>
  </si>
  <si>
    <t>Pharmacoeconomic</t>
  </si>
  <si>
    <t>Knowledge of the standard methods used in these (sub)trials and be able to implement these in the SAP and write corresponding programs for the inferential statistics</t>
  </si>
  <si>
    <t>Pharmacogenomic</t>
  </si>
  <si>
    <t>Pharmacokinetic / Pharmacodynamic</t>
  </si>
  <si>
    <t>Knowledge of the variables and standard methods used in these (sub)trials and be able to implement these in the SAP and write corresponding programs for the inferential statistics</t>
  </si>
  <si>
    <t>Sum Scores Design</t>
  </si>
  <si>
    <t xml:space="preserve">Sum Scores Design range is dependent on the ST level. </t>
  </si>
  <si>
    <t>Soft Skills</t>
  </si>
  <si>
    <t>Written Communication (English)</t>
  </si>
  <si>
    <t>Ability to clearly communicate to stakeholders with written communication (including emails and teams messages), i.e ability to clearly communicate a concept to a person or group of people in such a way that the message is understood.</t>
  </si>
  <si>
    <t>Spoken Communication (English)</t>
  </si>
  <si>
    <t>Ability to clearly understand and communicate to stakeholders with verbal communication (including meetings), i.e ability to clearly communicate a concept to a person or group of people in such a way that the message is understood.</t>
  </si>
  <si>
    <t>Communication Etiquette</t>
  </si>
  <si>
    <t>Communication etiquette entails the accepted manner of communicating with colleagues and sponsors. Good communication etiquette includes behaviour and strategies that can help you relay information clearly while maintaining professional and positive work relationships</t>
  </si>
  <si>
    <t>Presentation Skills</t>
  </si>
  <si>
    <t xml:space="preserve">Presentation of information to stakeholders ensuring a consistent understanding of the intended message. This includes statistical analysis results, study status, training, audits and other meetings. </t>
  </si>
  <si>
    <t xml:space="preserve">Cultural Awareness </t>
  </si>
  <si>
    <t xml:space="preserve">Understanding and respecting the differences between a person's own and other people's attitudes, values, communication style, backgrounds etc. considering different global locations and cultures. Consideration of different timezones. </t>
  </si>
  <si>
    <t>Negotiation Skills</t>
  </si>
  <si>
    <t xml:space="preserve">Ability to discuss current status, risks, issues etc. and effectively suggest alternatives to reduce risk or eliminate issues in such a way that an agreement is reached. This also requires the ability to actively listen and to be flexible to reach a consensus. </t>
  </si>
  <si>
    <t>Customer Management</t>
  </si>
  <si>
    <t>Manage the company relationship  with the customer team (study contacts). This includes:
1. Understanding the customer expectations/ goals and manage the customer and internal team to ensure alignment on these goals and ICON's ability to deliver.
2. Clear communication on status, risks and issues in a timely and professional manner.
3. Scope management and timeline management.
4. Identifying risks and escalate as needed to reduce the impact on study delivery.</t>
  </si>
  <si>
    <t>Internal Customer Management</t>
  </si>
  <si>
    <t>Manage internal relationships with colleagues and team members. This includes but is not limited to timely response to requests and questions, supporting team members in joint tasks, and professional behavior.</t>
  </si>
  <si>
    <t>Mentoring and Coaching Skills</t>
  </si>
  <si>
    <t xml:space="preserve">Serve as mentor or coach to more junior staff. </t>
  </si>
  <si>
    <t>Business Acumen</t>
  </si>
  <si>
    <t>Planning, operations, finance and strategy. Portfolio of attributes and skills that every business person needs to understand so that they can effectively contribute to the goals of the company.</t>
  </si>
  <si>
    <t>Ownership and Accountability</t>
  </si>
  <si>
    <t>Takes initiative and responsibility for the quality and success of the outcome of a job or task.</t>
  </si>
  <si>
    <t>Problem Solving Skill</t>
  </si>
  <si>
    <t>Find solutions to difficult or complex issues - defines a problem, determines root cause, identifies a solution, and implements the solution.</t>
  </si>
  <si>
    <t>Decision/Judgment Skills</t>
  </si>
  <si>
    <t>Objectively assess situations or circumstances using all the relevant information and apply past experience in order to come to a conclusion and make appropriate decision.</t>
  </si>
  <si>
    <t>Special Skills</t>
  </si>
  <si>
    <t>Conference Presentation</t>
  </si>
  <si>
    <t>Plan, summarize, and communicate key statistical points of the presentation topic; able to emphasize important issues and summarize the significance of the work being discussed; able to effectively answer questions regarding the work being presented.</t>
  </si>
  <si>
    <t>Conference Poster</t>
  </si>
  <si>
    <t xml:space="preserve">Create simple and logical visuals that will effectively demonstrate knowledge of the statistical topic;  able to verbally give background information necessary so that as people read the poster, the work can easily be put into context. </t>
  </si>
  <si>
    <t>BID Defense Presentations</t>
  </si>
  <si>
    <t>Relevant experience in "selling" biostatistcians and statistical programmers work and related ICON processes to a sponsor. Ability to adapt to sponsor needs identifying special considerations related to the protocol. Includes ability to clearly communicate methodology to both statisticians and non-statisticians.</t>
  </si>
  <si>
    <t>Submissions</t>
  </si>
  <si>
    <t>Knowledge and relevant experience with submission-level statistical analysis plans (ISS, ISE), data integration planning, integrated TFLs, and statistical sections of submission summary documentation; able to participate as a member of a regulatory response team; has knowledge and relevant experience with different regulatory agency submission requirements.</t>
  </si>
  <si>
    <t>Agency Meetings</t>
  </si>
  <si>
    <t xml:space="preserve">Appropriately trained and have experience with attending such meetings representing the sponsor.  </t>
  </si>
  <si>
    <t xml:space="preserve">Audit Participation </t>
  </si>
  <si>
    <t>Appropriately, correctly and comprehensively describe processes related to ICON SOPs, trial-related activities, study documentation, and training.</t>
  </si>
  <si>
    <t>DMC Support/Participation</t>
  </si>
  <si>
    <t xml:space="preserve">Knowledge of the role and responsibilities of the Independent Reporting Statistician, preparing documentation/outputs for DMC member review, and ability to lead the DMC members through the outputs. </t>
  </si>
  <si>
    <t>Sum Scores Special Skills</t>
  </si>
  <si>
    <t>Sum Scores Special Skills range is dependent on the ST level.</t>
  </si>
  <si>
    <t>Training</t>
  </si>
  <si>
    <t>Work Experience</t>
  </si>
  <si>
    <t>Work efficiently</t>
  </si>
  <si>
    <t>Work independently</t>
  </si>
  <si>
    <t>Can guide and/or train others</t>
  </si>
  <si>
    <t>0 - None</t>
  </si>
  <si>
    <t>None</t>
  </si>
  <si>
    <t>Not applicable</t>
  </si>
  <si>
    <t>1 - Beginner</t>
  </si>
  <si>
    <t>Trained</t>
  </si>
  <si>
    <t>None to Little</t>
  </si>
  <si>
    <t>Will take longer than budgeted</t>
  </si>
  <si>
    <t>Need for guidance expected;
independent problem-solving not expected</t>
  </si>
  <si>
    <t>No</t>
  </si>
  <si>
    <t>2 - Basic</t>
  </si>
  <si>
    <t>Some</t>
  </si>
  <si>
    <t>May still take longer than budgeted time for routine tasks</t>
  </si>
  <si>
    <t>Limited support needed for routine tasks, more for non-routine tasks; 
some degree of independent problem-solving expected</t>
  </si>
  <si>
    <t>Can provide limited  guidance to others</t>
  </si>
  <si>
    <t>3 - Competant</t>
  </si>
  <si>
    <t>Significant</t>
  </si>
  <si>
    <t>Completes routine tasks within or faster than budgeted hours</t>
  </si>
  <si>
    <t>No support needed for routine tasks, little to none for non-routine; independent problem-solving ability expected</t>
  </si>
  <si>
    <t>Can guide, perhaps even  train, others</t>
  </si>
  <si>
    <t>4 - Expert</t>
  </si>
  <si>
    <t>Profound</t>
  </si>
  <si>
    <t>Routine tasks on average and in sum are completed faster than budgeted</t>
  </si>
  <si>
    <t>Can work entirely independently, including resolution of non-routine issues;
experience and skill level empowers decision-making for self and team</t>
  </si>
  <si>
    <t>Can guide and train others; can contribute to development of training</t>
  </si>
  <si>
    <t>Monthly Global Programming Forum 2023 01-12</t>
  </si>
  <si>
    <t xml:space="preserve">PSI - </t>
  </si>
  <si>
    <t>PSI - Webinar</t>
  </si>
  <si>
    <t>Factor Analysis &amp; SEM</t>
  </si>
  <si>
    <t>N</t>
  </si>
  <si>
    <t xml:space="preserve">Last updated: </t>
  </si>
  <si>
    <t>Difference</t>
  </si>
  <si>
    <t>Study Engagement</t>
  </si>
  <si>
    <t>Year</t>
  </si>
  <si>
    <t>Number</t>
  </si>
  <si>
    <t>Cornerstone</t>
  </si>
  <si>
    <t>Title: Development Plan
Autor: Zehui Bai, Senior Biostatistician</t>
  </si>
  <si>
    <t>Total</t>
  </si>
  <si>
    <t>Overview</t>
  </si>
  <si>
    <t>Actual Completed</t>
  </si>
  <si>
    <t xml:space="preserve"> Scoped</t>
  </si>
  <si>
    <t>2 Sites</t>
  </si>
  <si>
    <t>100 Reading Plan</t>
  </si>
  <si>
    <t>Status</t>
  </si>
  <si>
    <t>Keep Learning, Keep Developing, Keep Young</t>
  </si>
  <si>
    <t xml:space="preserve">Propensity Score </t>
  </si>
  <si>
    <t>Date</t>
  </si>
  <si>
    <t>2024 Week33</t>
  </si>
  <si>
    <t>2024 Week32</t>
  </si>
  <si>
    <t>2024 Week17</t>
  </si>
  <si>
    <t>2024 Week04</t>
  </si>
  <si>
    <t>2024 Week05</t>
  </si>
  <si>
    <t>2024 Week14</t>
  </si>
  <si>
    <t>2024 Week11</t>
  </si>
  <si>
    <t>2024 Week01</t>
  </si>
  <si>
    <t>2024 Week02</t>
  </si>
  <si>
    <t>2024 Week20</t>
  </si>
  <si>
    <t>2024 Week06</t>
  </si>
  <si>
    <t>2024 Week15</t>
  </si>
  <si>
    <t>2024 Week07</t>
  </si>
  <si>
    <t>Choosing the Effect Size for Sample Size Calculations</t>
  </si>
  <si>
    <t>2024 Week29</t>
  </si>
  <si>
    <t>2024 Week25</t>
  </si>
  <si>
    <t>2024 Week21</t>
  </si>
  <si>
    <t>Considerations for the Design and Conduct of Externally Controlled Trials</t>
  </si>
  <si>
    <t>FDA, Reference</t>
  </si>
  <si>
    <t>Reference</t>
  </si>
  <si>
    <t>2024 Week27</t>
  </si>
  <si>
    <t>EFSPI 9th RegStat Workshop</t>
  </si>
  <si>
    <t>2024 Week37</t>
  </si>
  <si>
    <t>Monthly Global Programming Forum 2024 01-08</t>
  </si>
  <si>
    <t>2024 Week34</t>
  </si>
  <si>
    <t>2024 Week50</t>
  </si>
  <si>
    <t>Monthly Global Programming Forum 2024 09-12</t>
  </si>
  <si>
    <t xml:space="preserve">Better Diagnostics AI Corp </t>
  </si>
  <si>
    <t xml:space="preserve">510k K241725 </t>
  </si>
  <si>
    <t>Considerations for the Design and Interpretation of Noninferiority Trials</t>
  </si>
  <si>
    <t>https://www.nejm.org/doi/10.1056/NEJMra1510063?url_ver=Z39.88-2003&amp;rfr_id=ori:rid:crossref.org&amp;rfr_dat=cr_pub%20%200www.ncbi.nlm.nih.gov</t>
  </si>
  <si>
    <t>Season</t>
  </si>
  <si>
    <t>Theater</t>
  </si>
  <si>
    <t>Program</t>
  </si>
  <si>
    <t>Inszenierung</t>
  </si>
  <si>
    <t>Direction</t>
  </si>
  <si>
    <t>Hightlight 2</t>
  </si>
  <si>
    <t>Link</t>
  </si>
  <si>
    <t>2024-2025</t>
  </si>
  <si>
    <t>Deutsche Oper Berlin</t>
  </si>
  <si>
    <t>2024.09.01</t>
  </si>
  <si>
    <t>Bitzt</t>
  </si>
  <si>
    <t>Carmen</t>
  </si>
  <si>
    <t>Ole Anders Tandberg</t>
  </si>
  <si>
    <t>Ariane Matiakh</t>
  </si>
  <si>
    <t>Staatsoper Unter Den Linden</t>
  </si>
  <si>
    <t>2024.09.29</t>
  </si>
  <si>
    <t>Ballet</t>
  </si>
  <si>
    <t>Giselle</t>
  </si>
  <si>
    <t>Ottorino Respighi</t>
  </si>
  <si>
    <t>La fiamma</t>
  </si>
  <si>
    <t>Christof Loy</t>
  </si>
  <si>
    <t>Carlo Rizzi</t>
  </si>
  <si>
    <t>2024.10.06</t>
  </si>
  <si>
    <t>Rossini</t>
  </si>
  <si>
    <t>Il Barbiere Di Siviglia</t>
  </si>
  <si>
    <t>Katharina Thalbach</t>
  </si>
  <si>
    <t>Giulio Cilona</t>
  </si>
  <si>
    <t>2024.10.20</t>
  </si>
  <si>
    <t>Verdi</t>
  </si>
  <si>
    <t>Nabucco</t>
  </si>
  <si>
    <t>2024.10.25</t>
  </si>
  <si>
    <t>Munus 16</t>
  </si>
  <si>
    <t>2024.10.26</t>
  </si>
  <si>
    <t xml:space="preserve">Beethoven </t>
  </si>
  <si>
    <t>Fidelio</t>
  </si>
  <si>
    <t>David Hermann</t>
  </si>
  <si>
    <t>Stephan Zilias</t>
  </si>
  <si>
    <t>Komische Oper Berlin</t>
  </si>
  <si>
    <t>2024.10.27</t>
  </si>
  <si>
    <t>Musical</t>
  </si>
  <si>
    <t>Chicago</t>
  </si>
  <si>
    <t>https://www.komische-oper-berlin.de/en/what/a-z/chicago/</t>
  </si>
  <si>
    <t>2024.11.03</t>
  </si>
  <si>
    <t>Strauss</t>
  </si>
  <si>
    <t>Die Frau ohne Schatten</t>
  </si>
  <si>
    <t>Bayerishe Staatsoper</t>
  </si>
  <si>
    <t>2024.11.09</t>
  </si>
  <si>
    <t>Donizetti</t>
  </si>
  <si>
    <t>Lucia Di Lammermoor</t>
  </si>
  <si>
    <t>U30</t>
  </si>
  <si>
    <t>2024.11.10</t>
  </si>
  <si>
    <t>Wagner</t>
  </si>
  <si>
    <t>Das Rheingold</t>
  </si>
  <si>
    <t>2024.11.23</t>
  </si>
  <si>
    <t>2 CHAPTERS LOVE</t>
  </si>
  <si>
    <t>2024.11.24</t>
  </si>
  <si>
    <t>Gounod</t>
  </si>
  <si>
    <t>ROMÉO ET JULIETTE</t>
  </si>
  <si>
    <t>2024.12.01</t>
  </si>
  <si>
    <t>Other</t>
  </si>
  <si>
    <t>Der Zwerg</t>
  </si>
  <si>
    <t>Oper Frankfurt</t>
  </si>
  <si>
    <t>2024.12.07</t>
  </si>
  <si>
    <t>Macbeth</t>
  </si>
  <si>
    <t>2024.12.08</t>
  </si>
  <si>
    <t>Aida</t>
  </si>
  <si>
    <t>2024.12.09</t>
  </si>
  <si>
    <t>Puccini</t>
  </si>
  <si>
    <t>La Bohème</t>
  </si>
  <si>
    <t>Andrei Danilov</t>
  </si>
  <si>
    <t>2024.12.22</t>
  </si>
  <si>
    <t>Die Meistersinger Von Nürnberg</t>
  </si>
  <si>
    <t>2024.12.23</t>
  </si>
  <si>
    <t>Janáček</t>
  </si>
  <si>
    <t>Das schlaue Füchslein</t>
  </si>
  <si>
    <t>2025.01.02</t>
  </si>
  <si>
    <t>Il viaggio a Reims</t>
  </si>
  <si>
    <t>2025.01.04</t>
  </si>
  <si>
    <t>Sweeney Todd</t>
  </si>
  <si>
    <t>https://www.komische-oper-berlin.de/en/what/a-z/sweeney-todd/</t>
  </si>
  <si>
    <t>2025.01.05</t>
  </si>
  <si>
    <t>2025.01.19</t>
  </si>
  <si>
    <t>2025.01.25</t>
  </si>
  <si>
    <t>Der Rosenkavalier</t>
  </si>
  <si>
    <t>4.40 h</t>
  </si>
  <si>
    <t>2025.01.26</t>
  </si>
  <si>
    <t>Elektra</t>
  </si>
  <si>
    <t>1:45 h</t>
  </si>
  <si>
    <t>2025.02.02</t>
  </si>
  <si>
    <t>Fin-de Partie</t>
  </si>
  <si>
    <t>2025.02.21</t>
  </si>
  <si>
    <t>Mozart</t>
  </si>
  <si>
    <t>Le Nozze di Figaro</t>
  </si>
  <si>
    <t>3:25 h</t>
  </si>
  <si>
    <t>2025.02.23</t>
  </si>
  <si>
    <t>Die Zauberflöte</t>
  </si>
  <si>
    <t>https://www.komische-oper-berlin.de/en/what/a-z/the-magic-flute/</t>
  </si>
  <si>
    <t>2025.03.22</t>
  </si>
  <si>
    <t>2025.03.29</t>
  </si>
  <si>
    <t>Die Ausflüge des Herrn Broucek</t>
  </si>
  <si>
    <t>2025.03.30</t>
  </si>
  <si>
    <t>Simon Boccanegra</t>
  </si>
  <si>
    <t>2025.04.04</t>
  </si>
  <si>
    <t>La Cenerentola</t>
  </si>
  <si>
    <t>https://www.staatsoper.de/stuecke/la-cenerentola/2025-04-04-1900-14886</t>
  </si>
  <si>
    <t>2025.04.05</t>
  </si>
  <si>
    <t>Madama Butterfly</t>
  </si>
  <si>
    <t>https://www.staatsoper.de/stuecke/madama-butterfly/2025-04-05-1930-14888</t>
  </si>
  <si>
    <t>2025.04.06</t>
  </si>
  <si>
    <t>La Cage aux Folles</t>
  </si>
  <si>
    <t>https://www.komische-oper-berlin.de/en/what/a-z/la-cage-aux-folles/</t>
  </si>
  <si>
    <t>2025.04.20</t>
  </si>
  <si>
    <t>Parsifal</t>
  </si>
  <si>
    <t>5:35 h</t>
  </si>
  <si>
    <t>2025.04.21</t>
  </si>
  <si>
    <t>Norma</t>
  </si>
  <si>
    <t>2025.04.26</t>
  </si>
  <si>
    <t>L'Invisible</t>
  </si>
  <si>
    <t>https://oper-frankfurt.de/de/spielplan/linvisible/?id_datum=4100</t>
  </si>
  <si>
    <t>2025.04.27</t>
  </si>
  <si>
    <t>https://oper-frankfurt.de/de/spielplan/norma_4/?id_datum=4110#date</t>
  </si>
  <si>
    <t>2025.05.08</t>
  </si>
  <si>
    <t>Don Carlo</t>
  </si>
  <si>
    <t>2025.05.04</t>
  </si>
  <si>
    <t>Der fliegende Holländer</t>
  </si>
  <si>
    <t>2:15 h</t>
  </si>
  <si>
    <t>2025.05.11</t>
  </si>
  <si>
    <t>Don Giovanni</t>
  </si>
  <si>
    <t>https://www.komische-oper-berlin.de/en/what/a-z/don-giovanni/</t>
  </si>
  <si>
    <t>2025.05.18</t>
  </si>
  <si>
    <t>Il trovatore</t>
  </si>
  <si>
    <t>2.40 h
Anna Netrebko</t>
  </si>
  <si>
    <t>Les Vêpres Siciliennes</t>
  </si>
  <si>
    <t>2025.05.23</t>
  </si>
  <si>
    <t>2025.05.24</t>
  </si>
  <si>
    <t>https://oper-frankfurt.de/de/spielplan/parsifal/?id_datum=4119</t>
  </si>
  <si>
    <t>2025.05.30</t>
  </si>
  <si>
    <t xml:space="preserve">Umberto Giordano </t>
  </si>
  <si>
    <t>Andrea Chenier</t>
  </si>
  <si>
    <t>2025.06.21</t>
  </si>
  <si>
    <t>Tchaikovsky</t>
  </si>
  <si>
    <t>Pikowaja Dama - Pique Dame</t>
  </si>
  <si>
    <t>2025.06.22</t>
  </si>
  <si>
    <t>Cassandra</t>
  </si>
  <si>
    <t>2025.06.25</t>
  </si>
  <si>
    <t>My Friend Bunbury</t>
  </si>
  <si>
    <t>https://www.komische-oper-berlin.de/en/what/a-z/my-friend-bunbury/</t>
  </si>
  <si>
    <t>2025.07.24</t>
  </si>
  <si>
    <t>Die schweigsame Frau</t>
  </si>
  <si>
    <t>2025.07.25</t>
  </si>
  <si>
    <t xml:space="preserve">Massenet </t>
  </si>
  <si>
    <t>Werther</t>
  </si>
  <si>
    <t>2018-2019</t>
  </si>
  <si>
    <t>Hamburg Staatsoper</t>
  </si>
  <si>
    <t>2019.01.11</t>
  </si>
  <si>
    <t>Don Quixote</t>
  </si>
  <si>
    <t>2019.05.18</t>
  </si>
  <si>
    <t>Illusionen - wie Schwanensee</t>
  </si>
  <si>
    <t>2019-2020</t>
  </si>
  <si>
    <t>2019.12.20</t>
  </si>
  <si>
    <t>Der Nusskracker</t>
  </si>
  <si>
    <t>2020.02.19</t>
  </si>
  <si>
    <t>Vincent Boussard</t>
  </si>
  <si>
    <t>2020.03.01</t>
  </si>
  <si>
    <t>Der Fliegende Holländer</t>
  </si>
  <si>
    <t>2020-2021</t>
  </si>
  <si>
    <t>2020.09.12</t>
  </si>
  <si>
    <t>Molto Agitato</t>
  </si>
  <si>
    <t>Staatsoper Hannover</t>
  </si>
  <si>
    <t>2020.09.20</t>
  </si>
  <si>
    <t xml:space="preserve">Don Giovanni  </t>
  </si>
  <si>
    <t>2020.09.27</t>
  </si>
  <si>
    <t>Così fan tutte</t>
  </si>
  <si>
    <t>2020.10.03</t>
  </si>
  <si>
    <t>Le Nozze Di Figaro</t>
  </si>
  <si>
    <t>2020.10.04</t>
  </si>
  <si>
    <t>L'elisir D'amore</t>
  </si>
  <si>
    <t>2020.10.23</t>
  </si>
  <si>
    <t>Tosca</t>
  </si>
  <si>
    <t>2020.10.24</t>
  </si>
  <si>
    <t>Les Pêcheurs De Perles</t>
  </si>
  <si>
    <t>Wim Wenders</t>
  </si>
  <si>
    <t>2020.10.25</t>
  </si>
  <si>
    <t>2021.06.06</t>
  </si>
  <si>
    <t>2021-2022</t>
  </si>
  <si>
    <t>2021.09.07</t>
  </si>
  <si>
    <t>Offenbach</t>
  </si>
  <si>
    <t>Les Contes D’hoffmann</t>
  </si>
  <si>
    <t>2021.09.12</t>
  </si>
  <si>
    <t>Manon Lescaut</t>
  </si>
  <si>
    <t>Francesco Ivan Ciampa</t>
  </si>
  <si>
    <t>2021.10.03</t>
  </si>
  <si>
    <t>Falstaff</t>
  </si>
  <si>
    <t>2021.10.08</t>
  </si>
  <si>
    <t>Robert Carsen</t>
  </si>
  <si>
    <t>Alexander Joel</t>
  </si>
  <si>
    <t>2021.10.19</t>
  </si>
  <si>
    <t>2021.10.22</t>
  </si>
  <si>
    <t>Jeweis</t>
  </si>
  <si>
    <t>2021.10.23</t>
  </si>
  <si>
    <t>2021.10.30</t>
  </si>
  <si>
    <t xml:space="preserve">Nabucco </t>
  </si>
  <si>
    <t>2021.11.02</t>
  </si>
  <si>
    <t>Die Entführung Aus Dem Serail</t>
  </si>
  <si>
    <t>2021.11.03</t>
  </si>
  <si>
    <t>Otello (Verdi)</t>
  </si>
  <si>
    <t>2021.11.10</t>
  </si>
  <si>
    <t>Ballet-Die Glasmenagerie</t>
  </si>
  <si>
    <t>2021.11.12</t>
  </si>
  <si>
    <t>Concert</t>
  </si>
  <si>
    <t>THE ART OF Roberto Alagna</t>
  </si>
  <si>
    <t>2021.11.19</t>
  </si>
  <si>
    <t>THE ART OF Lise Davidson</t>
  </si>
  <si>
    <t>2021.11.21</t>
  </si>
  <si>
    <t xml:space="preserve">2021.11.26 </t>
  </si>
  <si>
    <t>Nussknacker</t>
  </si>
  <si>
    <t>2021.11.29</t>
  </si>
  <si>
    <t>2021.12.02</t>
  </si>
  <si>
    <t>La Traviata</t>
  </si>
  <si>
    <t>2021.12.08</t>
  </si>
  <si>
    <t>2021.12.09</t>
  </si>
  <si>
    <t>Staatsballet Berlin</t>
  </si>
  <si>
    <t>2021.12.10</t>
  </si>
  <si>
    <t xml:space="preserve">2021.12.12 </t>
  </si>
  <si>
    <t xml:space="preserve">Hänsel Und Gretel </t>
  </si>
  <si>
    <t>2021.12.19</t>
  </si>
  <si>
    <t>Samson and Delilah</t>
  </si>
  <si>
    <t>Damián Szifron</t>
  </si>
  <si>
    <t>Thomas Guggeis</t>
  </si>
  <si>
    <t>2021.12.20</t>
  </si>
  <si>
    <t>Un Ballo In Maschera</t>
  </si>
  <si>
    <t>2021.12.21</t>
  </si>
  <si>
    <t>Lindy Hume</t>
  </si>
  <si>
    <t>Domingo Hindoyan</t>
  </si>
  <si>
    <t xml:space="preserve">2021.12.22 </t>
  </si>
  <si>
    <t>Fledermaus</t>
  </si>
  <si>
    <t xml:space="preserve">2021.12.23 </t>
  </si>
  <si>
    <t>Weihnachtsoratorium I - Vi</t>
  </si>
  <si>
    <t>2021.12.29</t>
  </si>
  <si>
    <t>Dornröschen</t>
  </si>
  <si>
    <t>2022.01.05</t>
  </si>
  <si>
    <t>2022.01.15</t>
  </si>
  <si>
    <t>Ruth Berghaus</t>
  </si>
  <si>
    <t>Diego Matheuz</t>
  </si>
  <si>
    <t>2022.01.16</t>
  </si>
  <si>
    <t>Lohengrin</t>
  </si>
  <si>
    <t>2022.01.19</t>
  </si>
  <si>
    <t>Tod In Venedig</t>
  </si>
  <si>
    <t>2022.01.23</t>
  </si>
  <si>
    <t>2022.01.30</t>
  </si>
  <si>
    <t>Manon</t>
  </si>
  <si>
    <t>2022.02.06</t>
  </si>
  <si>
    <t>Beethoven-Projekt Ii</t>
  </si>
  <si>
    <t>2022.02.09</t>
  </si>
  <si>
    <t>Alvis Hermanis</t>
  </si>
  <si>
    <t>Andrés Orozco-Estrada</t>
  </si>
  <si>
    <t>2021.02.10</t>
  </si>
  <si>
    <t>2021.02.11</t>
  </si>
  <si>
    <t>Rigoletto</t>
  </si>
  <si>
    <t>Bartlett Sher</t>
  </si>
  <si>
    <t>Ivan Repusié</t>
  </si>
  <si>
    <t>2021.02.12</t>
  </si>
  <si>
    <t>Tannhäuser</t>
  </si>
  <si>
    <t>2021.02.13</t>
  </si>
  <si>
    <t>2022.02.16</t>
  </si>
  <si>
    <t>Luisa Miller</t>
  </si>
  <si>
    <t>2022.02.25</t>
  </si>
  <si>
    <t>Liliom</t>
  </si>
  <si>
    <t>Y (N)</t>
  </si>
  <si>
    <t>2022.02.26</t>
  </si>
  <si>
    <t>Percy Adlon</t>
  </si>
  <si>
    <t>Speranza Scappucci</t>
  </si>
  <si>
    <t>2022.02.27</t>
  </si>
  <si>
    <t>2022.03.03</t>
  </si>
  <si>
    <t>2022.03.06</t>
  </si>
  <si>
    <t>2022.03.15</t>
  </si>
  <si>
    <t>Matteo Beltrami</t>
  </si>
  <si>
    <t>2022.03.16</t>
  </si>
  <si>
    <t>Turandot</t>
  </si>
  <si>
    <t>2022.03.22</t>
  </si>
  <si>
    <t>2022.03.26</t>
  </si>
  <si>
    <t xml:space="preserve">2022.04.01 </t>
  </si>
  <si>
    <t>2022.04.09</t>
  </si>
  <si>
    <t>Il Viaggio A Reims</t>
  </si>
  <si>
    <t>2022.04.10</t>
  </si>
  <si>
    <t>Vincent Huguet</t>
  </si>
  <si>
    <t>Daniel Barenboim</t>
  </si>
  <si>
    <t>2022.04.14</t>
  </si>
  <si>
    <t>Matthäus-Passion</t>
  </si>
  <si>
    <t xml:space="preserve">2022.04.18 </t>
  </si>
  <si>
    <t>2022.04.26</t>
  </si>
  <si>
    <t xml:space="preserve">2022.04.29 </t>
  </si>
  <si>
    <t>Coppélia</t>
  </si>
  <si>
    <t>2022.04.30</t>
  </si>
  <si>
    <t>2022.05.07</t>
  </si>
  <si>
    <t>Anna Karenina</t>
  </si>
  <si>
    <t xml:space="preserve">2022.05.08 </t>
  </si>
  <si>
    <t>2022.05.20</t>
  </si>
  <si>
    <t>Sylvia</t>
  </si>
  <si>
    <t>2022.06.01</t>
  </si>
  <si>
    <t xml:space="preserve">Don Pasquale </t>
  </si>
  <si>
    <t>2022.06.06</t>
  </si>
  <si>
    <t>2022.06.20</t>
  </si>
  <si>
    <t>Erste Schritte</t>
  </si>
  <si>
    <t>2022.06.21</t>
  </si>
  <si>
    <t>The Winter’s Tale</t>
  </si>
  <si>
    <t xml:space="preserve">2022.06.26 </t>
  </si>
  <si>
    <t xml:space="preserve">La Fanciulla Del West </t>
  </si>
  <si>
    <t>Lydia Steier</t>
  </si>
  <si>
    <t>Massimo Zanetti</t>
  </si>
  <si>
    <t xml:space="preserve">2022.06.29 </t>
  </si>
  <si>
    <t>The Tempest</t>
  </si>
  <si>
    <t xml:space="preserve">2022.06.30 </t>
  </si>
  <si>
    <t>2022.07.01</t>
  </si>
  <si>
    <t>2022.07.02</t>
  </si>
  <si>
    <t>Ghost Light</t>
  </si>
  <si>
    <t>2022.07.03</t>
  </si>
  <si>
    <t>Nijinsky Gala Xlvii</t>
  </si>
  <si>
    <t xml:space="preserve">2022.07.08 </t>
  </si>
  <si>
    <t xml:space="preserve">Carmen </t>
  </si>
  <si>
    <t>2022.07.09</t>
  </si>
  <si>
    <t>Victorien Vanoosten</t>
  </si>
  <si>
    <t>2022.07.10</t>
  </si>
  <si>
    <t xml:space="preserve">Turandot </t>
  </si>
  <si>
    <t>Philipp Stölzl</t>
  </si>
  <si>
    <t>Zubin Mehta</t>
  </si>
  <si>
    <t>2022-2023</t>
  </si>
  <si>
    <t xml:space="preserve">2022.09.18 </t>
  </si>
  <si>
    <t xml:space="preserve">2022.09.22 </t>
  </si>
  <si>
    <t>2022.09.23</t>
  </si>
  <si>
    <t>Dritte Sinfonie Von Gustav Mahler</t>
  </si>
  <si>
    <t xml:space="preserve">2022.09.27 </t>
  </si>
  <si>
    <t xml:space="preserve">2022.10.21 </t>
  </si>
  <si>
    <t>Axel Kober</t>
  </si>
  <si>
    <t>Rostock</t>
  </si>
  <si>
    <t>2022.10.22</t>
  </si>
  <si>
    <t xml:space="preserve">2022.11.12 </t>
  </si>
  <si>
    <t>Faust</t>
  </si>
  <si>
    <t>2022.11.13</t>
  </si>
  <si>
    <t xml:space="preserve">2022.11.18 </t>
  </si>
  <si>
    <t>Hänsel Und Gretel</t>
  </si>
  <si>
    <t>2022.11.19</t>
  </si>
  <si>
    <t>2022.11.20</t>
  </si>
  <si>
    <t xml:space="preserve">2022.12.08 </t>
  </si>
  <si>
    <t>Dona Nobis Pacem</t>
  </si>
  <si>
    <t xml:space="preserve">2022.12.10 </t>
  </si>
  <si>
    <t>Don Quichotte</t>
  </si>
  <si>
    <t xml:space="preserve">2022.12.14 </t>
  </si>
  <si>
    <t>Die Zauberin</t>
  </si>
  <si>
    <t xml:space="preserve">2022.12.16 </t>
  </si>
  <si>
    <t xml:space="preserve">2022.12.20 </t>
  </si>
  <si>
    <t xml:space="preserve">Liederabend </t>
  </si>
  <si>
    <t xml:space="preserve">2022.12.25 </t>
  </si>
  <si>
    <t>Schwanensee</t>
  </si>
  <si>
    <t>2022.12.26</t>
  </si>
  <si>
    <t xml:space="preserve">Die Zauberflöte (Everding) </t>
  </si>
  <si>
    <t>August Everding</t>
  </si>
  <si>
    <t>Giedre Slekvte</t>
  </si>
  <si>
    <t xml:space="preserve">2023.01.01 </t>
  </si>
  <si>
    <t>2023.01.07</t>
  </si>
  <si>
    <t>Eugen Onegin</t>
  </si>
  <si>
    <t xml:space="preserve">2023.01.14 </t>
  </si>
  <si>
    <t>Eike Gramss</t>
  </si>
  <si>
    <t xml:space="preserve">2023.01.15 </t>
  </si>
  <si>
    <t>2023.01.27</t>
  </si>
  <si>
    <t>Salome</t>
  </si>
  <si>
    <t>2023.01.28</t>
  </si>
  <si>
    <t>2023.01.29</t>
  </si>
  <si>
    <t>Die Sache Makropulos</t>
  </si>
  <si>
    <t>Claus Guth</t>
  </si>
  <si>
    <t>Finnegan Downie Dear</t>
  </si>
  <si>
    <t xml:space="preserve">2023.02.04 </t>
  </si>
  <si>
    <t>Handel</t>
  </si>
  <si>
    <t xml:space="preserve">Orlando </t>
  </si>
  <si>
    <t>2023.02.05</t>
  </si>
  <si>
    <t xml:space="preserve">Der Ferne Klang </t>
  </si>
  <si>
    <t xml:space="preserve">2023.02.10 </t>
  </si>
  <si>
    <t>Il Turco In Italia</t>
  </si>
  <si>
    <t>2023.02.11</t>
  </si>
  <si>
    <t xml:space="preserve">2023.02.12 </t>
  </si>
  <si>
    <t>Antikrist</t>
  </si>
  <si>
    <t>2023.02.17</t>
  </si>
  <si>
    <t>2023.02.18</t>
  </si>
  <si>
    <t>Ek | Ekman</t>
  </si>
  <si>
    <t>2023.02.19</t>
  </si>
  <si>
    <t xml:space="preserve">Daphne </t>
  </si>
  <si>
    <t>Romeo Castellucci</t>
  </si>
  <si>
    <t xml:space="preserve">2023.02.21 </t>
  </si>
  <si>
    <t>2023.03.05</t>
  </si>
  <si>
    <t>Francesca Da Rimin</t>
  </si>
  <si>
    <t xml:space="preserve">2023.03.14 </t>
  </si>
  <si>
    <t>2023.03.24</t>
  </si>
  <si>
    <t>2023.03.30</t>
  </si>
  <si>
    <t>Idomineo</t>
  </si>
  <si>
    <t>David McVicar</t>
  </si>
  <si>
    <t>Simon Rattle</t>
  </si>
  <si>
    <t>2023.03.31</t>
  </si>
  <si>
    <t xml:space="preserve">Aida </t>
  </si>
  <si>
    <t>2023.04.01</t>
  </si>
  <si>
    <t>Arabella</t>
  </si>
  <si>
    <t>2023.04.04</t>
  </si>
  <si>
    <t>2023.04.05</t>
  </si>
  <si>
    <t>Die Walküre</t>
  </si>
  <si>
    <t>Dmitri Tcherniakov</t>
  </si>
  <si>
    <t>2023.04.07</t>
  </si>
  <si>
    <t xml:space="preserve">La Forza Del Destino </t>
  </si>
  <si>
    <t>2023.04.08</t>
  </si>
  <si>
    <t>2023.04.09</t>
  </si>
  <si>
    <t xml:space="preserve">Ekman | Eyal </t>
  </si>
  <si>
    <t>2023.04.13</t>
  </si>
  <si>
    <t xml:space="preserve">Tosca </t>
  </si>
  <si>
    <t>2023.04.14</t>
  </si>
  <si>
    <t>Messa Da Requiem</t>
  </si>
  <si>
    <t>2023.04.22</t>
  </si>
  <si>
    <t>2023.04.23</t>
  </si>
  <si>
    <t>Ein Sommernachtstraum</t>
  </si>
  <si>
    <t>2023.04.25</t>
  </si>
  <si>
    <t xml:space="preserve">2023.04.29 </t>
  </si>
  <si>
    <t>André Heller</t>
  </si>
  <si>
    <t>2023.05.01</t>
  </si>
  <si>
    <t>2023.05.04</t>
  </si>
  <si>
    <t>Der Zar Lässt Sich Fotografieren /</t>
  </si>
  <si>
    <t>Die Kluge</t>
  </si>
  <si>
    <t>2023.05.13</t>
  </si>
  <si>
    <t>Onegin</t>
  </si>
  <si>
    <t>2023.05.14</t>
  </si>
  <si>
    <t>2023.05.18</t>
  </si>
  <si>
    <t>Hercules</t>
  </si>
  <si>
    <t>2023.05.19</t>
  </si>
  <si>
    <t>2023.05.20</t>
  </si>
  <si>
    <t>2023.05.27</t>
  </si>
  <si>
    <t>Xerxes</t>
  </si>
  <si>
    <t xml:space="preserve">2023.05.28 </t>
  </si>
  <si>
    <t xml:space="preserve">Lucia Di Lammermoor </t>
  </si>
  <si>
    <t>Die Schöne Müllerin</t>
  </si>
  <si>
    <t>2023.05.29</t>
  </si>
  <si>
    <t>Francesca Da Rimini</t>
  </si>
  <si>
    <t>2023.06.02</t>
  </si>
  <si>
    <t>Die Glasmenagerie</t>
  </si>
  <si>
    <t>2023.06.03</t>
  </si>
  <si>
    <t>Venere E Adone</t>
  </si>
  <si>
    <t>2023.06.10</t>
  </si>
  <si>
    <t>2023.06.13</t>
  </si>
  <si>
    <t>2023.06.17</t>
  </si>
  <si>
    <t>Bernstein Dances</t>
  </si>
  <si>
    <t>2023.06.18</t>
  </si>
  <si>
    <t xml:space="preserve">Sleepless </t>
  </si>
  <si>
    <t>2023.06.22</t>
  </si>
  <si>
    <t>Bundesjugendballett</t>
  </si>
  <si>
    <t>2023.06.25</t>
  </si>
  <si>
    <t>Hamlet 21</t>
  </si>
  <si>
    <t>2023.06.28</t>
  </si>
  <si>
    <t xml:space="preserve">2023.06.29 </t>
  </si>
  <si>
    <t>2023.07.02</t>
  </si>
  <si>
    <t>2023.07.04</t>
  </si>
  <si>
    <t>2023.07.05</t>
  </si>
  <si>
    <t>2023.07.16</t>
  </si>
  <si>
    <t>Medea</t>
  </si>
  <si>
    <t>2023-2024</t>
  </si>
  <si>
    <t>2023.09.02</t>
  </si>
  <si>
    <t>Half Life</t>
  </si>
  <si>
    <t>2023.09.10</t>
  </si>
  <si>
    <t>2023.09.17</t>
  </si>
  <si>
    <t>Cavalleria Rusticana / Pagliacci</t>
  </si>
  <si>
    <t>Paolo Arrivabeni</t>
  </si>
  <si>
    <t>2023.09.20</t>
  </si>
  <si>
    <t>Boris Godunow</t>
  </si>
  <si>
    <t>Kent Nagano</t>
  </si>
  <si>
    <t>2023.09.22</t>
  </si>
  <si>
    <t>Endstation Sehnsucht</t>
  </si>
  <si>
    <t>2023.09.30</t>
  </si>
  <si>
    <t>Il Trittico</t>
  </si>
  <si>
    <t>John Fiore</t>
  </si>
  <si>
    <t>2023.10.06</t>
  </si>
  <si>
    <t>Don Pasquale</t>
  </si>
  <si>
    <t>2023.10.07</t>
  </si>
  <si>
    <t>2023.10.08</t>
  </si>
  <si>
    <t>2023.10.15</t>
  </si>
  <si>
    <t>Nijinsky</t>
  </si>
  <si>
    <t>Constantin Trinks</t>
  </si>
  <si>
    <t>2023.10.18</t>
  </si>
  <si>
    <t>Harry Kupfer</t>
  </si>
  <si>
    <t>Markus Poschner</t>
  </si>
  <si>
    <t>2023.10.22</t>
  </si>
  <si>
    <t>Calixto Bieito</t>
  </si>
  <si>
    <t>Nicola Luisotti</t>
  </si>
  <si>
    <t>2023.10.24</t>
  </si>
  <si>
    <t>2023.10.28</t>
  </si>
  <si>
    <t>Ivan Repušić</t>
  </si>
  <si>
    <t>2023.11.03</t>
  </si>
  <si>
    <t>Paolo Carignani</t>
  </si>
  <si>
    <t>2023.11.04</t>
  </si>
  <si>
    <t>2023.11.10</t>
  </si>
  <si>
    <t>Romeo Und Julia</t>
  </si>
  <si>
    <t>Simon Hewett</t>
  </si>
  <si>
    <t>2023.11.11</t>
  </si>
  <si>
    <t>Leo Hussain</t>
  </si>
  <si>
    <t>2023.11.19</t>
  </si>
  <si>
    <t>2023.11.22</t>
  </si>
  <si>
    <t>2023.11.29</t>
  </si>
  <si>
    <t>2023.11.30</t>
  </si>
  <si>
    <t>Médée</t>
  </si>
  <si>
    <t>Peter Sellars</t>
  </si>
  <si>
    <t>2023.12.06</t>
  </si>
  <si>
    <t>Jane Eyre</t>
  </si>
  <si>
    <t>Nathan Brock</t>
  </si>
  <si>
    <t>2023.12.07</t>
  </si>
  <si>
    <t>Giampaolo Bisanti</t>
  </si>
  <si>
    <t>2023.12.10</t>
  </si>
  <si>
    <t>Die Zauberflöte (Sharon)</t>
  </si>
  <si>
    <t>Yuval Sharon</t>
  </si>
  <si>
    <t>Kristina Poska</t>
  </si>
  <si>
    <t>2023.12.14</t>
  </si>
  <si>
    <t>2023.12.16</t>
  </si>
  <si>
    <t>2023.12.18</t>
  </si>
  <si>
    <t>Hänsel und Gretel</t>
  </si>
  <si>
    <t>2023.12.21</t>
  </si>
  <si>
    <t>THE ART OF Sonya Yoncheva</t>
  </si>
  <si>
    <t>2023.12.22</t>
  </si>
  <si>
    <t>Die Fledermaus</t>
  </si>
  <si>
    <t>2023.12.26</t>
  </si>
  <si>
    <t>Anna Bolena</t>
  </si>
  <si>
    <t>NDR</t>
  </si>
  <si>
    <t>2023.12.29</t>
  </si>
  <si>
    <t>Orpheus In Der Unterwelt</t>
  </si>
  <si>
    <t>2024.01.01</t>
  </si>
  <si>
    <t>2024.01.07</t>
  </si>
  <si>
    <t>Jenůfa</t>
  </si>
  <si>
    <t>Damian Michieletto</t>
  </si>
  <si>
    <t>2024.01.10</t>
  </si>
  <si>
    <t>Die Kameliendame</t>
  </si>
  <si>
    <t>2024.01.13</t>
  </si>
  <si>
    <t>2024.01.18</t>
  </si>
  <si>
    <t>2024.01.21</t>
  </si>
  <si>
    <t>Bovary</t>
  </si>
  <si>
    <t>Jewgeni Onegin</t>
  </si>
  <si>
    <t>2024.01.25</t>
  </si>
  <si>
    <t>2024.01.26</t>
  </si>
  <si>
    <t>Il trittico</t>
  </si>
  <si>
    <t>2024.02.02</t>
  </si>
  <si>
    <t>2024.02.03</t>
  </si>
  <si>
    <t>Lucia di Lammermoor</t>
  </si>
  <si>
    <t>2024.02.10</t>
  </si>
  <si>
    <t>2024.02.11</t>
  </si>
  <si>
    <t>Rusalka</t>
  </si>
  <si>
    <t>Kornél Mundruczó</t>
  </si>
  <si>
    <t>2024.02.16</t>
  </si>
  <si>
    <t>2024.02.18</t>
  </si>
  <si>
    <t>Peter Grimes</t>
  </si>
  <si>
    <t>2024.02.24</t>
  </si>
  <si>
    <t>La Gioconda</t>
  </si>
  <si>
    <t>2024.02.25</t>
  </si>
  <si>
    <t>Fiddler on the Roof (Anatevka)</t>
  </si>
  <si>
    <t>2024.03.01</t>
  </si>
  <si>
    <t>Odyssee</t>
  </si>
  <si>
    <t>2024.03.03</t>
  </si>
  <si>
    <t>2024.03.21</t>
  </si>
  <si>
    <t>Yoel Gamzou</t>
  </si>
  <si>
    <t>2024.03.23</t>
  </si>
  <si>
    <t>2024.03.27</t>
  </si>
  <si>
    <t>2024.03.31</t>
  </si>
  <si>
    <t>2024.04.01</t>
  </si>
  <si>
    <t>2024.04.03</t>
  </si>
  <si>
    <t>2024.04.07</t>
  </si>
  <si>
    <t>2024.04.11</t>
  </si>
  <si>
    <t>2024.04.12</t>
  </si>
  <si>
    <t>Mahler 8</t>
  </si>
  <si>
    <t>2024.04.14</t>
  </si>
  <si>
    <t>2024.04.19</t>
  </si>
  <si>
    <t>2024.04.21</t>
  </si>
  <si>
    <t>Alexander Soddy</t>
  </si>
  <si>
    <t>2024.04.26</t>
  </si>
  <si>
    <t>2024.04.29</t>
  </si>
  <si>
    <t>THE ART OF Jakub</t>
  </si>
  <si>
    <t>2024.04.30</t>
  </si>
  <si>
    <t>Préludes CV</t>
  </si>
  <si>
    <t>2024.05.01</t>
  </si>
  <si>
    <t>La clemenza di Tito</t>
  </si>
  <si>
    <t>2024.05.05</t>
  </si>
  <si>
    <t>Overture</t>
  </si>
  <si>
    <t>Intermezzo</t>
  </si>
  <si>
    <t>2024.05.07</t>
  </si>
  <si>
    <t>Sextet</t>
  </si>
  <si>
    <t>2024.05.09</t>
  </si>
  <si>
    <t>2024.05.12</t>
  </si>
  <si>
    <t>Schostakowitsch</t>
  </si>
  <si>
    <t>Lady Macbeth von Mzensk</t>
  </si>
  <si>
    <t>2024.05.17</t>
  </si>
  <si>
    <t>2024.05.19</t>
  </si>
  <si>
    <t>Otello (Rossini)</t>
  </si>
  <si>
    <t>2024.05.20</t>
  </si>
  <si>
    <t>2024.05.23</t>
  </si>
  <si>
    <t>2024.05.26</t>
  </si>
  <si>
    <t>2024.05.28</t>
  </si>
  <si>
    <t>2024.06.01</t>
  </si>
  <si>
    <t>2024.06.04</t>
  </si>
  <si>
    <t>L'Elisir d'Amore</t>
  </si>
  <si>
    <t>2024.06.05</t>
  </si>
  <si>
    <t>Die tote Stadt</t>
  </si>
  <si>
    <t>2024.06.06</t>
  </si>
  <si>
    <t>Saint François d'Assise</t>
  </si>
  <si>
    <t>Staatsoper unter den Linden</t>
  </si>
  <si>
    <t>2024.06.09</t>
  </si>
  <si>
    <t>Chowanscht­schina</t>
  </si>
  <si>
    <t>Simone Young</t>
  </si>
  <si>
    <t>2024.06.10</t>
  </si>
  <si>
    <t>Dritte Sinfonie von Gustav Mahler</t>
  </si>
  <si>
    <t>2024.07.10</t>
  </si>
  <si>
    <t>Black Sabbath – The Ballet</t>
  </si>
  <si>
    <t>Royal Ballet Sinfonia</t>
  </si>
  <si>
    <t>2024.07.12</t>
  </si>
  <si>
    <t>Nixon in China</t>
  </si>
  <si>
    <t>Hauen und Stechen</t>
  </si>
  <si>
    <t>Daniel Carter</t>
  </si>
  <si>
    <t>Melancholie des Widerstands</t>
  </si>
  <si>
    <t>David Marton</t>
  </si>
  <si>
    <t>Marie Jacquot</t>
  </si>
  <si>
    <t>2024.07.13</t>
  </si>
  <si>
    <t>Tristan Und Isolde</t>
  </si>
  <si>
    <t>Sir Graham Vick</t>
  </si>
  <si>
    <t>Juraj Valčuha</t>
  </si>
  <si>
    <t>2024.09.24</t>
  </si>
  <si>
    <t>https://www.staatsoper-hamburg.de/de/spielplan/stueck.php?AuffNr=245201</t>
  </si>
  <si>
    <t>2024.09.25</t>
  </si>
  <si>
    <t>Trionfi</t>
  </si>
  <si>
    <t>https://www.staatsoper-hamburg.de/de/spielplan/stueck.php?AuffNr=221413</t>
  </si>
  <si>
    <t>2024.09.28</t>
  </si>
  <si>
    <t>The Times Are Racing</t>
  </si>
  <si>
    <t>https://www.staatsoper-hamburg.de/de/spielplan/stueck.php?AuffNr=245862</t>
  </si>
  <si>
    <t>2024.10.03</t>
  </si>
  <si>
    <t>2024.10.13</t>
  </si>
  <si>
    <t>2024.10.29</t>
  </si>
  <si>
    <t>2024.10.30</t>
  </si>
  <si>
    <t>2024.11.07</t>
  </si>
  <si>
    <t>Epilog</t>
  </si>
  <si>
    <t>2025.01.18</t>
  </si>
  <si>
    <t>THE ART OF Lise Davidsen</t>
  </si>
  <si>
    <t>2025.03.23</t>
  </si>
  <si>
    <t>THE ART OF Sir Bryn Terfel</t>
  </si>
  <si>
    <t>2025.06.03</t>
  </si>
  <si>
    <t>2025.06.06</t>
  </si>
  <si>
    <t>2025.06.08</t>
  </si>
  <si>
    <t>2025.07.02</t>
  </si>
  <si>
    <t>2025.07.06</t>
  </si>
  <si>
    <t>Demian</t>
  </si>
  <si>
    <t>2025.07.15</t>
  </si>
  <si>
    <t>2025.07.20</t>
  </si>
  <si>
    <t>Nijinsky-Gala L</t>
  </si>
  <si>
    <t>Hightlight 1</t>
  </si>
  <si>
    <t>Missing Data</t>
  </si>
  <si>
    <t>Clinical Trials with Missing Data (A Guide for Practitioners)</t>
  </si>
  <si>
    <t>2021-004627-33</t>
  </si>
  <si>
    <t>2021-001810-13</t>
  </si>
  <si>
    <t>EudraCT Identifier</t>
  </si>
  <si>
    <t>NCT Identifier</t>
  </si>
  <si>
    <t>Application of Tipping Point Analysis in Clinical Trials using SAS</t>
  </si>
  <si>
    <t>2024 Week35</t>
  </si>
  <si>
    <t xml:space="preserve">Christy Chuang-Stein; PhD (1998). Laboratory Data in Clinical Trials: A Statistician's Perspective. , 19(2), 167–177. doi:10.1016/s0197-2456(97)00123-2 </t>
  </si>
  <si>
    <t>Laboratory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</si>
</sst>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_ ;\-#,##0\ "/>
    <numFmt numFmtId="166" formatCode="[$-809]dd\ mmmm\ yyyy;@"/>
    <numFmt numFmtId="167" formatCode="0.0"/>
  </numFmts>
  <fonts count="30"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Calibri"/>
      <family val="2"/>
    </font>
    <font>
      <u/>
      <sz val="11"/>
      <color theme="10"/>
      <name val="Calibri"/>
      <family val="2"/>
      <scheme val="minor"/>
    </font>
    <font>
      <b/>
      <sz val="14"/>
      <color theme="1"/>
      <name val="Calibri"/>
      <family val="2"/>
    </font>
    <font>
      <b/>
      <sz val="11"/>
      <color theme="1"/>
      <name val="Calibri"/>
      <family val="2"/>
    </font>
    <font>
      <b/>
      <sz val="10"/>
      <color theme="1"/>
      <name val="Calibri"/>
      <family val="2"/>
      <scheme val="minor"/>
    </font>
    <font>
      <sz val="10"/>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rgb="FFFF0000"/>
      <name val="Calibri"/>
      <family val="2"/>
      <scheme val="minor"/>
    </font>
    <font>
      <sz val="11"/>
      <color rgb="FFFF0000"/>
      <name val="Calibri"/>
      <family val="2"/>
    </font>
    <font>
      <sz val="11"/>
      <color rgb="FF000000"/>
      <name val="Calibri"/>
      <family val="2"/>
      <charset val="1"/>
    </font>
    <font>
      <sz val="11"/>
      <name val="Calibri"/>
      <family val="2"/>
      <scheme val="minor"/>
    </font>
    <font>
      <sz val="11"/>
      <name val="Calibri"/>
      <family val="2"/>
    </font>
    <font>
      <sz val="11"/>
      <color rgb="FF000000"/>
      <name val="Calibri"/>
      <family val="2"/>
    </font>
    <font>
      <b/>
      <sz val="11"/>
      <color rgb="FFFFFFFF"/>
      <name val="Calibri"/>
      <family val="2"/>
      <scheme val="minor"/>
    </font>
    <font>
      <b/>
      <i/>
      <sz val="10"/>
      <color theme="1"/>
      <name val="Calibri"/>
      <family val="2"/>
      <scheme val="minor"/>
    </font>
    <font>
      <b/>
      <sz val="10"/>
      <name val="Calibri"/>
      <family val="2"/>
      <scheme val="minor"/>
    </font>
    <font>
      <b/>
      <sz val="10"/>
      <color rgb="FF000000"/>
      <name val="Calibri"/>
      <family val="2"/>
      <scheme val="minor"/>
    </font>
    <font>
      <b/>
      <sz val="12"/>
      <color theme="0"/>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b/>
      <sz val="11"/>
      <color rgb="FF0070C0"/>
      <name val="Calibri"/>
      <family val="2"/>
      <scheme val="minor"/>
    </font>
    <font>
      <strike/>
      <sz val="11"/>
      <color rgb="FF000000"/>
      <name val="Calibri"/>
      <family val="2"/>
      <scheme val="minor"/>
    </font>
  </fonts>
  <fills count="2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1"/>
        <bgColor indexed="64"/>
      </patternFill>
    </fill>
    <fill>
      <patternFill patternType="solid">
        <fgColor rgb="FF000000"/>
        <bgColor indexed="64"/>
      </patternFill>
    </fill>
    <fill>
      <patternFill patternType="solid">
        <fgColor theme="0" tint="-0.14999847407452621"/>
        <bgColor indexed="64"/>
      </patternFill>
    </fill>
    <fill>
      <patternFill patternType="solid">
        <fgColor rgb="FF00B0F0"/>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B4C6E7"/>
        <bgColor indexed="64"/>
      </patternFill>
    </fill>
    <fill>
      <patternFill patternType="solid">
        <fgColor theme="8" tint="0.39997558519241921"/>
        <bgColor indexed="64"/>
      </patternFill>
    </fill>
    <fill>
      <patternFill patternType="solid">
        <fgColor theme="7"/>
        <bgColor indexed="64"/>
      </patternFill>
    </fill>
    <fill>
      <patternFill patternType="solid">
        <fgColor rgb="FFFF00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ck">
        <color rgb="FF000000"/>
      </left>
      <right style="thick">
        <color rgb="FF000000"/>
      </right>
      <top style="thick">
        <color rgb="FF000000"/>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right style="thin">
        <color rgb="FF000000"/>
      </right>
      <top style="thin">
        <color rgb="FF000000"/>
      </top>
      <bottom style="thin">
        <color rgb="FF000000"/>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thin">
        <color indexed="64"/>
      </bottom>
      <diagonal/>
    </border>
    <border>
      <left style="thin">
        <color indexed="64"/>
      </left>
      <right/>
      <top/>
      <bottom/>
      <diagonal/>
    </border>
    <border>
      <left style="medium">
        <color rgb="FFA3A3A3"/>
      </left>
      <right style="medium">
        <color rgb="FFA3A3A3"/>
      </right>
      <top/>
      <bottom style="medium">
        <color rgb="FFA3A3A3"/>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A3A3A3"/>
      </right>
      <top/>
      <bottom style="medium">
        <color rgb="FFA3A3A3"/>
      </bottom>
      <diagonal/>
    </border>
    <border>
      <left/>
      <right style="medium">
        <color rgb="FFA3A3A3"/>
      </right>
      <top/>
      <bottom/>
      <diagonal/>
    </border>
    <border>
      <left style="medium">
        <color rgb="FFA3A3A3"/>
      </left>
      <right style="medium">
        <color rgb="FFA3A3A3"/>
      </right>
      <top style="medium">
        <color rgb="FFA3A3A3"/>
      </top>
      <bottom/>
      <diagonal/>
    </border>
  </borders>
  <cellStyleXfs count="6">
    <xf numFmtId="0" fontId="0" fillId="0" borderId="0"/>
    <xf numFmtId="0" fontId="2" fillId="7" borderId="0" applyNumberFormat="0" applyBorder="0" applyAlignment="0" applyProtection="0"/>
    <xf numFmtId="0" fontId="3" fillId="8" borderId="0" applyNumberFormat="0" applyBorder="0" applyAlignment="0" applyProtection="0"/>
    <xf numFmtId="0" fontId="4" fillId="9" borderId="0" applyNumberFormat="0" applyBorder="0" applyAlignment="0" applyProtection="0"/>
    <xf numFmtId="0" fontId="6" fillId="0" borderId="0" applyNumberFormat="0" applyFill="0" applyBorder="0" applyAlignment="0" applyProtection="0"/>
    <xf numFmtId="9" fontId="11" fillId="0" borderId="0" applyFont="0" applyFill="0" applyBorder="0" applyAlignment="0" applyProtection="0"/>
  </cellStyleXfs>
  <cellXfs count="187">
    <xf numFmtId="0" fontId="0" fillId="0" borderId="0" xfId="0"/>
    <xf numFmtId="0" fontId="0" fillId="0" borderId="0" xfId="0" applyAlignment="1">
      <alignment wrapText="1"/>
    </xf>
    <xf numFmtId="0" fontId="7" fillId="10" borderId="1" xfId="0" applyFont="1" applyFill="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wrapText="1"/>
    </xf>
    <xf numFmtId="0" fontId="6" fillId="0" borderId="1" xfId="4" applyBorder="1" applyAlignment="1">
      <alignment vertical="center" wrapText="1"/>
    </xf>
    <xf numFmtId="0" fontId="8" fillId="0" borderId="1" xfId="0" applyFont="1" applyBorder="1" applyAlignment="1">
      <alignment vertical="center" wrapText="1"/>
    </xf>
    <xf numFmtId="0" fontId="7" fillId="10" borderId="1" xfId="0" applyFont="1" applyFill="1" applyBorder="1" applyAlignment="1">
      <alignment horizontal="center" vertical="center" wrapText="1"/>
    </xf>
    <xf numFmtId="0" fontId="2" fillId="7" borderId="1" xfId="1" applyBorder="1" applyAlignment="1">
      <alignment horizontal="center" vertical="center" wrapText="1"/>
    </xf>
    <xf numFmtId="0" fontId="3" fillId="8" borderId="1" xfId="2" applyBorder="1" applyAlignment="1">
      <alignment horizontal="center" vertical="center" wrapText="1"/>
    </xf>
    <xf numFmtId="0" fontId="4" fillId="9" borderId="1" xfId="3" applyBorder="1" applyAlignment="1">
      <alignment horizontal="center" vertical="center" wrapText="1"/>
    </xf>
    <xf numFmtId="0" fontId="0" fillId="0" borderId="1" xfId="0" applyBorder="1" applyAlignment="1">
      <alignment horizontal="left" vertical="top"/>
    </xf>
    <xf numFmtId="15" fontId="0" fillId="0" borderId="1" xfId="0" applyNumberFormat="1" applyBorder="1" applyAlignment="1">
      <alignment horizontal="left" vertical="top"/>
    </xf>
    <xf numFmtId="165" fontId="0" fillId="0" borderId="1" xfId="0" applyNumberFormat="1" applyBorder="1" applyAlignment="1">
      <alignment horizontal="left" vertical="top"/>
    </xf>
    <xf numFmtId="15" fontId="13" fillId="0" borderId="1" xfId="0" applyNumberFormat="1" applyFont="1" applyBorder="1" applyAlignment="1">
      <alignment horizontal="left" vertical="top"/>
    </xf>
    <xf numFmtId="165" fontId="0" fillId="0" borderId="1" xfId="0" applyNumberFormat="1" applyBorder="1" applyAlignment="1">
      <alignment horizontal="left" vertical="top" wrapText="1"/>
    </xf>
    <xf numFmtId="15" fontId="14" fillId="0" borderId="1" xfId="0" applyNumberFormat="1" applyFont="1" applyBorder="1" applyAlignment="1">
      <alignment horizontal="left" vertical="top"/>
    </xf>
    <xf numFmtId="165" fontId="0" fillId="0" borderId="2" xfId="0" applyNumberFormat="1" applyBorder="1" applyAlignment="1">
      <alignment horizontal="left" vertical="top"/>
    </xf>
    <xf numFmtId="0" fontId="13" fillId="0" borderId="1" xfId="0" applyFont="1" applyBorder="1" applyAlignment="1">
      <alignment horizontal="left" vertical="top"/>
    </xf>
    <xf numFmtId="0" fontId="0" fillId="0" borderId="4" xfId="0" applyBorder="1" applyAlignment="1">
      <alignment horizontal="left" vertical="top"/>
    </xf>
    <xf numFmtId="15" fontId="0" fillId="10" borderId="1" xfId="0" applyNumberFormat="1" applyFill="1" applyBorder="1" applyAlignment="1">
      <alignment horizontal="left" vertical="top"/>
    </xf>
    <xf numFmtId="0" fontId="0" fillId="0" borderId="2" xfId="0" applyBorder="1" applyAlignment="1">
      <alignment horizontal="left" vertical="top"/>
    </xf>
    <xf numFmtId="15" fontId="0" fillId="0" borderId="2" xfId="0" applyNumberFormat="1" applyBorder="1" applyAlignment="1">
      <alignment horizontal="left" vertical="top"/>
    </xf>
    <xf numFmtId="0" fontId="16" fillId="0" borderId="2" xfId="0" applyFont="1" applyBorder="1" applyAlignment="1">
      <alignment horizontal="left" vertical="top"/>
    </xf>
    <xf numFmtId="0" fontId="5" fillId="0" borderId="2" xfId="0" applyFont="1" applyBorder="1" applyAlignment="1">
      <alignment horizontal="left" vertical="top"/>
    </xf>
    <xf numFmtId="15" fontId="13" fillId="0" borderId="2" xfId="0" applyNumberFormat="1" applyFont="1" applyBorder="1" applyAlignment="1">
      <alignment horizontal="left" vertical="top"/>
    </xf>
    <xf numFmtId="0" fontId="17" fillId="0" borderId="2" xfId="0" applyFont="1" applyBorder="1" applyAlignment="1">
      <alignment horizontal="left" vertical="top"/>
    </xf>
    <xf numFmtId="165" fontId="17" fillId="0" borderId="1" xfId="0" applyNumberFormat="1" applyFont="1" applyBorder="1" applyAlignment="1">
      <alignment horizontal="left" vertical="top"/>
    </xf>
    <xf numFmtId="0" fontId="17" fillId="0" borderId="1" xfId="0" applyFont="1" applyBorder="1" applyAlignment="1">
      <alignment horizontal="left" vertical="top"/>
    </xf>
    <xf numFmtId="15" fontId="17" fillId="0" borderId="2" xfId="0" applyNumberFormat="1" applyFont="1" applyBorder="1" applyAlignment="1">
      <alignment horizontal="left" vertical="top"/>
    </xf>
    <xf numFmtId="0" fontId="13" fillId="0" borderId="2" xfId="0" applyFont="1" applyBorder="1" applyAlignment="1">
      <alignment horizontal="left" vertical="top"/>
    </xf>
    <xf numFmtId="165" fontId="13" fillId="0" borderId="2" xfId="0" applyNumberFormat="1" applyFont="1" applyBorder="1" applyAlignment="1">
      <alignment horizontal="left" vertical="top"/>
    </xf>
    <xf numFmtId="165" fontId="13" fillId="0" borderId="1" xfId="0" applyNumberFormat="1" applyFont="1" applyBorder="1" applyAlignment="1">
      <alignment horizontal="left" vertical="top"/>
    </xf>
    <xf numFmtId="0" fontId="19" fillId="0" borderId="2" xfId="0" applyFont="1" applyBorder="1" applyAlignment="1">
      <alignment horizontal="left" vertical="top"/>
    </xf>
    <xf numFmtId="0" fontId="19" fillId="0" borderId="1" xfId="0" applyFont="1" applyBorder="1" applyAlignment="1">
      <alignment horizontal="left" vertical="top"/>
    </xf>
    <xf numFmtId="0" fontId="19" fillId="0" borderId="3" xfId="0" applyFont="1" applyBorder="1" applyAlignment="1">
      <alignment horizontal="left" vertical="top"/>
    </xf>
    <xf numFmtId="0" fontId="19" fillId="0" borderId="0" xfId="0" applyFont="1" applyAlignment="1">
      <alignment horizontal="left" vertical="top"/>
    </xf>
    <xf numFmtId="0" fontId="15" fillId="0" borderId="0" xfId="0" applyFont="1" applyAlignment="1">
      <alignment horizontal="left" vertical="top"/>
    </xf>
    <xf numFmtId="164" fontId="18" fillId="0" borderId="0" xfId="0" applyNumberFormat="1" applyFont="1" applyAlignment="1">
      <alignment horizontal="left" vertical="top"/>
    </xf>
    <xf numFmtId="0" fontId="12" fillId="11" borderId="5" xfId="0" applyFont="1" applyFill="1" applyBorder="1" applyAlignment="1">
      <alignment horizontal="center" wrapText="1"/>
    </xf>
    <xf numFmtId="0" fontId="12" fillId="11" borderId="6" xfId="0" applyFont="1" applyFill="1" applyBorder="1" applyAlignment="1">
      <alignment horizontal="center" wrapText="1"/>
    </xf>
    <xf numFmtId="0" fontId="20" fillId="12" borderId="7" xfId="0" applyFont="1" applyFill="1" applyBorder="1" applyAlignment="1">
      <alignment horizontal="center" wrapText="1"/>
    </xf>
    <xf numFmtId="0" fontId="9" fillId="0" borderId="9" xfId="0" applyFont="1" applyBorder="1" applyAlignment="1">
      <alignment horizontal="center" vertical="center" wrapText="1"/>
    </xf>
    <xf numFmtId="0" fontId="0" fillId="0" borderId="10" xfId="0" applyBorder="1" applyAlignment="1">
      <alignment wrapText="1"/>
    </xf>
    <xf numFmtId="9" fontId="22" fillId="0" borderId="12" xfId="5" applyFont="1" applyFill="1" applyBorder="1" applyAlignment="1">
      <alignment horizontal="center" vertical="center" wrapText="1"/>
    </xf>
    <xf numFmtId="0" fontId="9" fillId="0" borderId="14" xfId="0" applyFont="1" applyBorder="1" applyAlignment="1">
      <alignment horizontal="center" vertical="center" wrapText="1"/>
    </xf>
    <xf numFmtId="0" fontId="9" fillId="0" borderId="16" xfId="0" applyFont="1" applyBorder="1" applyAlignment="1">
      <alignment horizontal="center" vertical="center" wrapText="1"/>
    </xf>
    <xf numFmtId="9" fontId="22" fillId="0" borderId="17" xfId="5" applyFont="1" applyFill="1" applyBorder="1" applyAlignment="1">
      <alignment horizontal="center" vertical="center" wrapText="1"/>
    </xf>
    <xf numFmtId="9" fontId="22" fillId="0" borderId="18" xfId="5" applyFont="1" applyFill="1" applyBorder="1" applyAlignment="1">
      <alignment horizontal="center" vertical="center" wrapText="1"/>
    </xf>
    <xf numFmtId="9" fontId="22" fillId="0" borderId="19" xfId="5" applyFont="1" applyFill="1" applyBorder="1" applyAlignment="1">
      <alignment horizontal="center" vertical="center" wrapText="1"/>
    </xf>
    <xf numFmtId="9" fontId="22" fillId="0" borderId="20" xfId="5" applyFont="1" applyFill="1" applyBorder="1" applyAlignment="1">
      <alignment horizontal="center" vertical="center" wrapText="1"/>
    </xf>
    <xf numFmtId="9" fontId="23" fillId="0" borderId="12" xfId="5" applyFont="1" applyFill="1" applyBorder="1" applyAlignment="1">
      <alignment horizontal="center" vertical="center" wrapText="1"/>
    </xf>
    <xf numFmtId="9" fontId="22" fillId="0" borderId="23" xfId="5" applyFont="1" applyFill="1" applyBorder="1" applyAlignment="1">
      <alignment horizontal="center" vertical="center" wrapText="1"/>
    </xf>
    <xf numFmtId="9" fontId="23" fillId="0" borderId="18" xfId="5" applyFont="1" applyFill="1" applyBorder="1" applyAlignment="1">
      <alignment horizontal="center" vertical="center" wrapText="1"/>
    </xf>
    <xf numFmtId="0" fontId="9" fillId="0" borderId="9" xfId="0" applyFont="1" applyBorder="1" applyAlignment="1">
      <alignment horizontal="center" wrapText="1"/>
    </xf>
    <xf numFmtId="0" fontId="9" fillId="0" borderId="14" xfId="0" applyFont="1" applyBorder="1" applyAlignment="1">
      <alignment horizontal="center" wrapText="1"/>
    </xf>
    <xf numFmtId="0" fontId="9" fillId="0" borderId="16" xfId="0" applyFont="1" applyBorder="1" applyAlignment="1">
      <alignment horizontal="center" wrapText="1"/>
    </xf>
    <xf numFmtId="9" fontId="22" fillId="0" borderId="13" xfId="5" applyFont="1" applyFill="1" applyBorder="1" applyAlignment="1">
      <alignment horizontal="center" vertical="center" wrapText="1"/>
    </xf>
    <xf numFmtId="0" fontId="0" fillId="0" borderId="28" xfId="0" applyBorder="1" applyAlignment="1">
      <alignment wrapText="1"/>
    </xf>
    <xf numFmtId="9" fontId="22" fillId="0" borderId="30" xfId="5" applyFont="1" applyFill="1" applyBorder="1" applyAlignment="1">
      <alignment horizontal="center" vertical="center" wrapText="1"/>
    </xf>
    <xf numFmtId="0" fontId="24" fillId="11" borderId="31" xfId="0" applyFont="1" applyFill="1" applyBorder="1" applyAlignment="1">
      <alignment horizontal="center" vertical="center" wrapText="1"/>
    </xf>
    <xf numFmtId="0" fontId="0" fillId="0" borderId="6" xfId="0" applyBorder="1" applyAlignment="1">
      <alignment vertical="center" wrapText="1"/>
    </xf>
    <xf numFmtId="0" fontId="0" fillId="0" borderId="0" xfId="0" applyAlignment="1">
      <alignment vertical="center" wrapText="1"/>
    </xf>
    <xf numFmtId="0" fontId="0" fillId="0" borderId="32" xfId="0" applyBorder="1" applyAlignment="1">
      <alignment vertical="center" wrapText="1"/>
    </xf>
    <xf numFmtId="0" fontId="24" fillId="11" borderId="0" xfId="0" applyFont="1" applyFill="1" applyAlignment="1">
      <alignment horizontal="center" vertical="center" wrapText="1"/>
    </xf>
    <xf numFmtId="0" fontId="1" fillId="0" borderId="0" xfId="0" applyFont="1"/>
    <xf numFmtId="0" fontId="0" fillId="0" borderId="0" xfId="0" applyAlignment="1">
      <alignment horizontal="center"/>
    </xf>
    <xf numFmtId="0" fontId="1" fillId="2" borderId="0" xfId="0" applyFont="1" applyFill="1"/>
    <xf numFmtId="167" fontId="1" fillId="0" borderId="0" xfId="0" applyNumberFormat="1" applyFont="1" applyAlignment="1">
      <alignment horizontal="center"/>
    </xf>
    <xf numFmtId="0" fontId="0" fillId="0" borderId="0" xfId="0" applyAlignment="1">
      <alignment vertical="top" wrapText="1"/>
    </xf>
    <xf numFmtId="0" fontId="0" fillId="0" borderId="0" xfId="0" applyAlignment="1">
      <alignment horizontal="center" vertical="top"/>
    </xf>
    <xf numFmtId="0" fontId="1" fillId="13" borderId="0" xfId="0" applyFont="1" applyFill="1" applyAlignment="1">
      <alignment horizontal="center" vertical="top" wrapText="1"/>
    </xf>
    <xf numFmtId="0" fontId="1" fillId="0" borderId="0" xfId="0" applyFont="1" applyAlignment="1">
      <alignment vertical="top" wrapText="1"/>
    </xf>
    <xf numFmtId="0" fontId="1" fillId="14" borderId="0" xfId="0" applyFont="1" applyFill="1" applyAlignment="1">
      <alignment horizontal="center"/>
    </xf>
    <xf numFmtId="0" fontId="1" fillId="0" borderId="0" xfId="0" applyFont="1" applyAlignment="1">
      <alignment horizontal="center" vertical="top" wrapText="1"/>
    </xf>
    <xf numFmtId="0" fontId="1" fillId="0" borderId="0" xfId="0" applyFont="1" applyAlignment="1">
      <alignment horizontal="left" wrapText="1"/>
    </xf>
    <xf numFmtId="0" fontId="1" fillId="2" borderId="0" xfId="0" applyFont="1" applyFill="1" applyAlignment="1">
      <alignment horizontal="center" vertical="center"/>
    </xf>
    <xf numFmtId="167" fontId="1"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10" borderId="0" xfId="0" applyFont="1" applyFill="1" applyAlignment="1">
      <alignment horizontal="center"/>
    </xf>
    <xf numFmtId="0" fontId="1" fillId="2" borderId="0" xfId="0" applyFont="1" applyFill="1" applyAlignment="1">
      <alignment horizontal="left" vertical="top" wrapText="1"/>
    </xf>
    <xf numFmtId="0" fontId="10" fillId="3" borderId="0" xfId="0" applyFont="1" applyFill="1" applyAlignment="1">
      <alignment horizontal="left" vertical="top"/>
    </xf>
    <xf numFmtId="0" fontId="10" fillId="3" borderId="0" xfId="0" applyFont="1" applyFill="1" applyAlignment="1">
      <alignment horizontal="left" vertical="top" wrapText="1"/>
    </xf>
    <xf numFmtId="0" fontId="10" fillId="0" borderId="0" xfId="0" applyFont="1" applyAlignment="1">
      <alignment wrapText="1"/>
    </xf>
    <xf numFmtId="0" fontId="10" fillId="5" borderId="0" xfId="0" applyFont="1" applyFill="1" applyAlignment="1">
      <alignment horizontal="left" vertical="top"/>
    </xf>
    <xf numFmtId="0" fontId="10" fillId="5" borderId="0" xfId="0" applyFont="1" applyFill="1" applyAlignment="1">
      <alignment horizontal="left" vertical="top" wrapText="1"/>
    </xf>
    <xf numFmtId="0" fontId="10" fillId="6" borderId="0" xfId="0" applyFont="1" applyFill="1" applyAlignment="1">
      <alignment horizontal="left" vertical="top"/>
    </xf>
    <xf numFmtId="0" fontId="10" fillId="6" borderId="0" xfId="0" applyFont="1" applyFill="1" applyAlignment="1">
      <alignment horizontal="left" vertical="top" wrapText="1"/>
    </xf>
    <xf numFmtId="0" fontId="10" fillId="4" borderId="0" xfId="0" applyFont="1" applyFill="1" applyAlignment="1">
      <alignment horizontal="left" vertical="top"/>
    </xf>
    <xf numFmtId="0" fontId="10" fillId="4" borderId="0" xfId="0" applyFont="1" applyFill="1" applyAlignment="1">
      <alignment horizontal="left" vertical="top" wrapText="1"/>
    </xf>
    <xf numFmtId="0" fontId="10" fillId="16" borderId="0" xfId="0" applyFont="1" applyFill="1" applyAlignment="1">
      <alignment horizontal="left" vertical="top"/>
    </xf>
    <xf numFmtId="0" fontId="10" fillId="16" borderId="0" xfId="0" applyFont="1" applyFill="1" applyAlignment="1">
      <alignment horizontal="left" vertical="top" wrapText="1"/>
    </xf>
    <xf numFmtId="0" fontId="10" fillId="2" borderId="0" xfId="0" applyFont="1" applyFill="1" applyAlignment="1">
      <alignment horizontal="left" vertical="top"/>
    </xf>
    <xf numFmtId="0" fontId="10" fillId="2" borderId="0" xfId="0" applyFont="1" applyFill="1" applyAlignment="1">
      <alignment horizontal="left" vertical="top" wrapText="1"/>
    </xf>
    <xf numFmtId="0" fontId="10" fillId="17" borderId="0" xfId="0" applyFont="1" applyFill="1" applyAlignment="1">
      <alignment horizontal="left" vertical="top"/>
    </xf>
    <xf numFmtId="0" fontId="10" fillId="17" borderId="0" xfId="0" applyFont="1" applyFill="1" applyAlignment="1">
      <alignment horizontal="left" vertical="top" wrapText="1"/>
    </xf>
    <xf numFmtId="0" fontId="10" fillId="18" borderId="0" xfId="0" applyFont="1" applyFill="1" applyAlignment="1">
      <alignment horizontal="left" vertical="top"/>
    </xf>
    <xf numFmtId="0" fontId="10" fillId="18" borderId="0" xfId="0" applyFont="1" applyFill="1" applyAlignment="1">
      <alignment horizontal="left" vertical="top" wrapText="1"/>
    </xf>
    <xf numFmtId="0" fontId="9" fillId="18" borderId="0" xfId="0" applyFont="1" applyFill="1" applyAlignment="1">
      <alignment horizontal="left" vertical="top" wrapText="1"/>
    </xf>
    <xf numFmtId="0" fontId="10" fillId="19" borderId="0" xfId="0" applyFont="1" applyFill="1" applyAlignment="1">
      <alignment horizontal="left" vertical="top"/>
    </xf>
    <xf numFmtId="0" fontId="10" fillId="19" borderId="0" xfId="0" applyFont="1" applyFill="1" applyAlignment="1">
      <alignment horizontal="left" vertical="top" wrapText="1"/>
    </xf>
    <xf numFmtId="0" fontId="10" fillId="15" borderId="0" xfId="0" applyFont="1" applyFill="1" applyAlignment="1">
      <alignment horizontal="left" vertical="top"/>
    </xf>
    <xf numFmtId="0" fontId="10" fillId="15" borderId="0" xfId="0" applyFont="1" applyFill="1" applyAlignment="1">
      <alignment horizontal="left" vertical="top" wrapText="1"/>
    </xf>
    <xf numFmtId="0" fontId="10" fillId="20" borderId="0" xfId="0" applyFont="1" applyFill="1" applyAlignment="1">
      <alignment horizontal="left" vertical="top"/>
    </xf>
    <xf numFmtId="0" fontId="10" fillId="0" borderId="0" xfId="0" applyFont="1" applyAlignment="1">
      <alignment horizontal="left" wrapText="1"/>
    </xf>
    <xf numFmtId="0" fontId="10" fillId="20" borderId="0" xfId="0" applyFont="1" applyFill="1" applyAlignment="1">
      <alignment horizontal="left" vertical="top" wrapText="1"/>
    </xf>
    <xf numFmtId="0" fontId="1" fillId="2" borderId="0" xfId="0" applyFont="1" applyFill="1" applyAlignment="1">
      <alignment horizontal="left" vertical="top"/>
    </xf>
    <xf numFmtId="0" fontId="9" fillId="18" borderId="0" xfId="0" applyFont="1" applyFill="1" applyAlignment="1">
      <alignment horizontal="left" vertical="top"/>
    </xf>
    <xf numFmtId="0" fontId="1" fillId="5" borderId="1" xfId="0" applyFont="1" applyFill="1" applyBorder="1" applyAlignment="1">
      <alignment horizontal="left" vertical="top"/>
    </xf>
    <xf numFmtId="0" fontId="1" fillId="5" borderId="1" xfId="0" applyFont="1" applyFill="1" applyBorder="1" applyAlignment="1">
      <alignment horizontal="left" vertical="top" wrapText="1"/>
    </xf>
    <xf numFmtId="0" fontId="0" fillId="5" borderId="1" xfId="0" applyFill="1" applyBorder="1" applyAlignment="1">
      <alignment horizontal="left" vertical="top" wrapText="1"/>
    </xf>
    <xf numFmtId="0" fontId="26" fillId="21" borderId="35" xfId="0" applyFont="1" applyFill="1" applyBorder="1" applyAlignment="1">
      <alignment horizontal="center" vertical="center"/>
    </xf>
    <xf numFmtId="0" fontId="27" fillId="0" borderId="33" xfId="0" applyFont="1" applyBorder="1" applyAlignment="1">
      <alignment vertical="center"/>
    </xf>
    <xf numFmtId="0" fontId="27" fillId="0" borderId="36" xfId="0" applyFont="1" applyBorder="1" applyAlignment="1">
      <alignment vertical="center"/>
    </xf>
    <xf numFmtId="0" fontId="27" fillId="0" borderId="36" xfId="0" applyFont="1" applyBorder="1" applyAlignment="1">
      <alignment horizontal="center" vertical="center"/>
    </xf>
    <xf numFmtId="0" fontId="27" fillId="0" borderId="37" xfId="0" applyFont="1" applyBorder="1" applyAlignment="1">
      <alignment vertical="center"/>
    </xf>
    <xf numFmtId="14" fontId="27" fillId="0" borderId="36" xfId="0" applyNumberFormat="1" applyFont="1" applyBorder="1" applyAlignment="1">
      <alignment vertical="center"/>
    </xf>
    <xf numFmtId="0" fontId="27" fillId="5" borderId="36" xfId="0" applyFont="1" applyFill="1" applyBorder="1" applyAlignment="1">
      <alignment vertical="center"/>
    </xf>
    <xf numFmtId="0" fontId="27" fillId="3" borderId="36" xfId="0" applyFont="1" applyFill="1" applyBorder="1" applyAlignment="1">
      <alignment vertical="center"/>
    </xf>
    <xf numFmtId="0" fontId="27" fillId="4" borderId="36" xfId="0" applyFont="1" applyFill="1" applyBorder="1" applyAlignment="1">
      <alignment vertical="center"/>
    </xf>
    <xf numFmtId="0" fontId="27" fillId="6" borderId="36" xfId="0" applyFont="1" applyFill="1" applyBorder="1" applyAlignment="1">
      <alignment vertical="center"/>
    </xf>
    <xf numFmtId="0" fontId="26" fillId="21" borderId="34" xfId="0" applyFont="1" applyFill="1" applyBorder="1" applyAlignment="1">
      <alignment horizontal="left" vertical="center"/>
    </xf>
    <xf numFmtId="0" fontId="26" fillId="21" borderId="35" xfId="0" applyFont="1" applyFill="1" applyBorder="1" applyAlignment="1">
      <alignment horizontal="left" vertical="center"/>
    </xf>
    <xf numFmtId="0" fontId="27" fillId="0" borderId="33" xfId="0" applyFont="1" applyBorder="1" applyAlignment="1">
      <alignment horizontal="left" vertical="center"/>
    </xf>
    <xf numFmtId="0" fontId="27" fillId="0" borderId="36" xfId="0" applyFont="1" applyBorder="1" applyAlignment="1">
      <alignment horizontal="left" vertical="center"/>
    </xf>
    <xf numFmtId="14" fontId="27" fillId="0" borderId="36" xfId="0" applyNumberFormat="1" applyFont="1" applyBorder="1" applyAlignment="1">
      <alignment horizontal="left" vertical="center"/>
    </xf>
    <xf numFmtId="0" fontId="27" fillId="3" borderId="36" xfId="0" applyFont="1" applyFill="1" applyBorder="1" applyAlignment="1">
      <alignment horizontal="left" vertical="center"/>
    </xf>
    <xf numFmtId="0" fontId="27" fillId="5" borderId="36" xfId="0" applyFont="1" applyFill="1" applyBorder="1" applyAlignment="1">
      <alignment horizontal="left" vertical="center"/>
    </xf>
    <xf numFmtId="0" fontId="27" fillId="6" borderId="36" xfId="0" applyFont="1" applyFill="1" applyBorder="1" applyAlignment="1">
      <alignment horizontal="left" vertical="center"/>
    </xf>
    <xf numFmtId="20" fontId="27" fillId="0" borderId="36" xfId="0" applyNumberFormat="1" applyFont="1" applyBorder="1" applyAlignment="1">
      <alignment horizontal="left" vertical="center"/>
    </xf>
    <xf numFmtId="0" fontId="6" fillId="0" borderId="36" xfId="4" applyBorder="1" applyAlignment="1">
      <alignment vertical="center"/>
    </xf>
    <xf numFmtId="0" fontId="28" fillId="0" borderId="33" xfId="0" applyFont="1" applyBorder="1" applyAlignment="1">
      <alignment vertical="center"/>
    </xf>
    <xf numFmtId="0" fontId="28" fillId="0" borderId="36" xfId="0" applyFont="1" applyBorder="1" applyAlignment="1">
      <alignment vertical="center"/>
    </xf>
    <xf numFmtId="14" fontId="28" fillId="0" borderId="36" xfId="0" applyNumberFormat="1" applyFont="1" applyBorder="1" applyAlignment="1">
      <alignment horizontal="left" vertical="center"/>
    </xf>
    <xf numFmtId="0" fontId="28" fillId="0" borderId="36" xfId="0" applyFont="1" applyBorder="1" applyAlignment="1">
      <alignment horizontal="left" vertical="center"/>
    </xf>
    <xf numFmtId="14" fontId="28" fillId="0" borderId="36" xfId="0" applyNumberFormat="1" applyFont="1" applyBorder="1" applyAlignment="1">
      <alignment vertical="center"/>
    </xf>
    <xf numFmtId="0" fontId="27" fillId="0" borderId="33" xfId="0" applyFont="1" applyBorder="1" applyAlignment="1">
      <alignment horizontal="center" vertical="center"/>
    </xf>
    <xf numFmtId="0" fontId="27" fillId="0" borderId="36" xfId="0" applyFont="1" applyBorder="1" applyAlignment="1">
      <alignment vertical="center" wrapText="1"/>
    </xf>
    <xf numFmtId="0" fontId="6" fillId="0" borderId="36" xfId="4" applyBorder="1" applyAlignment="1">
      <alignment horizontal="left" vertical="center"/>
    </xf>
    <xf numFmtId="0" fontId="27" fillId="17" borderId="36" xfId="0" applyFont="1" applyFill="1" applyBorder="1" applyAlignment="1">
      <alignment vertical="center"/>
    </xf>
    <xf numFmtId="0" fontId="27" fillId="22" borderId="36" xfId="0" applyFont="1" applyFill="1" applyBorder="1" applyAlignment="1">
      <alignment horizontal="left" vertical="center"/>
    </xf>
    <xf numFmtId="0" fontId="27" fillId="23" borderId="36" xfId="0" applyFont="1" applyFill="1" applyBorder="1" applyAlignment="1">
      <alignment vertical="center"/>
    </xf>
    <xf numFmtId="0" fontId="27" fillId="23" borderId="36" xfId="0" applyFont="1" applyFill="1" applyBorder="1" applyAlignment="1">
      <alignment horizontal="left" vertical="center"/>
    </xf>
    <xf numFmtId="0" fontId="27" fillId="0" borderId="37" xfId="0" applyFont="1" applyBorder="1" applyAlignment="1">
      <alignment horizontal="center" vertical="center"/>
    </xf>
    <xf numFmtId="14" fontId="27" fillId="0" borderId="36" xfId="0" applyNumberFormat="1" applyFont="1" applyBorder="1" applyAlignment="1">
      <alignment horizontal="center" vertical="center"/>
    </xf>
    <xf numFmtId="20" fontId="27" fillId="0" borderId="36" xfId="0" applyNumberFormat="1" applyFont="1" applyBorder="1" applyAlignment="1">
      <alignment horizontal="center" vertical="center" wrapText="1"/>
    </xf>
    <xf numFmtId="14" fontId="6" fillId="0" borderId="36" xfId="4" applyNumberFormat="1" applyBorder="1" applyAlignment="1">
      <alignment vertical="center"/>
    </xf>
    <xf numFmtId="20" fontId="27" fillId="0" borderId="36" xfId="0" applyNumberFormat="1" applyFont="1" applyBorder="1" applyAlignment="1">
      <alignment horizontal="center" vertical="center"/>
    </xf>
    <xf numFmtId="0" fontId="29" fillId="0" borderId="33" xfId="0" applyFont="1" applyBorder="1" applyAlignment="1">
      <alignment vertical="center"/>
    </xf>
    <xf numFmtId="14" fontId="29" fillId="0" borderId="36" xfId="0" applyNumberFormat="1" applyFont="1" applyBorder="1" applyAlignment="1">
      <alignment vertical="center"/>
    </xf>
    <xf numFmtId="20" fontId="29" fillId="0" borderId="36" xfId="0" applyNumberFormat="1" applyFont="1" applyBorder="1" applyAlignment="1">
      <alignment horizontal="center" vertical="center"/>
    </xf>
    <xf numFmtId="0" fontId="29" fillId="6" borderId="36" xfId="0" applyFont="1" applyFill="1" applyBorder="1" applyAlignment="1">
      <alignment vertical="center"/>
    </xf>
    <xf numFmtId="0" fontId="27" fillId="0" borderId="33" xfId="0" applyFont="1" applyBorder="1" applyAlignment="1">
      <alignment vertical="center" wrapText="1"/>
    </xf>
    <xf numFmtId="14" fontId="27" fillId="0" borderId="36" xfId="0" applyNumberFormat="1" applyFont="1" applyBorder="1" applyAlignment="1">
      <alignment vertical="center" wrapText="1"/>
    </xf>
    <xf numFmtId="14" fontId="27" fillId="0" borderId="36" xfId="0" applyNumberFormat="1" applyFont="1" applyBorder="1" applyAlignment="1">
      <alignment horizontal="left" vertical="center" wrapText="1"/>
    </xf>
    <xf numFmtId="0" fontId="1" fillId="24" borderId="0" xfId="0" applyFont="1" applyFill="1" applyAlignment="1">
      <alignment horizontal="center" vertical="top" wrapText="1"/>
    </xf>
    <xf numFmtId="0" fontId="1" fillId="2" borderId="0" xfId="0" applyFont="1" applyFill="1" applyAlignment="1">
      <alignment horizontal="center" vertical="center"/>
    </xf>
    <xf numFmtId="167" fontId="1" fillId="0" borderId="0" xfId="0" applyNumberFormat="1" applyFont="1" applyAlignment="1">
      <alignment horizontal="center" vertical="center"/>
    </xf>
    <xf numFmtId="0" fontId="25" fillId="2" borderId="0" xfId="0" applyFont="1" applyFill="1" applyAlignment="1">
      <alignment horizontal="center" vertical="center" wrapText="1"/>
    </xf>
    <xf numFmtId="0" fontId="25" fillId="2" borderId="0" xfId="0" applyFont="1" applyFill="1" applyAlignment="1">
      <alignment horizontal="center" vertical="center"/>
    </xf>
    <xf numFmtId="166" fontId="1" fillId="2" borderId="0" xfId="0" applyNumberFormat="1" applyFont="1" applyFill="1" applyAlignment="1">
      <alignment horizontal="center"/>
    </xf>
    <xf numFmtId="0" fontId="1" fillId="5" borderId="0" xfId="0" applyFont="1" applyFill="1" applyAlignment="1">
      <alignment horizontal="center" vertical="center"/>
    </xf>
    <xf numFmtId="0" fontId="0" fillId="0" borderId="0" xfId="0" applyAlignment="1">
      <alignment horizontal="center"/>
    </xf>
    <xf numFmtId="0" fontId="1" fillId="2" borderId="0" xfId="0" applyFont="1" applyFill="1" applyAlignment="1">
      <alignment horizontal="center" vertical="center" wrapText="1"/>
    </xf>
    <xf numFmtId="167" fontId="1" fillId="0" borderId="0" xfId="0" applyNumberFormat="1" applyFont="1" applyAlignment="1">
      <alignment horizontal="center"/>
    </xf>
    <xf numFmtId="0" fontId="21" fillId="0" borderId="22" xfId="0" applyFont="1" applyBorder="1" applyAlignment="1">
      <alignment horizontal="center" vertical="center" wrapText="1"/>
    </xf>
    <xf numFmtId="0" fontId="21" fillId="0" borderId="27" xfId="0" applyFont="1" applyBorder="1" applyAlignment="1">
      <alignment horizontal="center" vertical="center" wrapText="1"/>
    </xf>
    <xf numFmtId="0" fontId="21" fillId="0" borderId="29" xfId="0" applyFont="1" applyBorder="1" applyAlignment="1">
      <alignment horizontal="center" vertical="center" wrapText="1"/>
    </xf>
    <xf numFmtId="0" fontId="21" fillId="0" borderId="8"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15" xfId="0" applyFont="1" applyBorder="1" applyAlignment="1">
      <alignment horizontal="center" vertical="center" wrapText="1"/>
    </xf>
    <xf numFmtId="0" fontId="21" fillId="0" borderId="17"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8" xfId="0" applyFont="1" applyBorder="1" applyAlignment="1">
      <alignment horizontal="center" vertical="center" wrapText="1"/>
    </xf>
    <xf numFmtId="0" fontId="21" fillId="0" borderId="19" xfId="0" applyFont="1" applyBorder="1" applyAlignment="1">
      <alignment horizontal="center" vertical="center" wrapText="1"/>
    </xf>
    <xf numFmtId="0" fontId="21" fillId="0" borderId="20" xfId="0" applyFont="1" applyBorder="1" applyAlignment="1">
      <alignment horizontal="center" vertical="center" wrapText="1"/>
    </xf>
    <xf numFmtId="0" fontId="21" fillId="0" borderId="21" xfId="0" applyFont="1" applyBorder="1" applyAlignment="1">
      <alignment horizontal="center" vertical="center" wrapText="1"/>
    </xf>
    <xf numFmtId="0" fontId="21" fillId="0" borderId="24" xfId="0" applyFont="1" applyBorder="1" applyAlignment="1">
      <alignment horizontal="center" vertical="center" wrapText="1"/>
    </xf>
    <xf numFmtId="0" fontId="21" fillId="0" borderId="25" xfId="0" applyFont="1" applyBorder="1" applyAlignment="1">
      <alignment horizontal="center" vertical="center" wrapText="1"/>
    </xf>
    <xf numFmtId="0" fontId="21" fillId="0" borderId="26" xfId="0" applyFont="1" applyBorder="1" applyAlignment="1">
      <alignment horizontal="center" vertical="center" wrapText="1"/>
    </xf>
    <xf numFmtId="0" fontId="27" fillId="0" borderId="38" xfId="0" applyFont="1" applyBorder="1" applyAlignment="1">
      <alignment vertical="center"/>
    </xf>
    <xf numFmtId="0" fontId="27" fillId="0" borderId="33" xfId="0" applyFont="1" applyBorder="1" applyAlignment="1">
      <alignment vertical="center"/>
    </xf>
    <xf numFmtId="0" fontId="27" fillId="3" borderId="38" xfId="0" applyFont="1" applyFill="1" applyBorder="1" applyAlignment="1">
      <alignment vertical="center"/>
    </xf>
    <xf numFmtId="0" fontId="27" fillId="0" borderId="38" xfId="0" applyFont="1" applyBorder="1" applyAlignment="1">
      <alignment horizontal="center" vertical="center"/>
    </xf>
    <xf numFmtId="0" fontId="27" fillId="0" borderId="33" xfId="0" applyFont="1" applyBorder="1" applyAlignment="1">
      <alignment horizontal="center" vertical="center"/>
    </xf>
  </cellXfs>
  <cellStyles count="6">
    <cellStyle name="Bad" xfId="2" builtinId="27"/>
    <cellStyle name="Good" xfId="1" builtinId="26"/>
    <cellStyle name="Hyperlink" xfId="4" builtinId="8"/>
    <cellStyle name="Neutral" xfId="3" builtinId="28"/>
    <cellStyle name="Normal" xfId="0" builtinId="0"/>
    <cellStyle name="Percent" xfId="5" builtinId="5"/>
  </cellStyles>
  <dxfs count="1">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270</xdr:row>
          <xdr:rowOff>9525</xdr:rowOff>
        </xdr:from>
        <xdr:to>
          <xdr:col>1</xdr:col>
          <xdr:colOff>209550</xdr:colOff>
          <xdr:row>270</xdr:row>
          <xdr:rowOff>9525</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500-00000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271</xdr:row>
          <xdr:rowOff>9525</xdr:rowOff>
        </xdr:from>
        <xdr:to>
          <xdr:col>1</xdr:col>
          <xdr:colOff>209550</xdr:colOff>
          <xdr:row>271</xdr:row>
          <xdr:rowOff>9525</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500-00000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xdr:row>
          <xdr:rowOff>9525</xdr:rowOff>
        </xdr:from>
        <xdr:to>
          <xdr:col>1</xdr:col>
          <xdr:colOff>209550</xdr:colOff>
          <xdr:row>299</xdr:row>
          <xdr:rowOff>19050</xdr:rowOff>
        </xdr:to>
        <xdr:sp macro="" textlink="">
          <xdr:nvSpPr>
            <xdr:cNvPr id="9259" name="Check Box 43" hidden="1">
              <a:extLst>
                <a:ext uri="{63B3BB69-23CF-44E3-9099-C40C66FF867C}">
                  <a14:compatExt spid="_x0000_s9259"/>
                </a:ext>
                <a:ext uri="{FF2B5EF4-FFF2-40B4-BE49-F238E27FC236}">
                  <a16:creationId xmlns:a16="http://schemas.microsoft.com/office/drawing/2014/main" id="{00000000-0008-0000-0500-00002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299</xdr:row>
          <xdr:rowOff>9525</xdr:rowOff>
        </xdr:from>
        <xdr:to>
          <xdr:col>1</xdr:col>
          <xdr:colOff>209550</xdr:colOff>
          <xdr:row>300</xdr:row>
          <xdr:rowOff>19050</xdr:rowOff>
        </xdr:to>
        <xdr:sp macro="" textlink="">
          <xdr:nvSpPr>
            <xdr:cNvPr id="9260" name="Check Box 44" hidden="1">
              <a:extLst>
                <a:ext uri="{63B3BB69-23CF-44E3-9099-C40C66FF867C}">
                  <a14:compatExt spid="_x0000_s9260"/>
                </a:ext>
                <a:ext uri="{FF2B5EF4-FFF2-40B4-BE49-F238E27FC236}">
                  <a16:creationId xmlns:a16="http://schemas.microsoft.com/office/drawing/2014/main" id="{00000000-0008-0000-0500-00002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300</xdr:row>
          <xdr:rowOff>9525</xdr:rowOff>
        </xdr:from>
        <xdr:to>
          <xdr:col>1</xdr:col>
          <xdr:colOff>209550</xdr:colOff>
          <xdr:row>301</xdr:row>
          <xdr:rowOff>19050</xdr:rowOff>
        </xdr:to>
        <xdr:sp macro="" textlink="">
          <xdr:nvSpPr>
            <xdr:cNvPr id="9261" name="Check Box 45" hidden="1">
              <a:extLst>
                <a:ext uri="{63B3BB69-23CF-44E3-9099-C40C66FF867C}">
                  <a14:compatExt spid="_x0000_s9261"/>
                </a:ext>
                <a:ext uri="{FF2B5EF4-FFF2-40B4-BE49-F238E27FC236}">
                  <a16:creationId xmlns:a16="http://schemas.microsoft.com/office/drawing/2014/main" id="{00000000-0008-0000-0500-00002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301</xdr:row>
          <xdr:rowOff>9525</xdr:rowOff>
        </xdr:from>
        <xdr:to>
          <xdr:col>1</xdr:col>
          <xdr:colOff>209550</xdr:colOff>
          <xdr:row>302</xdr:row>
          <xdr:rowOff>19050</xdr:rowOff>
        </xdr:to>
        <xdr:sp macro="" textlink="">
          <xdr:nvSpPr>
            <xdr:cNvPr id="9262" name="Check Box 46" hidden="1">
              <a:extLst>
                <a:ext uri="{63B3BB69-23CF-44E3-9099-C40C66FF867C}">
                  <a14:compatExt spid="_x0000_s9262"/>
                </a:ext>
                <a:ext uri="{FF2B5EF4-FFF2-40B4-BE49-F238E27FC236}">
                  <a16:creationId xmlns:a16="http://schemas.microsoft.com/office/drawing/2014/main" id="{00000000-0008-0000-0500-00002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302</xdr:row>
          <xdr:rowOff>9525</xdr:rowOff>
        </xdr:from>
        <xdr:to>
          <xdr:col>1</xdr:col>
          <xdr:colOff>209550</xdr:colOff>
          <xdr:row>303</xdr:row>
          <xdr:rowOff>19050</xdr:rowOff>
        </xdr:to>
        <xdr:sp macro="" textlink="">
          <xdr:nvSpPr>
            <xdr:cNvPr id="9263" name="Check Box 47" hidden="1">
              <a:extLst>
                <a:ext uri="{63B3BB69-23CF-44E3-9099-C40C66FF867C}">
                  <a14:compatExt spid="_x0000_s9263"/>
                </a:ext>
                <a:ext uri="{FF2B5EF4-FFF2-40B4-BE49-F238E27FC236}">
                  <a16:creationId xmlns:a16="http://schemas.microsoft.com/office/drawing/2014/main" id="{00000000-0008-0000-0500-00002F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303</xdr:row>
          <xdr:rowOff>9525</xdr:rowOff>
        </xdr:from>
        <xdr:to>
          <xdr:col>1</xdr:col>
          <xdr:colOff>209550</xdr:colOff>
          <xdr:row>304</xdr:row>
          <xdr:rowOff>19050</xdr:rowOff>
        </xdr:to>
        <xdr:sp macro="" textlink="">
          <xdr:nvSpPr>
            <xdr:cNvPr id="9264" name="Check Box 48" hidden="1">
              <a:extLst>
                <a:ext uri="{63B3BB69-23CF-44E3-9099-C40C66FF867C}">
                  <a14:compatExt spid="_x0000_s9264"/>
                </a:ext>
                <a:ext uri="{FF2B5EF4-FFF2-40B4-BE49-F238E27FC236}">
                  <a16:creationId xmlns:a16="http://schemas.microsoft.com/office/drawing/2014/main" id="{00000000-0008-0000-0500-000030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304</xdr:row>
          <xdr:rowOff>9525</xdr:rowOff>
        </xdr:from>
        <xdr:to>
          <xdr:col>1</xdr:col>
          <xdr:colOff>209550</xdr:colOff>
          <xdr:row>305</xdr:row>
          <xdr:rowOff>19050</xdr:rowOff>
        </xdr:to>
        <xdr:sp macro="" textlink="">
          <xdr:nvSpPr>
            <xdr:cNvPr id="9265" name="Check Box 49" hidden="1">
              <a:extLst>
                <a:ext uri="{63B3BB69-23CF-44E3-9099-C40C66FF867C}">
                  <a14:compatExt spid="_x0000_s9265"/>
                </a:ext>
                <a:ext uri="{FF2B5EF4-FFF2-40B4-BE49-F238E27FC236}">
                  <a16:creationId xmlns:a16="http://schemas.microsoft.com/office/drawing/2014/main" id="{00000000-0008-0000-0500-00003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305</xdr:row>
          <xdr:rowOff>9525</xdr:rowOff>
        </xdr:from>
        <xdr:to>
          <xdr:col>1</xdr:col>
          <xdr:colOff>209550</xdr:colOff>
          <xdr:row>306</xdr:row>
          <xdr:rowOff>19050</xdr:rowOff>
        </xdr:to>
        <xdr:sp macro="" textlink="">
          <xdr:nvSpPr>
            <xdr:cNvPr id="9266" name="Check Box 50" hidden="1">
              <a:extLst>
                <a:ext uri="{63B3BB69-23CF-44E3-9099-C40C66FF867C}">
                  <a14:compatExt spid="_x0000_s9266"/>
                </a:ext>
                <a:ext uri="{FF2B5EF4-FFF2-40B4-BE49-F238E27FC236}">
                  <a16:creationId xmlns:a16="http://schemas.microsoft.com/office/drawing/2014/main" id="{00000000-0008-0000-0500-00003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306</xdr:row>
          <xdr:rowOff>9525</xdr:rowOff>
        </xdr:from>
        <xdr:to>
          <xdr:col>1</xdr:col>
          <xdr:colOff>209550</xdr:colOff>
          <xdr:row>307</xdr:row>
          <xdr:rowOff>19050</xdr:rowOff>
        </xdr:to>
        <xdr:sp macro="" textlink="">
          <xdr:nvSpPr>
            <xdr:cNvPr id="9267" name="Check Box 51" hidden="1">
              <a:extLst>
                <a:ext uri="{63B3BB69-23CF-44E3-9099-C40C66FF867C}">
                  <a14:compatExt spid="_x0000_s9267"/>
                </a:ext>
                <a:ext uri="{FF2B5EF4-FFF2-40B4-BE49-F238E27FC236}">
                  <a16:creationId xmlns:a16="http://schemas.microsoft.com/office/drawing/2014/main" id="{00000000-0008-0000-0500-00003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307</xdr:row>
          <xdr:rowOff>9525</xdr:rowOff>
        </xdr:from>
        <xdr:to>
          <xdr:col>1</xdr:col>
          <xdr:colOff>209550</xdr:colOff>
          <xdr:row>308</xdr:row>
          <xdr:rowOff>19050</xdr:rowOff>
        </xdr:to>
        <xdr:sp macro="" textlink="">
          <xdr:nvSpPr>
            <xdr:cNvPr id="9268" name="Check Box 52" hidden="1">
              <a:extLst>
                <a:ext uri="{63B3BB69-23CF-44E3-9099-C40C66FF867C}">
                  <a14:compatExt spid="_x0000_s9268"/>
                </a:ext>
                <a:ext uri="{FF2B5EF4-FFF2-40B4-BE49-F238E27FC236}">
                  <a16:creationId xmlns:a16="http://schemas.microsoft.com/office/drawing/2014/main" id="{00000000-0008-0000-0500-00003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308</xdr:row>
          <xdr:rowOff>9525</xdr:rowOff>
        </xdr:from>
        <xdr:to>
          <xdr:col>1</xdr:col>
          <xdr:colOff>209550</xdr:colOff>
          <xdr:row>309</xdr:row>
          <xdr:rowOff>66675</xdr:rowOff>
        </xdr:to>
        <xdr:sp macro="" textlink="">
          <xdr:nvSpPr>
            <xdr:cNvPr id="9269" name="Check Box 53" hidden="1">
              <a:extLst>
                <a:ext uri="{63B3BB69-23CF-44E3-9099-C40C66FF867C}">
                  <a14:compatExt spid="_x0000_s9269"/>
                </a:ext>
                <a:ext uri="{FF2B5EF4-FFF2-40B4-BE49-F238E27FC236}">
                  <a16:creationId xmlns:a16="http://schemas.microsoft.com/office/drawing/2014/main" id="{00000000-0008-0000-0500-00003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309</xdr:row>
          <xdr:rowOff>9525</xdr:rowOff>
        </xdr:from>
        <xdr:to>
          <xdr:col>1</xdr:col>
          <xdr:colOff>209550</xdr:colOff>
          <xdr:row>310</xdr:row>
          <xdr:rowOff>19050</xdr:rowOff>
        </xdr:to>
        <xdr:sp macro="" textlink="">
          <xdr:nvSpPr>
            <xdr:cNvPr id="9270" name="Check Box 54" hidden="1">
              <a:extLst>
                <a:ext uri="{63B3BB69-23CF-44E3-9099-C40C66FF867C}">
                  <a14:compatExt spid="_x0000_s9270"/>
                </a:ext>
                <a:ext uri="{FF2B5EF4-FFF2-40B4-BE49-F238E27FC236}">
                  <a16:creationId xmlns:a16="http://schemas.microsoft.com/office/drawing/2014/main" id="{00000000-0008-0000-0500-00003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310</xdr:row>
          <xdr:rowOff>9525</xdr:rowOff>
        </xdr:from>
        <xdr:to>
          <xdr:col>1</xdr:col>
          <xdr:colOff>209550</xdr:colOff>
          <xdr:row>311</xdr:row>
          <xdr:rowOff>19050</xdr:rowOff>
        </xdr:to>
        <xdr:sp macro="" textlink="">
          <xdr:nvSpPr>
            <xdr:cNvPr id="9271" name="Check Box 55" hidden="1">
              <a:extLst>
                <a:ext uri="{63B3BB69-23CF-44E3-9099-C40C66FF867C}">
                  <a14:compatExt spid="_x0000_s9271"/>
                </a:ext>
                <a:ext uri="{FF2B5EF4-FFF2-40B4-BE49-F238E27FC236}">
                  <a16:creationId xmlns:a16="http://schemas.microsoft.com/office/drawing/2014/main" id="{00000000-0008-0000-0500-00003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311</xdr:row>
          <xdr:rowOff>9525</xdr:rowOff>
        </xdr:from>
        <xdr:to>
          <xdr:col>1</xdr:col>
          <xdr:colOff>209550</xdr:colOff>
          <xdr:row>312</xdr:row>
          <xdr:rowOff>19050</xdr:rowOff>
        </xdr:to>
        <xdr:sp macro="" textlink="">
          <xdr:nvSpPr>
            <xdr:cNvPr id="9272" name="Check Box 56" hidden="1">
              <a:extLst>
                <a:ext uri="{63B3BB69-23CF-44E3-9099-C40C66FF867C}">
                  <a14:compatExt spid="_x0000_s9272"/>
                </a:ext>
                <a:ext uri="{FF2B5EF4-FFF2-40B4-BE49-F238E27FC236}">
                  <a16:creationId xmlns:a16="http://schemas.microsoft.com/office/drawing/2014/main" id="{00000000-0008-0000-0500-00003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312</xdr:row>
          <xdr:rowOff>9525</xdr:rowOff>
        </xdr:from>
        <xdr:to>
          <xdr:col>1</xdr:col>
          <xdr:colOff>209550</xdr:colOff>
          <xdr:row>313</xdr:row>
          <xdr:rowOff>19050</xdr:rowOff>
        </xdr:to>
        <xdr:sp macro="" textlink="">
          <xdr:nvSpPr>
            <xdr:cNvPr id="9273" name="Check Box 57" hidden="1">
              <a:extLst>
                <a:ext uri="{63B3BB69-23CF-44E3-9099-C40C66FF867C}">
                  <a14:compatExt spid="_x0000_s9273"/>
                </a:ext>
                <a:ext uri="{FF2B5EF4-FFF2-40B4-BE49-F238E27FC236}">
                  <a16:creationId xmlns:a16="http://schemas.microsoft.com/office/drawing/2014/main" id="{00000000-0008-0000-0500-00003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313</xdr:row>
          <xdr:rowOff>9525</xdr:rowOff>
        </xdr:from>
        <xdr:to>
          <xdr:col>1</xdr:col>
          <xdr:colOff>209550</xdr:colOff>
          <xdr:row>314</xdr:row>
          <xdr:rowOff>19050</xdr:rowOff>
        </xdr:to>
        <xdr:sp macro="" textlink="">
          <xdr:nvSpPr>
            <xdr:cNvPr id="9274" name="Check Box 58" hidden="1">
              <a:extLst>
                <a:ext uri="{63B3BB69-23CF-44E3-9099-C40C66FF867C}">
                  <a14:compatExt spid="_x0000_s9274"/>
                </a:ext>
                <a:ext uri="{FF2B5EF4-FFF2-40B4-BE49-F238E27FC236}">
                  <a16:creationId xmlns:a16="http://schemas.microsoft.com/office/drawing/2014/main" id="{00000000-0008-0000-0500-00003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314</xdr:row>
          <xdr:rowOff>9525</xdr:rowOff>
        </xdr:from>
        <xdr:to>
          <xdr:col>1</xdr:col>
          <xdr:colOff>209550</xdr:colOff>
          <xdr:row>315</xdr:row>
          <xdr:rowOff>0</xdr:rowOff>
        </xdr:to>
        <xdr:sp macro="" textlink="">
          <xdr:nvSpPr>
            <xdr:cNvPr id="9275" name="Check Box 59" hidden="1">
              <a:extLst>
                <a:ext uri="{63B3BB69-23CF-44E3-9099-C40C66FF867C}">
                  <a14:compatExt spid="_x0000_s9275"/>
                </a:ext>
                <a:ext uri="{FF2B5EF4-FFF2-40B4-BE49-F238E27FC236}">
                  <a16:creationId xmlns:a16="http://schemas.microsoft.com/office/drawing/2014/main" id="{00000000-0008-0000-0500-00003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315</xdr:row>
          <xdr:rowOff>9525</xdr:rowOff>
        </xdr:from>
        <xdr:to>
          <xdr:col>1</xdr:col>
          <xdr:colOff>209550</xdr:colOff>
          <xdr:row>316</xdr:row>
          <xdr:rowOff>28575</xdr:rowOff>
        </xdr:to>
        <xdr:sp macro="" textlink="">
          <xdr:nvSpPr>
            <xdr:cNvPr id="9276" name="Check Box 60" hidden="1">
              <a:extLst>
                <a:ext uri="{63B3BB69-23CF-44E3-9099-C40C66FF867C}">
                  <a14:compatExt spid="_x0000_s9276"/>
                </a:ext>
                <a:ext uri="{FF2B5EF4-FFF2-40B4-BE49-F238E27FC236}">
                  <a16:creationId xmlns:a16="http://schemas.microsoft.com/office/drawing/2014/main" id="{00000000-0008-0000-0500-00003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316</xdr:row>
          <xdr:rowOff>9525</xdr:rowOff>
        </xdr:from>
        <xdr:to>
          <xdr:col>1</xdr:col>
          <xdr:colOff>209550</xdr:colOff>
          <xdr:row>317</xdr:row>
          <xdr:rowOff>28575</xdr:rowOff>
        </xdr:to>
        <xdr:sp macro="" textlink="">
          <xdr:nvSpPr>
            <xdr:cNvPr id="9277" name="Check Box 61" hidden="1">
              <a:extLst>
                <a:ext uri="{63B3BB69-23CF-44E3-9099-C40C66FF867C}">
                  <a14:compatExt spid="_x0000_s9277"/>
                </a:ext>
                <a:ext uri="{FF2B5EF4-FFF2-40B4-BE49-F238E27FC236}">
                  <a16:creationId xmlns:a16="http://schemas.microsoft.com/office/drawing/2014/main" id="{00000000-0008-0000-0500-00003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317</xdr:row>
          <xdr:rowOff>9525</xdr:rowOff>
        </xdr:from>
        <xdr:to>
          <xdr:col>1</xdr:col>
          <xdr:colOff>209550</xdr:colOff>
          <xdr:row>318</xdr:row>
          <xdr:rowOff>28575</xdr:rowOff>
        </xdr:to>
        <xdr:sp macro="" textlink="">
          <xdr:nvSpPr>
            <xdr:cNvPr id="9278" name="Check Box 62" hidden="1">
              <a:extLst>
                <a:ext uri="{63B3BB69-23CF-44E3-9099-C40C66FF867C}">
                  <a14:compatExt spid="_x0000_s9278"/>
                </a:ext>
                <a:ext uri="{FF2B5EF4-FFF2-40B4-BE49-F238E27FC236}">
                  <a16:creationId xmlns:a16="http://schemas.microsoft.com/office/drawing/2014/main" id="{00000000-0008-0000-0500-00003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318</xdr:row>
          <xdr:rowOff>9525</xdr:rowOff>
        </xdr:from>
        <xdr:to>
          <xdr:col>1</xdr:col>
          <xdr:colOff>209550</xdr:colOff>
          <xdr:row>319</xdr:row>
          <xdr:rowOff>19050</xdr:rowOff>
        </xdr:to>
        <xdr:sp macro="" textlink="">
          <xdr:nvSpPr>
            <xdr:cNvPr id="9279" name="Check Box 63" hidden="1">
              <a:extLst>
                <a:ext uri="{63B3BB69-23CF-44E3-9099-C40C66FF867C}">
                  <a14:compatExt spid="_x0000_s9279"/>
                </a:ext>
                <a:ext uri="{FF2B5EF4-FFF2-40B4-BE49-F238E27FC236}">
                  <a16:creationId xmlns:a16="http://schemas.microsoft.com/office/drawing/2014/main" id="{00000000-0008-0000-0500-00003F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319</xdr:row>
          <xdr:rowOff>9525</xdr:rowOff>
        </xdr:from>
        <xdr:to>
          <xdr:col>1</xdr:col>
          <xdr:colOff>209550</xdr:colOff>
          <xdr:row>320</xdr:row>
          <xdr:rowOff>19050</xdr:rowOff>
        </xdr:to>
        <xdr:sp macro="" textlink="">
          <xdr:nvSpPr>
            <xdr:cNvPr id="9280" name="Check Box 64" hidden="1">
              <a:extLst>
                <a:ext uri="{63B3BB69-23CF-44E3-9099-C40C66FF867C}">
                  <a14:compatExt spid="_x0000_s9280"/>
                </a:ext>
                <a:ext uri="{FF2B5EF4-FFF2-40B4-BE49-F238E27FC236}">
                  <a16:creationId xmlns:a16="http://schemas.microsoft.com/office/drawing/2014/main" id="{00000000-0008-0000-0500-000040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320</xdr:row>
          <xdr:rowOff>9525</xdr:rowOff>
        </xdr:from>
        <xdr:to>
          <xdr:col>1</xdr:col>
          <xdr:colOff>209550</xdr:colOff>
          <xdr:row>321</xdr:row>
          <xdr:rowOff>0</xdr:rowOff>
        </xdr:to>
        <xdr:sp macro="" textlink="">
          <xdr:nvSpPr>
            <xdr:cNvPr id="9281" name="Check Box 65" hidden="1">
              <a:extLst>
                <a:ext uri="{63B3BB69-23CF-44E3-9099-C40C66FF867C}">
                  <a14:compatExt spid="_x0000_s9281"/>
                </a:ext>
                <a:ext uri="{FF2B5EF4-FFF2-40B4-BE49-F238E27FC236}">
                  <a16:creationId xmlns:a16="http://schemas.microsoft.com/office/drawing/2014/main" id="{00000000-0008-0000-0500-00004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321</xdr:row>
          <xdr:rowOff>9525</xdr:rowOff>
        </xdr:from>
        <xdr:to>
          <xdr:col>1</xdr:col>
          <xdr:colOff>209550</xdr:colOff>
          <xdr:row>322</xdr:row>
          <xdr:rowOff>28575</xdr:rowOff>
        </xdr:to>
        <xdr:sp macro="" textlink="">
          <xdr:nvSpPr>
            <xdr:cNvPr id="9282" name="Check Box 66" hidden="1">
              <a:extLst>
                <a:ext uri="{63B3BB69-23CF-44E3-9099-C40C66FF867C}">
                  <a14:compatExt spid="_x0000_s9282"/>
                </a:ext>
                <a:ext uri="{FF2B5EF4-FFF2-40B4-BE49-F238E27FC236}">
                  <a16:creationId xmlns:a16="http://schemas.microsoft.com/office/drawing/2014/main" id="{00000000-0008-0000-0500-00004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322</xdr:row>
          <xdr:rowOff>9525</xdr:rowOff>
        </xdr:from>
        <xdr:to>
          <xdr:col>1</xdr:col>
          <xdr:colOff>209550</xdr:colOff>
          <xdr:row>323</xdr:row>
          <xdr:rowOff>28575</xdr:rowOff>
        </xdr:to>
        <xdr:sp macro="" textlink="">
          <xdr:nvSpPr>
            <xdr:cNvPr id="9283" name="Check Box 67" hidden="1">
              <a:extLst>
                <a:ext uri="{63B3BB69-23CF-44E3-9099-C40C66FF867C}">
                  <a14:compatExt spid="_x0000_s9283"/>
                </a:ext>
                <a:ext uri="{FF2B5EF4-FFF2-40B4-BE49-F238E27FC236}">
                  <a16:creationId xmlns:a16="http://schemas.microsoft.com/office/drawing/2014/main" id="{00000000-0008-0000-0500-00004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323</xdr:row>
          <xdr:rowOff>9525</xdr:rowOff>
        </xdr:from>
        <xdr:to>
          <xdr:col>1</xdr:col>
          <xdr:colOff>209550</xdr:colOff>
          <xdr:row>324</xdr:row>
          <xdr:rowOff>28575</xdr:rowOff>
        </xdr:to>
        <xdr:sp macro="" textlink="">
          <xdr:nvSpPr>
            <xdr:cNvPr id="9284" name="Check Box 68" hidden="1">
              <a:extLst>
                <a:ext uri="{63B3BB69-23CF-44E3-9099-C40C66FF867C}">
                  <a14:compatExt spid="_x0000_s9284"/>
                </a:ext>
                <a:ext uri="{FF2B5EF4-FFF2-40B4-BE49-F238E27FC236}">
                  <a16:creationId xmlns:a16="http://schemas.microsoft.com/office/drawing/2014/main" id="{00000000-0008-0000-0500-00004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324</xdr:row>
          <xdr:rowOff>9525</xdr:rowOff>
        </xdr:from>
        <xdr:to>
          <xdr:col>1</xdr:col>
          <xdr:colOff>209550</xdr:colOff>
          <xdr:row>325</xdr:row>
          <xdr:rowOff>28575</xdr:rowOff>
        </xdr:to>
        <xdr:sp macro="" textlink="">
          <xdr:nvSpPr>
            <xdr:cNvPr id="9285" name="Check Box 69" hidden="1">
              <a:extLst>
                <a:ext uri="{63B3BB69-23CF-44E3-9099-C40C66FF867C}">
                  <a14:compatExt spid="_x0000_s9285"/>
                </a:ext>
                <a:ext uri="{FF2B5EF4-FFF2-40B4-BE49-F238E27FC236}">
                  <a16:creationId xmlns:a16="http://schemas.microsoft.com/office/drawing/2014/main" id="{00000000-0008-0000-0500-00004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Zehui Bai" id="{CEAB07C3-AE48-411C-8C5E-5694442E6A29}" userId="" providerId=""/>
  <person displayName="Pablo Hernandez Alonso" id="{5C37620B-A799-419E-B04B-6C775B3C515A}" userId="" providerId=""/>
  <person displayName="Cofield, Caroline" id="{0C3A9D35-8CFE-42DD-BE07-94F3143FA03E}" userId="S::Caroline.Cofield@iconplc.com::b5b2616b-70fd-462f-84ae-cf747ecb8179" providerId="AD"/>
  <person displayName="Balakrishnan, Anitha" id="{31D4C13A-BBD8-47B5-BF8D-71F925AAC7E8}" userId="S::Anitha.Balakrishnan@iconplc.com::d4966900-1934-474f-a9bc-fd4f002e59e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3-11-03T10:08:40.31" personId="{0C3A9D35-8CFE-42DD-BE07-94F3143FA03E}" id="{0AF7A967-249E-40C1-B230-DA98B1A52942}">
    <text>DBL has passed/SAP Final or no SAP needed
(Add drop down)</text>
  </threadedComment>
  <threadedComment ref="F180" dT="2023-11-08T08:47:27.21" personId="{5C37620B-A799-419E-B04B-6C775B3C515A}" id="{F0D1D08D-BF71-4FA5-BF39-D1A1E0C36A47}">
    <text>New SOP will be used, however, legacy Template will be used</text>
  </threadedComment>
  <threadedComment ref="A194" dT="2023-11-17T05:38:04.01" personId="{31D4C13A-BBD8-47B5-BF8D-71F925AAC7E8}" id="{4CB48ED2-6FB4-47A1-9777-032E935153CF}">
    <text>DGFBEL83-0D10HL</text>
  </threadedComment>
  <threadedComment ref="A202" dT="2023-11-16T03:56:04.93" personId="{31D4C13A-BBD8-47B5-BF8D-71F925AAC7E8}" id="{352F12FE-69C9-481A-865B-0D4A2A3EEF3C}">
    <text>LNDN1320-NX1320</text>
  </threadedComment>
  <threadedComment ref="F264" dT="2023-11-08T08:47:34.66" personId="{5C37620B-A799-419E-B04B-6C775B3C515A}" id="{AA6066B1-813A-4CAA-91E9-7880737DB124}">
    <text>New SOP will be used, however, legacy Template will be used</text>
  </threadedComment>
  <threadedComment ref="F301" dT="2023-11-08T08:47:34.66" personId="{5C37620B-A799-419E-B04B-6C775B3C515A}" id="{302F45B0-84A6-4CC2-8F33-AF6DE2C50F76}">
    <text>New SOP will be used, however, legacy Template will be used to match template used for the set of related/sister studies with this sponsor.</text>
  </threadedComment>
  <threadedComment ref="F302" dT="2023-11-08T08:47:34.66" personId="{5C37620B-A799-419E-B04B-6C775B3C515A}" id="{1A16F8DD-BA3F-4A1B-A0B6-B464B529E506}">
    <text>New SOP will be used, however, legacy Template will be used to match template used for the set of related/sister studies with this sponsor.</text>
  </threadedComment>
  <threadedComment ref="F363" dT="2023-11-08T08:47:40.07" personId="{5C37620B-A799-419E-B04B-6C775B3C515A}" id="{D33E17F1-2D87-4771-8980-0AF201B90D2D}">
    <text>New SOP will be used, however, legacy Template will be used</text>
  </threadedComment>
  <threadedComment ref="F529" dT="2023-11-08T08:47:30.39" personId="{CEAB07C3-AE48-411C-8C5E-5694442E6A29}" id="{80E592E0-C66E-4585-B33E-6B7824431D62}">
    <text>JANUS study contracted consulting only, SAP is not the scope of this study.</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pc10ster.github.io/RJafrocRocBook/" TargetMode="External"/><Relationship Id="rId2" Type="http://schemas.openxmlformats.org/officeDocument/2006/relationships/hyperlink" Target="https://stats.oarc.ucla.edu/r/seminars/rsem/" TargetMode="External"/><Relationship Id="rId1" Type="http://schemas.openxmlformats.org/officeDocument/2006/relationships/hyperlink" Target="https://www.psiweb.org/sigs-special-interest-groups/visualisation/welcome-to-wonderful-wednesdays" TargetMode="External"/><Relationship Id="rId5" Type="http://schemas.openxmlformats.org/officeDocument/2006/relationships/hyperlink" Target="https://www.nejm.org/doi/10.1056/NEJMra1510063?url_ver=Z39.88-2003&amp;rfr_id=ori:rid:crossref.org&amp;rfr_dat=cr_pub%20%200www.ncbi.nlm.nih.gov" TargetMode="External"/><Relationship Id="rId4" Type="http://schemas.openxmlformats.org/officeDocument/2006/relationships/hyperlink" Target="https://bookdown.org/MathiasHarrer/Doing_Meta_Analysis_in_R/" TargetMode="Externa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staatsoper.de/stuecke/la-cenerentola/2025-04-04-1900-14886" TargetMode="External"/><Relationship Id="rId13" Type="http://schemas.openxmlformats.org/officeDocument/2006/relationships/hyperlink" Target="https://www.komische-oper-berlin.de/en/what/a-z/sweeney-todd/" TargetMode="External"/><Relationship Id="rId18" Type="http://schemas.openxmlformats.org/officeDocument/2006/relationships/ctrlProp" Target="../ctrlProps/ctrlProp3.xml"/><Relationship Id="rId26" Type="http://schemas.openxmlformats.org/officeDocument/2006/relationships/ctrlProp" Target="../ctrlProps/ctrlProp11.xml"/><Relationship Id="rId39" Type="http://schemas.openxmlformats.org/officeDocument/2006/relationships/ctrlProp" Target="../ctrlProps/ctrlProp24.xml"/><Relationship Id="rId3" Type="http://schemas.openxmlformats.org/officeDocument/2006/relationships/hyperlink" Target="https://www.staatsoper-hamburg.de/de/spielplan/stueck.php?AuffNr=221440" TargetMode="External"/><Relationship Id="rId21" Type="http://schemas.openxmlformats.org/officeDocument/2006/relationships/ctrlProp" Target="../ctrlProps/ctrlProp6.xml"/><Relationship Id="rId34" Type="http://schemas.openxmlformats.org/officeDocument/2006/relationships/ctrlProp" Target="../ctrlProps/ctrlProp19.xml"/><Relationship Id="rId42" Type="http://schemas.openxmlformats.org/officeDocument/2006/relationships/ctrlProp" Target="../ctrlProps/ctrlProp27.xml"/><Relationship Id="rId7" Type="http://schemas.openxmlformats.org/officeDocument/2006/relationships/hyperlink" Target="https://www.komische-oper-berlin.de/en/what/a-z/the-magic-flute/" TargetMode="External"/><Relationship Id="rId12" Type="http://schemas.openxmlformats.org/officeDocument/2006/relationships/hyperlink" Target="https://oper-frankfurt.de/de/spielplan/parsifal/?id_datum=4119" TargetMode="External"/><Relationship Id="rId17" Type="http://schemas.openxmlformats.org/officeDocument/2006/relationships/ctrlProp" Target="../ctrlProps/ctrlProp2.xml"/><Relationship Id="rId25" Type="http://schemas.openxmlformats.org/officeDocument/2006/relationships/ctrlProp" Target="../ctrlProps/ctrlProp10.xml"/><Relationship Id="rId33" Type="http://schemas.openxmlformats.org/officeDocument/2006/relationships/ctrlProp" Target="../ctrlProps/ctrlProp18.xml"/><Relationship Id="rId38" Type="http://schemas.openxmlformats.org/officeDocument/2006/relationships/ctrlProp" Target="../ctrlProps/ctrlProp23.xml"/><Relationship Id="rId2" Type="http://schemas.openxmlformats.org/officeDocument/2006/relationships/hyperlink" Target="https://www.staatsoper-hamburg.de/de/spielplan/stueck.php?AuffNr=245862" TargetMode="External"/><Relationship Id="rId16" Type="http://schemas.openxmlformats.org/officeDocument/2006/relationships/ctrlProp" Target="../ctrlProps/ctrlProp1.xml"/><Relationship Id="rId20" Type="http://schemas.openxmlformats.org/officeDocument/2006/relationships/ctrlProp" Target="../ctrlProps/ctrlProp5.xml"/><Relationship Id="rId29" Type="http://schemas.openxmlformats.org/officeDocument/2006/relationships/ctrlProp" Target="../ctrlProps/ctrlProp14.xml"/><Relationship Id="rId41" Type="http://schemas.openxmlformats.org/officeDocument/2006/relationships/ctrlProp" Target="../ctrlProps/ctrlProp26.xml"/><Relationship Id="rId1" Type="http://schemas.openxmlformats.org/officeDocument/2006/relationships/hyperlink" Target="https://www.staatsoper-hamburg.de/de/spielplan/stueck.php?AuffNr=221413" TargetMode="External"/><Relationship Id="rId6" Type="http://schemas.openxmlformats.org/officeDocument/2006/relationships/hyperlink" Target="https://www.komische-oper-berlin.de/en/what/a-z/la-cage-aux-folles/" TargetMode="External"/><Relationship Id="rId11" Type="http://schemas.openxmlformats.org/officeDocument/2006/relationships/hyperlink" Target="https://oper-frankfurt.de/de/spielplan/linvisible/?id_datum=4100" TargetMode="External"/><Relationship Id="rId24" Type="http://schemas.openxmlformats.org/officeDocument/2006/relationships/ctrlProp" Target="../ctrlProps/ctrlProp9.xml"/><Relationship Id="rId32" Type="http://schemas.openxmlformats.org/officeDocument/2006/relationships/ctrlProp" Target="../ctrlProps/ctrlProp17.xml"/><Relationship Id="rId37" Type="http://schemas.openxmlformats.org/officeDocument/2006/relationships/ctrlProp" Target="../ctrlProps/ctrlProp22.xml"/><Relationship Id="rId40" Type="http://schemas.openxmlformats.org/officeDocument/2006/relationships/ctrlProp" Target="../ctrlProps/ctrlProp25.xml"/><Relationship Id="rId5" Type="http://schemas.openxmlformats.org/officeDocument/2006/relationships/hyperlink" Target="https://www.komische-oper-berlin.de/en/what/a-z/chicago/" TargetMode="External"/><Relationship Id="rId15" Type="http://schemas.openxmlformats.org/officeDocument/2006/relationships/vmlDrawing" Target="../drawings/vmlDrawing2.vml"/><Relationship Id="rId23" Type="http://schemas.openxmlformats.org/officeDocument/2006/relationships/ctrlProp" Target="../ctrlProps/ctrlProp8.xml"/><Relationship Id="rId28" Type="http://schemas.openxmlformats.org/officeDocument/2006/relationships/ctrlProp" Target="../ctrlProps/ctrlProp13.xml"/><Relationship Id="rId36" Type="http://schemas.openxmlformats.org/officeDocument/2006/relationships/ctrlProp" Target="../ctrlProps/ctrlProp21.xml"/><Relationship Id="rId10" Type="http://schemas.openxmlformats.org/officeDocument/2006/relationships/hyperlink" Target="https://www.staatsoper-hamburg.de/de/spielplan/stueck.php?AuffNr=245201" TargetMode="External"/><Relationship Id="rId19" Type="http://schemas.openxmlformats.org/officeDocument/2006/relationships/ctrlProp" Target="../ctrlProps/ctrlProp4.xml"/><Relationship Id="rId31" Type="http://schemas.openxmlformats.org/officeDocument/2006/relationships/ctrlProp" Target="../ctrlProps/ctrlProp16.xml"/><Relationship Id="rId44" Type="http://schemas.openxmlformats.org/officeDocument/2006/relationships/ctrlProp" Target="../ctrlProps/ctrlProp29.xml"/><Relationship Id="rId4" Type="http://schemas.openxmlformats.org/officeDocument/2006/relationships/hyperlink" Target="https://www.komische-oper-berlin.de/en/what/a-z/my-friend-bunbury/" TargetMode="External"/><Relationship Id="rId9" Type="http://schemas.openxmlformats.org/officeDocument/2006/relationships/hyperlink" Target="https://www.staatsoper.de/stuecke/madama-butterfly/2025-04-05-1930-14888" TargetMode="External"/><Relationship Id="rId14" Type="http://schemas.openxmlformats.org/officeDocument/2006/relationships/drawing" Target="../drawings/drawing1.xml"/><Relationship Id="rId22" Type="http://schemas.openxmlformats.org/officeDocument/2006/relationships/ctrlProp" Target="../ctrlProps/ctrlProp7.xml"/><Relationship Id="rId27" Type="http://schemas.openxmlformats.org/officeDocument/2006/relationships/ctrlProp" Target="../ctrlProps/ctrlProp12.xml"/><Relationship Id="rId30" Type="http://schemas.openxmlformats.org/officeDocument/2006/relationships/ctrlProp" Target="../ctrlProps/ctrlProp15.xml"/><Relationship Id="rId35" Type="http://schemas.openxmlformats.org/officeDocument/2006/relationships/ctrlProp" Target="../ctrlProps/ctrlProp20.xml"/><Relationship Id="rId43" Type="http://schemas.openxmlformats.org/officeDocument/2006/relationships/ctrlProp" Target="../ctrlProps/ctrlProp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D120C-0F09-41ED-BABE-551FC4351CA4}">
  <dimension ref="A1:L35"/>
  <sheetViews>
    <sheetView workbookViewId="0">
      <pane ySplit="1" topLeftCell="A2" activePane="bottomLeft" state="frozen"/>
      <selection pane="bottomLeft" activeCell="F8" sqref="F8"/>
    </sheetView>
  </sheetViews>
  <sheetFormatPr defaultRowHeight="15" x14ac:dyDescent="0.25"/>
  <cols>
    <col min="1" max="1" width="75.140625" customWidth="1"/>
    <col min="2" max="2" width="19.42578125" style="66" customWidth="1"/>
    <col min="3" max="3" width="21.28515625" customWidth="1"/>
    <col min="4" max="4" width="17.85546875" customWidth="1"/>
    <col min="6" max="6" width="26.28515625" customWidth="1"/>
    <col min="7" max="7" width="42.85546875" customWidth="1"/>
    <col min="8" max="8" width="15.28515625" customWidth="1"/>
    <col min="9" max="9" width="14.5703125" customWidth="1"/>
    <col min="10" max="10" width="14.28515625" customWidth="1"/>
    <col min="11" max="11" width="14.7109375" customWidth="1"/>
    <col min="12" max="12" width="17.85546875" customWidth="1"/>
  </cols>
  <sheetData>
    <row r="1" spans="1:12" ht="46.5" customHeight="1" x14ac:dyDescent="0.25">
      <c r="A1" s="159" t="s">
        <v>1595</v>
      </c>
      <c r="B1" s="160"/>
      <c r="C1" s="160"/>
      <c r="D1" s="160"/>
    </row>
    <row r="2" spans="1:12" x14ac:dyDescent="0.25">
      <c r="A2" s="65"/>
    </row>
    <row r="3" spans="1:12" x14ac:dyDescent="0.25">
      <c r="A3" s="67" t="s">
        <v>1589</v>
      </c>
      <c r="B3" s="161">
        <v>45520</v>
      </c>
      <c r="C3" s="161"/>
      <c r="D3" s="161"/>
    </row>
    <row r="5" spans="1:12" ht="32.25" customHeight="1" x14ac:dyDescent="0.25">
      <c r="A5" s="162" t="s">
        <v>1591</v>
      </c>
      <c r="B5" s="162"/>
      <c r="C5" s="162"/>
      <c r="D5" s="162"/>
    </row>
    <row r="6" spans="1:12" x14ac:dyDescent="0.25">
      <c r="A6" s="163"/>
      <c r="B6" s="163"/>
      <c r="C6" s="163"/>
      <c r="D6" s="163"/>
    </row>
    <row r="7" spans="1:12" x14ac:dyDescent="0.25">
      <c r="A7" s="76" t="s">
        <v>1592</v>
      </c>
      <c r="B7" s="157" t="s">
        <v>1593</v>
      </c>
      <c r="C7" s="157"/>
      <c r="D7" s="157"/>
    </row>
    <row r="8" spans="1:12" x14ac:dyDescent="0.25">
      <c r="A8" s="78">
        <v>2021</v>
      </c>
      <c r="B8" s="158">
        <f>COUNTIF(Study!B$1:B$999,"2021")</f>
        <v>39</v>
      </c>
      <c r="C8" s="158"/>
      <c r="D8" s="158"/>
    </row>
    <row r="9" spans="1:12" x14ac:dyDescent="0.25">
      <c r="A9" s="79">
        <v>2022</v>
      </c>
      <c r="B9" s="158">
        <f>COUNTIF(Study!B$1:B$999,"2022")</f>
        <v>3</v>
      </c>
      <c r="C9" s="158"/>
      <c r="D9" s="158"/>
    </row>
    <row r="10" spans="1:12" x14ac:dyDescent="0.25">
      <c r="A10" s="79">
        <v>2023</v>
      </c>
      <c r="B10" s="158">
        <f>COUNTIF(Study!B$1:B$999,"2023")</f>
        <v>16</v>
      </c>
      <c r="C10" s="158"/>
      <c r="D10" s="158"/>
    </row>
    <row r="11" spans="1:12" x14ac:dyDescent="0.25">
      <c r="A11" s="79">
        <v>2024</v>
      </c>
      <c r="B11" s="158">
        <f>COUNTIF(Study!B$1:B$999,"2024")</f>
        <v>19</v>
      </c>
      <c r="C11" s="158"/>
      <c r="D11" s="158"/>
      <c r="G11" s="69"/>
      <c r="H11" s="69"/>
      <c r="I11" s="70"/>
      <c r="J11" s="70"/>
      <c r="K11" s="70"/>
      <c r="L11" s="70"/>
    </row>
    <row r="12" spans="1:12" x14ac:dyDescent="0.25">
      <c r="A12" s="79"/>
      <c r="B12" s="77"/>
      <c r="C12" s="77"/>
      <c r="D12" s="77"/>
      <c r="G12" s="69"/>
      <c r="H12" s="69"/>
      <c r="I12" s="70"/>
      <c r="J12" s="70"/>
      <c r="K12" s="70"/>
      <c r="L12" s="70"/>
    </row>
    <row r="13" spans="1:12" x14ac:dyDescent="0.25">
      <c r="A13" s="76" t="s">
        <v>1596</v>
      </c>
      <c r="B13" s="157">
        <f>COUNTA(Study!A$2:A$999)</f>
        <v>77</v>
      </c>
      <c r="C13" s="157"/>
      <c r="D13" s="157"/>
      <c r="G13" s="69"/>
      <c r="H13" s="69"/>
      <c r="I13" s="70"/>
      <c r="J13" s="70"/>
      <c r="K13" s="70"/>
      <c r="L13" s="70"/>
    </row>
    <row r="14" spans="1:12" x14ac:dyDescent="0.25">
      <c r="A14" s="76" t="s">
        <v>165</v>
      </c>
      <c r="B14" s="157">
        <f>COUNTIF(Study!D$1:D$999,"Y")</f>
        <v>35</v>
      </c>
      <c r="C14" s="157"/>
      <c r="D14" s="157"/>
      <c r="G14" s="69"/>
      <c r="H14" s="69"/>
      <c r="I14" s="70"/>
      <c r="J14" s="70"/>
      <c r="K14" s="70"/>
      <c r="L14" s="70"/>
    </row>
    <row r="15" spans="1:12" x14ac:dyDescent="0.25">
      <c r="A15" s="75"/>
      <c r="B15" s="165"/>
      <c r="C15" s="165"/>
      <c r="D15" s="165"/>
      <c r="G15" s="69"/>
      <c r="H15" s="69"/>
      <c r="I15" s="70"/>
      <c r="J15" s="70"/>
      <c r="K15" s="70"/>
      <c r="L15" s="70"/>
    </row>
    <row r="16" spans="1:12" x14ac:dyDescent="0.25">
      <c r="A16" s="76" t="s">
        <v>1594</v>
      </c>
      <c r="B16" s="157" t="s">
        <v>1593</v>
      </c>
      <c r="C16" s="157"/>
      <c r="D16" s="157"/>
      <c r="G16" s="69"/>
      <c r="H16" s="69"/>
      <c r="I16" s="70"/>
      <c r="J16" s="70"/>
      <c r="K16" s="70"/>
      <c r="L16" s="70"/>
    </row>
    <row r="17" spans="1:12" x14ac:dyDescent="0.25">
      <c r="A17" s="78" t="s">
        <v>196</v>
      </c>
      <c r="B17" s="158">
        <f>COUNTIF(Study!C$1:C$999,"GCP")</f>
        <v>39</v>
      </c>
      <c r="C17" s="158"/>
      <c r="D17" s="158"/>
      <c r="G17" s="69"/>
      <c r="H17" s="69"/>
      <c r="I17" s="70"/>
      <c r="J17" s="70"/>
      <c r="K17" s="70"/>
      <c r="L17" s="70"/>
    </row>
    <row r="18" spans="1:12" x14ac:dyDescent="0.25">
      <c r="A18" s="79" t="s">
        <v>92</v>
      </c>
      <c r="B18" s="158">
        <f>COUNTIF(Study!C$1:C$999,"GBG")</f>
        <v>3</v>
      </c>
      <c r="C18" s="158"/>
      <c r="D18" s="158"/>
      <c r="G18" s="69"/>
      <c r="H18" s="69"/>
      <c r="I18" s="70"/>
      <c r="J18" s="70"/>
      <c r="K18" s="70"/>
      <c r="L18" s="70"/>
    </row>
    <row r="19" spans="1:12" x14ac:dyDescent="0.25">
      <c r="A19" s="79" t="s">
        <v>73</v>
      </c>
      <c r="B19" s="158">
        <f>COUNTIF(Study!C$1:C$999,"ICON")</f>
        <v>24</v>
      </c>
      <c r="C19" s="158"/>
      <c r="D19" s="158"/>
      <c r="G19" s="69"/>
      <c r="H19" s="69"/>
      <c r="I19" s="70"/>
      <c r="J19" s="70"/>
      <c r="K19" s="70"/>
      <c r="L19" s="70"/>
    </row>
    <row r="20" spans="1:12" x14ac:dyDescent="0.25">
      <c r="A20" s="79" t="s">
        <v>82</v>
      </c>
      <c r="B20" s="158">
        <f>COUNTIF(Study!C$1:C$999,"Upwork")</f>
        <v>8</v>
      </c>
      <c r="C20" s="158"/>
      <c r="D20" s="158"/>
      <c r="G20" s="69"/>
      <c r="H20" s="69"/>
      <c r="I20" s="70"/>
      <c r="J20" s="70"/>
      <c r="K20" s="70"/>
      <c r="L20" s="70"/>
    </row>
    <row r="21" spans="1:12" x14ac:dyDescent="0.25">
      <c r="A21" s="79" t="s">
        <v>209</v>
      </c>
      <c r="B21" s="158">
        <f>COUNTIF(Study!C$1:C$999,"Learning")</f>
        <v>3</v>
      </c>
      <c r="C21" s="158"/>
      <c r="D21" s="158"/>
      <c r="G21" s="69"/>
      <c r="H21" s="69"/>
      <c r="I21" s="70"/>
      <c r="J21" s="70"/>
      <c r="K21" s="70"/>
      <c r="L21" s="70"/>
    </row>
    <row r="22" spans="1:12" x14ac:dyDescent="0.25">
      <c r="A22" s="75"/>
      <c r="B22" s="68"/>
      <c r="C22" s="68"/>
      <c r="D22" s="68"/>
      <c r="G22" s="69"/>
      <c r="H22" s="69"/>
      <c r="I22" s="70"/>
      <c r="J22" s="70"/>
      <c r="K22" s="70"/>
      <c r="L22" s="70"/>
    </row>
    <row r="23" spans="1:12" x14ac:dyDescent="0.25">
      <c r="A23" s="71" t="s">
        <v>1597</v>
      </c>
      <c r="B23" s="71" t="s">
        <v>1598</v>
      </c>
      <c r="C23" s="71" t="s">
        <v>1599</v>
      </c>
      <c r="D23" s="71" t="s">
        <v>1590</v>
      </c>
      <c r="L23" s="70"/>
    </row>
    <row r="24" spans="1:12" x14ac:dyDescent="0.25">
      <c r="A24" s="76" t="s">
        <v>1596</v>
      </c>
      <c r="B24" s="80">
        <f>COUNTA(Study!A$2:A$1000)</f>
        <v>77</v>
      </c>
      <c r="C24" s="73">
        <v>100</v>
      </c>
      <c r="D24" s="156">
        <f>B24-C24</f>
        <v>-23</v>
      </c>
      <c r="L24" s="70"/>
    </row>
    <row r="25" spans="1:12" x14ac:dyDescent="0.25">
      <c r="A25" s="76" t="s">
        <v>165</v>
      </c>
      <c r="B25" s="80">
        <f>COUNTIF(Study!D$1:D$1000,"Y")</f>
        <v>35</v>
      </c>
      <c r="C25" s="73">
        <v>50</v>
      </c>
      <c r="D25" s="156">
        <f>B25-C25</f>
        <v>-15</v>
      </c>
      <c r="L25" s="70"/>
    </row>
    <row r="26" spans="1:12" x14ac:dyDescent="0.25">
      <c r="A26" s="72"/>
      <c r="B26" s="74"/>
      <c r="C26" s="72"/>
      <c r="D26" s="72"/>
      <c r="L26" s="70"/>
    </row>
    <row r="27" spans="1:12" ht="32.25" customHeight="1" x14ac:dyDescent="0.25">
      <c r="A27" s="162" t="s">
        <v>1601</v>
      </c>
      <c r="B27" s="162"/>
      <c r="C27" s="162"/>
      <c r="D27" s="162"/>
    </row>
    <row r="28" spans="1:12" x14ac:dyDescent="0.25">
      <c r="A28" s="72"/>
      <c r="B28" s="74"/>
      <c r="C28" s="72"/>
      <c r="D28" s="72"/>
      <c r="L28" s="70"/>
    </row>
    <row r="29" spans="1:12" x14ac:dyDescent="0.25">
      <c r="A29" s="76" t="s">
        <v>1602</v>
      </c>
      <c r="B29" s="157" t="s">
        <v>1593</v>
      </c>
      <c r="C29" s="157"/>
      <c r="D29" s="157"/>
      <c r="L29" s="70"/>
    </row>
    <row r="30" spans="1:12" x14ac:dyDescent="0.25">
      <c r="A30" s="78">
        <v>2021</v>
      </c>
      <c r="B30" s="158">
        <f>COUNTIF(Study!B$1:B$999,"2021")</f>
        <v>39</v>
      </c>
      <c r="C30" s="158"/>
      <c r="D30" s="158"/>
      <c r="L30" s="70"/>
    </row>
    <row r="31" spans="1:12" x14ac:dyDescent="0.25">
      <c r="A31" s="79">
        <v>2022</v>
      </c>
      <c r="B31" s="158">
        <f>COUNTIF(Study!B$1:B$999,"2022")</f>
        <v>3</v>
      </c>
      <c r="C31" s="158"/>
      <c r="D31" s="158"/>
      <c r="L31" s="70"/>
    </row>
    <row r="32" spans="1:12" x14ac:dyDescent="0.25">
      <c r="A32" s="79">
        <v>2023</v>
      </c>
      <c r="B32" s="158">
        <f>COUNTIF(Study!B$1:B$999,"2023")</f>
        <v>16</v>
      </c>
      <c r="C32" s="158"/>
      <c r="D32" s="158"/>
      <c r="L32" s="70"/>
    </row>
    <row r="34" spans="1:4" x14ac:dyDescent="0.25">
      <c r="A34" s="164" t="s">
        <v>1603</v>
      </c>
      <c r="B34" s="164"/>
      <c r="C34" s="164"/>
      <c r="D34" s="164"/>
    </row>
    <row r="35" spans="1:4" x14ac:dyDescent="0.25">
      <c r="A35" s="164"/>
      <c r="B35" s="164"/>
      <c r="C35" s="164"/>
      <c r="D35" s="164"/>
    </row>
  </sheetData>
  <mergeCells count="24">
    <mergeCell ref="A34:D35"/>
    <mergeCell ref="B9:D9"/>
    <mergeCell ref="B10:D10"/>
    <mergeCell ref="B16:D16"/>
    <mergeCell ref="B17:D17"/>
    <mergeCell ref="B18:D18"/>
    <mergeCell ref="B19:D19"/>
    <mergeCell ref="B21:D21"/>
    <mergeCell ref="B15:D15"/>
    <mergeCell ref="B20:D20"/>
    <mergeCell ref="B14:D14"/>
    <mergeCell ref="B31:D31"/>
    <mergeCell ref="B32:D32"/>
    <mergeCell ref="A27:D27"/>
    <mergeCell ref="B29:D29"/>
    <mergeCell ref="B30:D30"/>
    <mergeCell ref="B13:D13"/>
    <mergeCell ref="B8:D8"/>
    <mergeCell ref="B11:D11"/>
    <mergeCell ref="A1:D1"/>
    <mergeCell ref="B3:D3"/>
    <mergeCell ref="A5:D5"/>
    <mergeCell ref="A6:D6"/>
    <mergeCell ref="B7:D7"/>
  </mergeCells>
  <conditionalFormatting sqref="D24:D25">
    <cfRule type="cellIs" dxfId="0" priority="1"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4ED07-F52A-4D67-BBCB-EE5BE2CA8027}">
  <dimension ref="A1:L78"/>
  <sheetViews>
    <sheetView zoomScale="115" zoomScaleNormal="115" workbookViewId="0">
      <pane ySplit="1" topLeftCell="A2" activePane="bottomLeft" state="frozen"/>
      <selection pane="bottomLeft" activeCell="E29" sqref="E29"/>
    </sheetView>
  </sheetViews>
  <sheetFormatPr defaultRowHeight="12.75" x14ac:dyDescent="0.2"/>
  <cols>
    <col min="1" max="1" width="17.140625" style="84" customWidth="1"/>
    <col min="2" max="2" width="7.42578125" style="105" customWidth="1"/>
    <col min="3" max="3" width="9.5703125" style="84" customWidth="1"/>
    <col min="4" max="4" width="4.28515625" style="84" customWidth="1"/>
    <col min="5" max="5" width="47" style="84" customWidth="1"/>
    <col min="6" max="6" width="22.140625" style="84" customWidth="1"/>
    <col min="7" max="7" width="26.140625" style="84" customWidth="1"/>
    <col min="8" max="8" width="9.7109375" style="84" customWidth="1"/>
    <col min="9" max="9" width="78.42578125" style="84" customWidth="1"/>
    <col min="10" max="10" width="14.85546875" style="84" customWidth="1"/>
    <col min="11" max="11" width="13.85546875" style="84" customWidth="1"/>
    <col min="12" max="12" width="14.7109375" style="84" customWidth="1"/>
    <col min="13" max="16384" width="9.140625" style="84"/>
  </cols>
  <sheetData>
    <row r="1" spans="1:12" s="1" customFormat="1" ht="29.25" customHeight="1" x14ac:dyDescent="0.25">
      <c r="A1" s="107" t="s">
        <v>22</v>
      </c>
      <c r="B1" s="107" t="s">
        <v>1592</v>
      </c>
      <c r="C1" s="107" t="s">
        <v>1594</v>
      </c>
      <c r="D1" s="107" t="s">
        <v>165</v>
      </c>
      <c r="E1" s="107" t="s">
        <v>195</v>
      </c>
      <c r="F1" s="107" t="s">
        <v>69</v>
      </c>
      <c r="G1" s="81" t="s">
        <v>205</v>
      </c>
      <c r="H1" s="107" t="s">
        <v>0</v>
      </c>
      <c r="I1" s="81" t="s">
        <v>23</v>
      </c>
      <c r="J1" s="107" t="s">
        <v>2290</v>
      </c>
      <c r="K1" s="107" t="s">
        <v>2291</v>
      </c>
      <c r="L1" s="107" t="s">
        <v>1</v>
      </c>
    </row>
    <row r="2" spans="1:12" ht="30.75" customHeight="1" x14ac:dyDescent="0.2">
      <c r="A2" s="82" t="s">
        <v>63</v>
      </c>
      <c r="B2" s="82">
        <v>2021</v>
      </c>
      <c r="C2" s="82" t="s">
        <v>196</v>
      </c>
      <c r="D2" s="82" t="s">
        <v>166</v>
      </c>
      <c r="E2" s="82" t="s">
        <v>402</v>
      </c>
      <c r="F2" s="82" t="s">
        <v>155</v>
      </c>
      <c r="G2" s="83" t="s">
        <v>414</v>
      </c>
      <c r="H2" s="82" t="s">
        <v>9</v>
      </c>
      <c r="I2" s="83" t="s">
        <v>173</v>
      </c>
      <c r="J2" s="82" t="s">
        <v>413</v>
      </c>
      <c r="K2" s="82"/>
      <c r="L2" s="82" t="s">
        <v>25</v>
      </c>
    </row>
    <row r="3" spans="1:12" x14ac:dyDescent="0.2">
      <c r="A3" s="82" t="s">
        <v>63</v>
      </c>
      <c r="B3" s="82">
        <v>2021</v>
      </c>
      <c r="C3" s="82" t="s">
        <v>196</v>
      </c>
      <c r="D3" s="82"/>
      <c r="E3" s="82" t="s">
        <v>406</v>
      </c>
      <c r="F3" s="82" t="s">
        <v>105</v>
      </c>
      <c r="G3" s="83" t="s">
        <v>415</v>
      </c>
      <c r="H3" s="82" t="s">
        <v>11</v>
      </c>
      <c r="I3" s="83" t="s">
        <v>174</v>
      </c>
      <c r="J3" s="82"/>
      <c r="K3" s="82" t="s">
        <v>133</v>
      </c>
      <c r="L3" s="82" t="s">
        <v>65</v>
      </c>
    </row>
    <row r="4" spans="1:12" x14ac:dyDescent="0.2">
      <c r="A4" s="82" t="s">
        <v>63</v>
      </c>
      <c r="B4" s="82">
        <v>2021</v>
      </c>
      <c r="C4" s="82" t="s">
        <v>196</v>
      </c>
      <c r="D4" s="82"/>
      <c r="E4" s="82" t="s">
        <v>403</v>
      </c>
      <c r="F4" s="82" t="s">
        <v>102</v>
      </c>
      <c r="G4" s="83" t="s">
        <v>102</v>
      </c>
      <c r="H4" s="82" t="s">
        <v>11</v>
      </c>
      <c r="I4" s="83" t="s">
        <v>175</v>
      </c>
      <c r="J4" s="82"/>
      <c r="K4" s="82" t="s">
        <v>134</v>
      </c>
      <c r="L4" s="82" t="s">
        <v>12</v>
      </c>
    </row>
    <row r="5" spans="1:12" ht="25.5" x14ac:dyDescent="0.2">
      <c r="A5" s="82" t="s">
        <v>63</v>
      </c>
      <c r="B5" s="82">
        <v>2021</v>
      </c>
      <c r="C5" s="82" t="s">
        <v>196</v>
      </c>
      <c r="D5" s="82"/>
      <c r="E5" s="82" t="s">
        <v>405</v>
      </c>
      <c r="F5" s="82" t="s">
        <v>103</v>
      </c>
      <c r="G5" s="83" t="s">
        <v>416</v>
      </c>
      <c r="H5" s="82" t="s">
        <v>24</v>
      </c>
      <c r="I5" s="83" t="s">
        <v>176</v>
      </c>
      <c r="J5" s="82"/>
      <c r="K5" s="82" t="s">
        <v>135</v>
      </c>
      <c r="L5" s="82" t="s">
        <v>25</v>
      </c>
    </row>
    <row r="6" spans="1:12" x14ac:dyDescent="0.2">
      <c r="A6" s="82" t="s">
        <v>63</v>
      </c>
      <c r="B6" s="82">
        <v>2021</v>
      </c>
      <c r="C6" s="82" t="s">
        <v>196</v>
      </c>
      <c r="D6" s="82"/>
      <c r="E6" s="82" t="s">
        <v>404</v>
      </c>
      <c r="F6" s="82" t="s">
        <v>104</v>
      </c>
      <c r="G6" s="83" t="s">
        <v>416</v>
      </c>
      <c r="H6" s="82" t="s">
        <v>24</v>
      </c>
      <c r="I6" s="83" t="s">
        <v>177</v>
      </c>
      <c r="J6" s="82"/>
      <c r="K6" s="82" t="s">
        <v>136</v>
      </c>
      <c r="L6" s="82" t="s">
        <v>66</v>
      </c>
    </row>
    <row r="7" spans="1:12" x14ac:dyDescent="0.2">
      <c r="A7" s="82" t="s">
        <v>63</v>
      </c>
      <c r="B7" s="82">
        <v>2024</v>
      </c>
      <c r="C7" s="82" t="s">
        <v>73</v>
      </c>
      <c r="D7" s="82"/>
      <c r="E7" s="82" t="s">
        <v>392</v>
      </c>
      <c r="F7" s="82" t="s">
        <v>393</v>
      </c>
      <c r="G7" s="83" t="s">
        <v>417</v>
      </c>
      <c r="H7" s="82" t="s">
        <v>11</v>
      </c>
      <c r="I7" s="83" t="s">
        <v>168</v>
      </c>
      <c r="J7" s="82"/>
      <c r="K7" s="82" t="s">
        <v>137</v>
      </c>
      <c r="L7" s="82" t="s">
        <v>60</v>
      </c>
    </row>
    <row r="8" spans="1:12" x14ac:dyDescent="0.2">
      <c r="A8" s="82" t="s">
        <v>63</v>
      </c>
      <c r="B8" s="82">
        <v>2024</v>
      </c>
      <c r="C8" s="82" t="s">
        <v>73</v>
      </c>
      <c r="D8" s="82"/>
      <c r="E8" s="82" t="s">
        <v>396</v>
      </c>
      <c r="F8" s="82" t="s">
        <v>397</v>
      </c>
      <c r="G8" s="83" t="s">
        <v>395</v>
      </c>
      <c r="H8" s="82" t="s">
        <v>11</v>
      </c>
      <c r="I8" s="83" t="s">
        <v>398</v>
      </c>
      <c r="J8" s="82"/>
      <c r="K8" s="82" t="s">
        <v>399</v>
      </c>
      <c r="L8" s="82" t="s">
        <v>10</v>
      </c>
    </row>
    <row r="9" spans="1:12" x14ac:dyDescent="0.2">
      <c r="A9" s="82" t="s">
        <v>63</v>
      </c>
      <c r="B9" s="82">
        <v>2024</v>
      </c>
      <c r="C9" s="82" t="s">
        <v>73</v>
      </c>
      <c r="D9" s="82" t="s">
        <v>166</v>
      </c>
      <c r="E9" s="82" t="s">
        <v>401</v>
      </c>
      <c r="F9" s="82" t="s">
        <v>394</v>
      </c>
      <c r="G9" s="83" t="s">
        <v>395</v>
      </c>
      <c r="H9" s="82" t="s">
        <v>11</v>
      </c>
      <c r="I9" s="83" t="s">
        <v>400</v>
      </c>
      <c r="J9" s="82"/>
      <c r="K9" s="82" t="s">
        <v>169</v>
      </c>
      <c r="L9" s="82" t="s">
        <v>10</v>
      </c>
    </row>
    <row r="10" spans="1:12" ht="25.5" x14ac:dyDescent="0.2">
      <c r="A10" s="82" t="s">
        <v>63</v>
      </c>
      <c r="B10" s="82">
        <v>2023</v>
      </c>
      <c r="C10" s="82" t="s">
        <v>73</v>
      </c>
      <c r="D10" s="82" t="s">
        <v>166</v>
      </c>
      <c r="E10" s="82" t="s">
        <v>215</v>
      </c>
      <c r="F10" s="82" t="s">
        <v>216</v>
      </c>
      <c r="G10" s="83" t="s">
        <v>217</v>
      </c>
      <c r="H10" s="82" t="s">
        <v>53</v>
      </c>
      <c r="I10" s="83" t="s">
        <v>64</v>
      </c>
      <c r="J10" s="82"/>
      <c r="K10" s="82"/>
      <c r="L10" s="82" t="s">
        <v>10</v>
      </c>
    </row>
    <row r="11" spans="1:12" x14ac:dyDescent="0.2">
      <c r="A11" s="85" t="s">
        <v>55</v>
      </c>
      <c r="B11" s="85">
        <v>2023</v>
      </c>
      <c r="C11" s="85" t="s">
        <v>82</v>
      </c>
      <c r="D11" s="85"/>
      <c r="E11" s="85" t="s">
        <v>391</v>
      </c>
      <c r="F11" s="85" t="s">
        <v>84</v>
      </c>
      <c r="G11" s="86" t="s">
        <v>418</v>
      </c>
      <c r="H11" s="85" t="s">
        <v>11</v>
      </c>
      <c r="I11" s="86" t="s">
        <v>178</v>
      </c>
      <c r="J11" s="85"/>
      <c r="K11" s="85" t="s">
        <v>130</v>
      </c>
      <c r="L11" s="85" t="s">
        <v>10</v>
      </c>
    </row>
    <row r="12" spans="1:12" x14ac:dyDescent="0.2">
      <c r="A12" s="85" t="s">
        <v>55</v>
      </c>
      <c r="B12" s="85">
        <v>2024</v>
      </c>
      <c r="C12" s="85" t="s">
        <v>82</v>
      </c>
      <c r="D12" s="85"/>
      <c r="E12" s="85" t="s">
        <v>390</v>
      </c>
      <c r="F12" s="85" t="s">
        <v>188</v>
      </c>
      <c r="G12" s="86" t="s">
        <v>419</v>
      </c>
      <c r="H12" s="85" t="s">
        <v>24</v>
      </c>
      <c r="I12" s="86" t="s">
        <v>186</v>
      </c>
      <c r="J12" s="85"/>
      <c r="K12" s="85" t="s">
        <v>187</v>
      </c>
      <c r="L12" s="85" t="s">
        <v>10</v>
      </c>
    </row>
    <row r="13" spans="1:12" x14ac:dyDescent="0.2">
      <c r="A13" s="85" t="s">
        <v>55</v>
      </c>
      <c r="B13" s="85">
        <v>2024</v>
      </c>
      <c r="C13" s="85" t="s">
        <v>82</v>
      </c>
      <c r="D13" s="85"/>
      <c r="E13" s="85" t="s">
        <v>389</v>
      </c>
      <c r="F13" s="85" t="s">
        <v>189</v>
      </c>
      <c r="G13" s="86" t="s">
        <v>420</v>
      </c>
      <c r="H13" s="85" t="s">
        <v>11</v>
      </c>
      <c r="I13" s="86" t="s">
        <v>191</v>
      </c>
      <c r="J13" s="85"/>
      <c r="K13" s="85" t="s">
        <v>190</v>
      </c>
      <c r="L13" s="85" t="s">
        <v>10</v>
      </c>
    </row>
    <row r="14" spans="1:12" x14ac:dyDescent="0.2">
      <c r="A14" s="82" t="s">
        <v>55</v>
      </c>
      <c r="B14" s="82">
        <v>2021</v>
      </c>
      <c r="C14" s="82" t="s">
        <v>196</v>
      </c>
      <c r="D14" s="82" t="s">
        <v>166</v>
      </c>
      <c r="E14" s="82" t="s">
        <v>385</v>
      </c>
      <c r="F14" s="82" t="s">
        <v>421</v>
      </c>
      <c r="G14" s="83" t="s">
        <v>422</v>
      </c>
      <c r="H14" s="82" t="s">
        <v>9</v>
      </c>
      <c r="I14" s="83" t="s">
        <v>407</v>
      </c>
      <c r="J14" s="82"/>
      <c r="K14" s="82"/>
      <c r="L14" s="82" t="s">
        <v>10</v>
      </c>
    </row>
    <row r="15" spans="1:12" ht="25.5" x14ac:dyDescent="0.2">
      <c r="A15" s="82" t="s">
        <v>55</v>
      </c>
      <c r="B15" s="82">
        <v>2023</v>
      </c>
      <c r="C15" s="82" t="s">
        <v>73</v>
      </c>
      <c r="D15" s="82" t="s">
        <v>166</v>
      </c>
      <c r="E15" s="82" t="s">
        <v>386</v>
      </c>
      <c r="F15" s="82" t="s">
        <v>387</v>
      </c>
      <c r="G15" s="83" t="s">
        <v>423</v>
      </c>
      <c r="H15" s="82" t="s">
        <v>11</v>
      </c>
      <c r="I15" s="83" t="s">
        <v>179</v>
      </c>
      <c r="J15" s="82"/>
      <c r="K15" s="82" t="s">
        <v>129</v>
      </c>
      <c r="L15" s="82" t="s">
        <v>72</v>
      </c>
    </row>
    <row r="16" spans="1:12" x14ac:dyDescent="0.2">
      <c r="A16" s="82" t="s">
        <v>55</v>
      </c>
      <c r="B16" s="82">
        <v>2024</v>
      </c>
      <c r="C16" s="82" t="s">
        <v>73</v>
      </c>
      <c r="D16" s="82"/>
      <c r="E16" s="82" t="s">
        <v>388</v>
      </c>
      <c r="F16" s="82" t="s">
        <v>172</v>
      </c>
      <c r="G16" s="83" t="s">
        <v>245</v>
      </c>
      <c r="H16" s="82" t="s">
        <v>11</v>
      </c>
      <c r="I16" s="83" t="s">
        <v>170</v>
      </c>
      <c r="J16" s="82"/>
      <c r="K16" s="82" t="s">
        <v>171</v>
      </c>
      <c r="L16" s="82" t="s">
        <v>10</v>
      </c>
    </row>
    <row r="17" spans="1:12" x14ac:dyDescent="0.2">
      <c r="A17" s="87" t="s">
        <v>156</v>
      </c>
      <c r="B17" s="87">
        <v>2021</v>
      </c>
      <c r="C17" s="87" t="s">
        <v>196</v>
      </c>
      <c r="D17" s="87"/>
      <c r="E17" s="87" t="s">
        <v>197</v>
      </c>
      <c r="F17" s="87" t="s">
        <v>86</v>
      </c>
      <c r="G17" s="88" t="s">
        <v>424</v>
      </c>
      <c r="H17" s="87" t="s">
        <v>3</v>
      </c>
      <c r="I17" s="88" t="s">
        <v>180</v>
      </c>
      <c r="J17" s="87"/>
      <c r="K17" s="87" t="s">
        <v>107</v>
      </c>
      <c r="L17" s="87" t="s">
        <v>5</v>
      </c>
    </row>
    <row r="18" spans="1:12" ht="25.5" x14ac:dyDescent="0.2">
      <c r="A18" s="87" t="s">
        <v>156</v>
      </c>
      <c r="B18" s="87">
        <v>2021</v>
      </c>
      <c r="C18" s="87" t="s">
        <v>196</v>
      </c>
      <c r="D18" s="87" t="s">
        <v>166</v>
      </c>
      <c r="E18" s="87" t="s">
        <v>198</v>
      </c>
      <c r="F18" s="87" t="s">
        <v>90</v>
      </c>
      <c r="G18" s="88" t="s">
        <v>425</v>
      </c>
      <c r="H18" s="87" t="s">
        <v>9</v>
      </c>
      <c r="I18" s="88" t="s">
        <v>181</v>
      </c>
      <c r="J18" s="87"/>
      <c r="K18" s="87" t="s">
        <v>110</v>
      </c>
      <c r="L18" s="87" t="s">
        <v>4</v>
      </c>
    </row>
    <row r="19" spans="1:12" x14ac:dyDescent="0.2">
      <c r="A19" s="87" t="s">
        <v>156</v>
      </c>
      <c r="B19" s="87">
        <v>2023</v>
      </c>
      <c r="C19" s="87" t="s">
        <v>73</v>
      </c>
      <c r="D19" s="87"/>
      <c r="E19" s="87" t="s">
        <v>199</v>
      </c>
      <c r="F19" s="87" t="s">
        <v>200</v>
      </c>
      <c r="G19" s="88" t="s">
        <v>158</v>
      </c>
      <c r="H19" s="87" t="s">
        <v>9</v>
      </c>
      <c r="I19" s="88" t="s">
        <v>182</v>
      </c>
      <c r="J19" s="87"/>
      <c r="K19" s="87" t="s">
        <v>157</v>
      </c>
      <c r="L19" s="87" t="s">
        <v>10</v>
      </c>
    </row>
    <row r="20" spans="1:12" ht="25.5" x14ac:dyDescent="0.2">
      <c r="A20" s="87" t="s">
        <v>156</v>
      </c>
      <c r="B20" s="87">
        <v>2023</v>
      </c>
      <c r="C20" s="87" t="s">
        <v>73</v>
      </c>
      <c r="D20" s="87"/>
      <c r="E20" s="87" t="s">
        <v>201</v>
      </c>
      <c r="F20" s="87" t="s">
        <v>202</v>
      </c>
      <c r="G20" s="88" t="s">
        <v>193</v>
      </c>
      <c r="H20" s="87" t="s">
        <v>11</v>
      </c>
      <c r="I20" s="88" t="s">
        <v>192</v>
      </c>
      <c r="J20" s="87"/>
      <c r="K20" s="87"/>
      <c r="L20" s="87" t="s">
        <v>10</v>
      </c>
    </row>
    <row r="21" spans="1:12" x14ac:dyDescent="0.2">
      <c r="A21" s="87" t="s">
        <v>156</v>
      </c>
      <c r="B21" s="87">
        <v>2024</v>
      </c>
      <c r="C21" s="87" t="s">
        <v>209</v>
      </c>
      <c r="D21" s="87"/>
      <c r="E21" s="87" t="s">
        <v>203</v>
      </c>
      <c r="F21" s="87" t="s">
        <v>204</v>
      </c>
      <c r="G21" s="88" t="s">
        <v>206</v>
      </c>
      <c r="H21" s="87" t="s">
        <v>9</v>
      </c>
      <c r="I21" s="88" t="s">
        <v>207</v>
      </c>
      <c r="J21" s="87"/>
      <c r="K21" s="87" t="s">
        <v>208</v>
      </c>
      <c r="L21" s="87" t="s">
        <v>10</v>
      </c>
    </row>
    <row r="22" spans="1:12" ht="25.5" x14ac:dyDescent="0.2">
      <c r="A22" s="89" t="s">
        <v>56</v>
      </c>
      <c r="B22" s="89">
        <v>2023</v>
      </c>
      <c r="C22" s="89" t="s">
        <v>73</v>
      </c>
      <c r="D22" s="89" t="s">
        <v>166</v>
      </c>
      <c r="E22" s="89" t="s">
        <v>210</v>
      </c>
      <c r="F22" s="89" t="s">
        <v>211</v>
      </c>
      <c r="G22" s="90" t="s">
        <v>74</v>
      </c>
      <c r="H22" s="89" t="s">
        <v>57</v>
      </c>
      <c r="I22" s="90" t="s">
        <v>183</v>
      </c>
      <c r="J22" s="89" t="s">
        <v>2289</v>
      </c>
      <c r="K22" s="89" t="s">
        <v>131</v>
      </c>
      <c r="L22" s="89" t="s">
        <v>54</v>
      </c>
    </row>
    <row r="23" spans="1:12" x14ac:dyDescent="0.2">
      <c r="A23" s="89" t="s">
        <v>56</v>
      </c>
      <c r="B23" s="89">
        <v>2024</v>
      </c>
      <c r="C23" s="89" t="s">
        <v>73</v>
      </c>
      <c r="D23" s="89"/>
      <c r="E23" s="89" t="s">
        <v>212</v>
      </c>
      <c r="F23" s="89" t="s">
        <v>213</v>
      </c>
      <c r="G23" s="90" t="s">
        <v>214</v>
      </c>
      <c r="H23" s="89" t="s">
        <v>77</v>
      </c>
      <c r="I23" s="90" t="s">
        <v>219</v>
      </c>
      <c r="J23" s="89"/>
      <c r="K23" s="89" t="s">
        <v>218</v>
      </c>
      <c r="L23" s="89" t="s">
        <v>10</v>
      </c>
    </row>
    <row r="24" spans="1:12" x14ac:dyDescent="0.2">
      <c r="A24" s="91" t="s">
        <v>49</v>
      </c>
      <c r="B24" s="91">
        <v>2024</v>
      </c>
      <c r="C24" s="91" t="s">
        <v>82</v>
      </c>
      <c r="D24" s="91"/>
      <c r="E24" s="91" t="s">
        <v>220</v>
      </c>
      <c r="F24" s="91" t="s">
        <v>222</v>
      </c>
      <c r="G24" s="92" t="s">
        <v>426</v>
      </c>
      <c r="H24" s="91" t="s">
        <v>3</v>
      </c>
      <c r="I24" s="92" t="s">
        <v>221</v>
      </c>
      <c r="J24" s="91"/>
      <c r="K24" s="91"/>
      <c r="L24" s="91" t="s">
        <v>1600</v>
      </c>
    </row>
    <row r="25" spans="1:12" x14ac:dyDescent="0.2">
      <c r="A25" s="91" t="s">
        <v>49</v>
      </c>
      <c r="B25" s="91">
        <v>2021</v>
      </c>
      <c r="C25" s="91" t="s">
        <v>196</v>
      </c>
      <c r="D25" s="91" t="s">
        <v>166</v>
      </c>
      <c r="E25" s="91" t="s">
        <v>223</v>
      </c>
      <c r="F25" s="91" t="s">
        <v>101</v>
      </c>
      <c r="G25" s="92" t="s">
        <v>427</v>
      </c>
      <c r="H25" s="91" t="s">
        <v>3</v>
      </c>
      <c r="I25" s="92" t="s">
        <v>51</v>
      </c>
      <c r="J25" s="91"/>
      <c r="K25" s="91"/>
      <c r="L25" s="91" t="s">
        <v>25</v>
      </c>
    </row>
    <row r="26" spans="1:12" ht="25.5" x14ac:dyDescent="0.2">
      <c r="A26" s="91" t="s">
        <v>49</v>
      </c>
      <c r="B26" s="91">
        <v>2021</v>
      </c>
      <c r="C26" s="91" t="s">
        <v>196</v>
      </c>
      <c r="D26" s="91"/>
      <c r="E26" s="91" t="s">
        <v>224</v>
      </c>
      <c r="F26" s="91" t="s">
        <v>100</v>
      </c>
      <c r="G26" s="92" t="s">
        <v>430</v>
      </c>
      <c r="H26" s="91" t="s">
        <v>9</v>
      </c>
      <c r="I26" s="92" t="s">
        <v>41</v>
      </c>
      <c r="J26" s="91" t="s">
        <v>428</v>
      </c>
      <c r="K26" s="91"/>
      <c r="L26" s="91" t="s">
        <v>10</v>
      </c>
    </row>
    <row r="27" spans="1:12" ht="25.5" x14ac:dyDescent="0.2">
      <c r="A27" s="91" t="s">
        <v>49</v>
      </c>
      <c r="B27" s="91">
        <v>2021</v>
      </c>
      <c r="C27" s="91" t="s">
        <v>196</v>
      </c>
      <c r="D27" s="91" t="s">
        <v>166</v>
      </c>
      <c r="E27" s="91" t="s">
        <v>225</v>
      </c>
      <c r="F27" s="91" t="s">
        <v>71</v>
      </c>
      <c r="G27" s="92" t="s">
        <v>431</v>
      </c>
      <c r="H27" s="91" t="s">
        <v>9</v>
      </c>
      <c r="I27" s="92" t="s">
        <v>184</v>
      </c>
      <c r="J27" s="91" t="s">
        <v>429</v>
      </c>
      <c r="K27" s="91"/>
      <c r="L27" s="91" t="s">
        <v>25</v>
      </c>
    </row>
    <row r="28" spans="1:12" ht="25.5" x14ac:dyDescent="0.2">
      <c r="A28" s="91" t="s">
        <v>49</v>
      </c>
      <c r="B28" s="91">
        <v>2023</v>
      </c>
      <c r="C28" s="91" t="s">
        <v>73</v>
      </c>
      <c r="D28" s="91" t="s">
        <v>166</v>
      </c>
      <c r="E28" s="91" t="s">
        <v>228</v>
      </c>
      <c r="F28" s="91" t="s">
        <v>229</v>
      </c>
      <c r="G28" s="92" t="s">
        <v>230</v>
      </c>
      <c r="H28" s="91" t="s">
        <v>11</v>
      </c>
      <c r="I28" s="92" t="s">
        <v>185</v>
      </c>
      <c r="J28" s="91"/>
      <c r="K28" s="91" t="s">
        <v>128</v>
      </c>
      <c r="L28" s="91" t="s">
        <v>50</v>
      </c>
    </row>
    <row r="29" spans="1:12" x14ac:dyDescent="0.2">
      <c r="A29" s="91" t="s">
        <v>49</v>
      </c>
      <c r="B29" s="91">
        <v>2023</v>
      </c>
      <c r="C29" s="91" t="s">
        <v>73</v>
      </c>
      <c r="D29" s="91" t="s">
        <v>166</v>
      </c>
      <c r="E29" s="91" t="s">
        <v>231</v>
      </c>
      <c r="F29" s="91" t="s">
        <v>234</v>
      </c>
      <c r="G29" s="92" t="s">
        <v>230</v>
      </c>
      <c r="H29" s="91" t="s">
        <v>53</v>
      </c>
      <c r="I29" s="92" t="s">
        <v>235</v>
      </c>
      <c r="J29" s="91"/>
      <c r="K29" s="91"/>
      <c r="L29" s="91"/>
    </row>
    <row r="30" spans="1:12" x14ac:dyDescent="0.2">
      <c r="A30" s="91" t="s">
        <v>49</v>
      </c>
      <c r="B30" s="91">
        <v>2023</v>
      </c>
      <c r="C30" s="91" t="s">
        <v>73</v>
      </c>
      <c r="D30" s="91" t="s">
        <v>166</v>
      </c>
      <c r="E30" s="91" t="s">
        <v>232</v>
      </c>
      <c r="F30" s="91" t="s">
        <v>233</v>
      </c>
      <c r="G30" s="92" t="s">
        <v>230</v>
      </c>
      <c r="H30" s="91" t="s">
        <v>53</v>
      </c>
      <c r="I30" s="92" t="s">
        <v>52</v>
      </c>
      <c r="J30" s="91"/>
      <c r="K30" s="91"/>
      <c r="L30" s="91" t="s">
        <v>10</v>
      </c>
    </row>
    <row r="31" spans="1:12" x14ac:dyDescent="0.2">
      <c r="A31" s="91" t="s">
        <v>49</v>
      </c>
      <c r="B31" s="91">
        <v>2024</v>
      </c>
      <c r="C31" s="91" t="s">
        <v>73</v>
      </c>
      <c r="D31" s="91" t="s">
        <v>166</v>
      </c>
      <c r="E31" s="91" t="s">
        <v>226</v>
      </c>
      <c r="F31" s="91" t="s">
        <v>227</v>
      </c>
      <c r="G31" s="92" t="s">
        <v>70</v>
      </c>
      <c r="H31" s="91" t="s">
        <v>11</v>
      </c>
      <c r="I31" s="92" t="s">
        <v>164</v>
      </c>
      <c r="J31" s="91"/>
      <c r="K31" s="91"/>
      <c r="L31" s="91" t="s">
        <v>10</v>
      </c>
    </row>
    <row r="32" spans="1:12" x14ac:dyDescent="0.2">
      <c r="A32" s="85" t="s">
        <v>48</v>
      </c>
      <c r="B32" s="85">
        <v>2021</v>
      </c>
      <c r="C32" s="85" t="s">
        <v>196</v>
      </c>
      <c r="D32" s="85"/>
      <c r="E32" s="85"/>
      <c r="F32" s="85" t="s">
        <v>142</v>
      </c>
      <c r="G32" s="86" t="s">
        <v>432</v>
      </c>
      <c r="H32" s="85" t="s">
        <v>47</v>
      </c>
      <c r="I32" s="86" t="s">
        <v>45</v>
      </c>
      <c r="J32" s="85"/>
      <c r="K32" s="85"/>
      <c r="L32" s="85" t="s">
        <v>10</v>
      </c>
    </row>
    <row r="33" spans="1:12" x14ac:dyDescent="0.2">
      <c r="A33" s="85" t="s">
        <v>48</v>
      </c>
      <c r="B33" s="85">
        <v>2021</v>
      </c>
      <c r="C33" s="85" t="s">
        <v>196</v>
      </c>
      <c r="D33" s="85"/>
      <c r="E33" s="85"/>
      <c r="F33" s="85" t="s">
        <v>139</v>
      </c>
      <c r="G33" s="86" t="s">
        <v>433</v>
      </c>
      <c r="H33" s="85" t="s">
        <v>9</v>
      </c>
      <c r="I33" s="86" t="s">
        <v>42</v>
      </c>
      <c r="J33" s="85"/>
      <c r="K33" s="85" t="s">
        <v>124</v>
      </c>
      <c r="L33" s="85" t="s">
        <v>46</v>
      </c>
    </row>
    <row r="34" spans="1:12" ht="25.5" x14ac:dyDescent="0.2">
      <c r="A34" s="85" t="s">
        <v>48</v>
      </c>
      <c r="B34" s="85">
        <v>2021</v>
      </c>
      <c r="C34" s="85" t="s">
        <v>196</v>
      </c>
      <c r="D34" s="85"/>
      <c r="E34" s="85"/>
      <c r="F34" s="85" t="s">
        <v>140</v>
      </c>
      <c r="G34" s="86" t="s">
        <v>434</v>
      </c>
      <c r="H34" s="85" t="s">
        <v>9</v>
      </c>
      <c r="I34" s="86" t="s">
        <v>43</v>
      </c>
      <c r="J34" s="85"/>
      <c r="K34" s="85" t="s">
        <v>125</v>
      </c>
      <c r="L34" s="85" t="s">
        <v>10</v>
      </c>
    </row>
    <row r="35" spans="1:12" x14ac:dyDescent="0.2">
      <c r="A35" s="85" t="s">
        <v>48</v>
      </c>
      <c r="B35" s="85">
        <v>2021</v>
      </c>
      <c r="C35" s="85" t="s">
        <v>196</v>
      </c>
      <c r="D35" s="85" t="s">
        <v>166</v>
      </c>
      <c r="E35" s="85"/>
      <c r="F35" s="85" t="s">
        <v>141</v>
      </c>
      <c r="G35" s="86" t="s">
        <v>435</v>
      </c>
      <c r="H35" s="85" t="s">
        <v>24</v>
      </c>
      <c r="I35" s="86" t="s">
        <v>44</v>
      </c>
      <c r="J35" s="85"/>
      <c r="K35" s="85"/>
      <c r="L35" s="85" t="s">
        <v>25</v>
      </c>
    </row>
    <row r="36" spans="1:12" x14ac:dyDescent="0.2">
      <c r="A36" s="85" t="s">
        <v>48</v>
      </c>
      <c r="B36" s="85">
        <v>2021</v>
      </c>
      <c r="C36" s="85" t="s">
        <v>196</v>
      </c>
      <c r="D36" s="85"/>
      <c r="E36" s="85"/>
      <c r="F36" s="85" t="s">
        <v>143</v>
      </c>
      <c r="G36" s="86" t="s">
        <v>436</v>
      </c>
      <c r="H36" s="85" t="s">
        <v>24</v>
      </c>
      <c r="I36" s="86" t="s">
        <v>152</v>
      </c>
      <c r="J36" s="85"/>
      <c r="K36" s="85" t="s">
        <v>153</v>
      </c>
      <c r="L36" s="85" t="s">
        <v>10</v>
      </c>
    </row>
    <row r="37" spans="1:12" x14ac:dyDescent="0.2">
      <c r="A37" s="85" t="s">
        <v>48</v>
      </c>
      <c r="B37" s="85">
        <v>2024</v>
      </c>
      <c r="C37" s="85" t="s">
        <v>209</v>
      </c>
      <c r="D37" s="85"/>
      <c r="E37" s="85" t="s">
        <v>236</v>
      </c>
      <c r="F37" s="85" t="s">
        <v>237</v>
      </c>
      <c r="G37" s="86" t="s">
        <v>238</v>
      </c>
      <c r="H37" s="85" t="s">
        <v>11</v>
      </c>
      <c r="I37" s="86" t="s">
        <v>410</v>
      </c>
      <c r="J37" s="85"/>
      <c r="K37" s="85" t="s">
        <v>243</v>
      </c>
      <c r="L37" s="85" t="s">
        <v>10</v>
      </c>
    </row>
    <row r="38" spans="1:12" x14ac:dyDescent="0.2">
      <c r="A38" s="85" t="s">
        <v>48</v>
      </c>
      <c r="B38" s="85">
        <v>2024</v>
      </c>
      <c r="C38" s="85" t="s">
        <v>73</v>
      </c>
      <c r="D38" s="85"/>
      <c r="E38" s="85" t="s">
        <v>239</v>
      </c>
      <c r="F38" s="85" t="s">
        <v>240</v>
      </c>
      <c r="G38" s="86" t="s">
        <v>241</v>
      </c>
      <c r="H38" s="85" t="s">
        <v>11</v>
      </c>
      <c r="I38" s="86" t="s">
        <v>408</v>
      </c>
      <c r="J38" s="85"/>
      <c r="K38" s="85" t="s">
        <v>242</v>
      </c>
      <c r="L38" s="85" t="s">
        <v>10</v>
      </c>
    </row>
    <row r="39" spans="1:12" x14ac:dyDescent="0.2">
      <c r="A39" s="93" t="s">
        <v>58</v>
      </c>
      <c r="B39" s="93">
        <v>2021</v>
      </c>
      <c r="C39" s="93" t="s">
        <v>196</v>
      </c>
      <c r="D39" s="93" t="s">
        <v>166</v>
      </c>
      <c r="E39" s="93" t="s">
        <v>244</v>
      </c>
      <c r="F39" s="93" t="s">
        <v>246</v>
      </c>
      <c r="G39" s="94" t="s">
        <v>245</v>
      </c>
      <c r="H39" s="93" t="s">
        <v>3</v>
      </c>
      <c r="I39" s="94" t="s">
        <v>247</v>
      </c>
      <c r="J39" s="93"/>
      <c r="K39" s="93" t="s">
        <v>138</v>
      </c>
      <c r="L39" s="93" t="s">
        <v>25</v>
      </c>
    </row>
    <row r="40" spans="1:12" ht="25.5" x14ac:dyDescent="0.2">
      <c r="A40" s="93" t="s">
        <v>58</v>
      </c>
      <c r="B40" s="93">
        <v>2021</v>
      </c>
      <c r="C40" s="93" t="s">
        <v>196</v>
      </c>
      <c r="D40" s="93" t="s">
        <v>166</v>
      </c>
      <c r="E40" s="93" t="s">
        <v>438</v>
      </c>
      <c r="F40" s="93" t="s">
        <v>79</v>
      </c>
      <c r="G40" s="94" t="s">
        <v>437</v>
      </c>
      <c r="H40" s="93" t="s">
        <v>24</v>
      </c>
      <c r="I40" s="94" t="s">
        <v>80</v>
      </c>
      <c r="J40" s="93"/>
      <c r="K40" s="93"/>
      <c r="L40" s="93" t="s">
        <v>10</v>
      </c>
    </row>
    <row r="41" spans="1:12" x14ac:dyDescent="0.2">
      <c r="A41" s="93" t="s">
        <v>58</v>
      </c>
      <c r="B41" s="93">
        <v>2024</v>
      </c>
      <c r="C41" s="93" t="s">
        <v>73</v>
      </c>
      <c r="D41" s="93" t="s">
        <v>166</v>
      </c>
      <c r="E41" s="93" t="s">
        <v>248</v>
      </c>
      <c r="F41" s="93" t="s">
        <v>269</v>
      </c>
      <c r="G41" s="94" t="s">
        <v>76</v>
      </c>
      <c r="H41" s="93" t="s">
        <v>77</v>
      </c>
      <c r="I41" s="94" t="s">
        <v>75</v>
      </c>
      <c r="J41" s="93"/>
      <c r="K41" s="93"/>
      <c r="L41" s="93" t="s">
        <v>10</v>
      </c>
    </row>
    <row r="42" spans="1:12" ht="18" customHeight="1" x14ac:dyDescent="0.2">
      <c r="A42" s="93" t="s">
        <v>58</v>
      </c>
      <c r="B42" s="93">
        <v>2023</v>
      </c>
      <c r="C42" s="93" t="s">
        <v>73</v>
      </c>
      <c r="D42" s="93"/>
      <c r="E42" s="93" t="s">
        <v>249</v>
      </c>
      <c r="F42" s="93" t="s">
        <v>250</v>
      </c>
      <c r="G42" s="94" t="s">
        <v>251</v>
      </c>
      <c r="H42" s="93" t="s">
        <v>11</v>
      </c>
      <c r="I42" s="94" t="s">
        <v>59</v>
      </c>
      <c r="J42" s="93"/>
      <c r="K42" s="93" t="s">
        <v>132</v>
      </c>
      <c r="L42" s="93" t="s">
        <v>60</v>
      </c>
    </row>
    <row r="43" spans="1:12" x14ac:dyDescent="0.2">
      <c r="A43" s="93" t="s">
        <v>58</v>
      </c>
      <c r="B43" s="93">
        <v>2023</v>
      </c>
      <c r="C43" s="93" t="s">
        <v>73</v>
      </c>
      <c r="D43" s="93"/>
      <c r="E43" s="93" t="s">
        <v>252</v>
      </c>
      <c r="F43" s="93" t="s">
        <v>253</v>
      </c>
      <c r="G43" s="94" t="s">
        <v>254</v>
      </c>
      <c r="H43" s="93" t="s">
        <v>11</v>
      </c>
      <c r="I43" s="94" t="s">
        <v>259</v>
      </c>
      <c r="J43" s="93"/>
      <c r="K43" s="93" t="s">
        <v>260</v>
      </c>
      <c r="L43" s="93" t="s">
        <v>10</v>
      </c>
    </row>
    <row r="44" spans="1:12" x14ac:dyDescent="0.2">
      <c r="A44" s="93" t="s">
        <v>58</v>
      </c>
      <c r="B44" s="93">
        <v>2024</v>
      </c>
      <c r="C44" s="93" t="s">
        <v>73</v>
      </c>
      <c r="D44" s="93"/>
      <c r="E44" s="93" t="s">
        <v>255</v>
      </c>
      <c r="F44" s="93" t="s">
        <v>256</v>
      </c>
      <c r="G44" s="94" t="s">
        <v>267</v>
      </c>
      <c r="H44" s="93" t="s">
        <v>11</v>
      </c>
      <c r="I44" s="94" t="s">
        <v>261</v>
      </c>
      <c r="J44" s="93"/>
      <c r="K44" s="93" t="s">
        <v>262</v>
      </c>
      <c r="L44" s="93" t="s">
        <v>10</v>
      </c>
    </row>
    <row r="45" spans="1:12" x14ac:dyDescent="0.2">
      <c r="A45" s="93" t="s">
        <v>58</v>
      </c>
      <c r="B45" s="93">
        <v>2023</v>
      </c>
      <c r="C45" s="93" t="s">
        <v>73</v>
      </c>
      <c r="D45" s="93" t="s">
        <v>166</v>
      </c>
      <c r="E45" s="93" t="s">
        <v>257</v>
      </c>
      <c r="F45" s="93" t="s">
        <v>268</v>
      </c>
      <c r="G45" s="94" t="s">
        <v>61</v>
      </c>
      <c r="H45" s="93" t="s">
        <v>24</v>
      </c>
      <c r="I45" s="94" t="s">
        <v>62</v>
      </c>
      <c r="J45" s="93"/>
      <c r="K45" s="93"/>
      <c r="L45" s="93" t="s">
        <v>25</v>
      </c>
    </row>
    <row r="46" spans="1:12" x14ac:dyDescent="0.2">
      <c r="A46" s="93" t="s">
        <v>58</v>
      </c>
      <c r="B46" s="93">
        <v>2024</v>
      </c>
      <c r="C46" s="93" t="s">
        <v>73</v>
      </c>
      <c r="D46" s="93"/>
      <c r="E46" s="93" t="s">
        <v>258</v>
      </c>
      <c r="F46" s="93" t="s">
        <v>265</v>
      </c>
      <c r="G46" s="94" t="s">
        <v>266</v>
      </c>
      <c r="H46" s="93" t="s">
        <v>9</v>
      </c>
      <c r="I46" s="94" t="s">
        <v>263</v>
      </c>
      <c r="J46" s="93"/>
      <c r="K46" s="93" t="s">
        <v>264</v>
      </c>
      <c r="L46" s="93" t="s">
        <v>10</v>
      </c>
    </row>
    <row r="47" spans="1:12" x14ac:dyDescent="0.2">
      <c r="A47" s="95" t="s">
        <v>2</v>
      </c>
      <c r="B47" s="95">
        <v>2023</v>
      </c>
      <c r="C47" s="95" t="s">
        <v>82</v>
      </c>
      <c r="D47" s="95"/>
      <c r="E47" s="95" t="s">
        <v>270</v>
      </c>
      <c r="F47" s="95" t="s">
        <v>88</v>
      </c>
      <c r="G47" s="96" t="s">
        <v>271</v>
      </c>
      <c r="H47" s="95" t="s">
        <v>3</v>
      </c>
      <c r="I47" s="96" t="s">
        <v>83</v>
      </c>
      <c r="J47" s="95"/>
      <c r="K47" s="95" t="s">
        <v>114</v>
      </c>
      <c r="L47" s="95" t="s">
        <v>25</v>
      </c>
    </row>
    <row r="48" spans="1:12" x14ac:dyDescent="0.2">
      <c r="A48" s="95" t="s">
        <v>2</v>
      </c>
      <c r="B48" s="95">
        <v>2021</v>
      </c>
      <c r="C48" s="95" t="s">
        <v>196</v>
      </c>
      <c r="D48" s="95"/>
      <c r="E48" s="95" t="s">
        <v>287</v>
      </c>
      <c r="F48" s="95" t="s">
        <v>85</v>
      </c>
      <c r="G48" s="96" t="s">
        <v>85</v>
      </c>
      <c r="H48" s="95" t="s">
        <v>3</v>
      </c>
      <c r="I48" s="96" t="s">
        <v>14</v>
      </c>
      <c r="J48" s="95"/>
      <c r="K48" s="95" t="s">
        <v>106</v>
      </c>
      <c r="L48" s="95" t="s">
        <v>4</v>
      </c>
    </row>
    <row r="49" spans="1:12" ht="25.5" x14ac:dyDescent="0.2">
      <c r="A49" s="95" t="s">
        <v>2</v>
      </c>
      <c r="B49" s="95">
        <v>2021</v>
      </c>
      <c r="C49" s="95" t="s">
        <v>196</v>
      </c>
      <c r="D49" s="95"/>
      <c r="E49" s="95" t="s">
        <v>289</v>
      </c>
      <c r="F49" s="95" t="s">
        <v>87</v>
      </c>
      <c r="G49" s="96" t="s">
        <v>439</v>
      </c>
      <c r="H49" s="95" t="s">
        <v>3</v>
      </c>
      <c r="I49" s="96" t="s">
        <v>16</v>
      </c>
      <c r="J49" s="95"/>
      <c r="K49" s="95" t="s">
        <v>109</v>
      </c>
      <c r="L49" s="95" t="s">
        <v>8</v>
      </c>
    </row>
    <row r="50" spans="1:12" ht="25.5" x14ac:dyDescent="0.2">
      <c r="A50" s="95" t="s">
        <v>2</v>
      </c>
      <c r="B50" s="95">
        <v>2021</v>
      </c>
      <c r="C50" s="95" t="s">
        <v>196</v>
      </c>
      <c r="D50" s="95"/>
      <c r="E50" s="95" t="s">
        <v>288</v>
      </c>
      <c r="F50" s="95" t="s">
        <v>89</v>
      </c>
      <c r="G50" s="96" t="s">
        <v>424</v>
      </c>
      <c r="H50" s="95" t="s">
        <v>6</v>
      </c>
      <c r="I50" s="96" t="s">
        <v>15</v>
      </c>
      <c r="J50" s="95"/>
      <c r="K50" s="95" t="s">
        <v>108</v>
      </c>
      <c r="L50" s="95" t="s">
        <v>7</v>
      </c>
    </row>
    <row r="51" spans="1:12" x14ac:dyDescent="0.2">
      <c r="A51" s="95" t="s">
        <v>2</v>
      </c>
      <c r="B51" s="95">
        <v>2021</v>
      </c>
      <c r="C51" s="95" t="s">
        <v>196</v>
      </c>
      <c r="D51" s="95"/>
      <c r="E51" s="95" t="s">
        <v>285</v>
      </c>
      <c r="F51" s="95" t="s">
        <v>162</v>
      </c>
      <c r="G51" s="96" t="s">
        <v>440</v>
      </c>
      <c r="H51" s="95" t="s">
        <v>11</v>
      </c>
      <c r="I51" s="96" t="s">
        <v>17</v>
      </c>
      <c r="J51" s="95"/>
      <c r="K51" s="95"/>
      <c r="L51" s="95" t="s">
        <v>10</v>
      </c>
    </row>
    <row r="52" spans="1:12" x14ac:dyDescent="0.2">
      <c r="A52" s="95" t="s">
        <v>2</v>
      </c>
      <c r="B52" s="95">
        <v>2021</v>
      </c>
      <c r="C52" s="95" t="s">
        <v>196</v>
      </c>
      <c r="D52" s="95" t="s">
        <v>166</v>
      </c>
      <c r="E52" s="95" t="s">
        <v>286</v>
      </c>
      <c r="F52" s="95" t="s">
        <v>163</v>
      </c>
      <c r="G52" s="96" t="s">
        <v>440</v>
      </c>
      <c r="H52" s="95" t="s">
        <v>11</v>
      </c>
      <c r="I52" s="96" t="s">
        <v>18</v>
      </c>
      <c r="J52" s="95"/>
      <c r="K52" s="95"/>
      <c r="L52" s="95" t="s">
        <v>10</v>
      </c>
    </row>
    <row r="53" spans="1:12" ht="25.5" x14ac:dyDescent="0.2">
      <c r="A53" s="95" t="s">
        <v>2</v>
      </c>
      <c r="B53" s="95">
        <v>2021</v>
      </c>
      <c r="C53" s="95" t="s">
        <v>196</v>
      </c>
      <c r="D53" s="95"/>
      <c r="E53" s="95" t="s">
        <v>284</v>
      </c>
      <c r="F53" s="95" t="s">
        <v>94</v>
      </c>
      <c r="G53" s="96" t="s">
        <v>441</v>
      </c>
      <c r="H53" s="95" t="s">
        <v>11</v>
      </c>
      <c r="I53" s="96" t="s">
        <v>19</v>
      </c>
      <c r="J53" s="95"/>
      <c r="K53" s="95" t="s">
        <v>111</v>
      </c>
      <c r="L53" s="95" t="s">
        <v>10</v>
      </c>
    </row>
    <row r="54" spans="1:12" x14ac:dyDescent="0.2">
      <c r="A54" s="95" t="s">
        <v>2</v>
      </c>
      <c r="B54" s="95">
        <v>2022</v>
      </c>
      <c r="C54" s="95" t="s">
        <v>92</v>
      </c>
      <c r="D54" s="95" t="s">
        <v>166</v>
      </c>
      <c r="E54" s="95" t="s">
        <v>279</v>
      </c>
      <c r="F54" s="95" t="s">
        <v>91</v>
      </c>
      <c r="G54" s="96" t="s">
        <v>442</v>
      </c>
      <c r="H54" s="95" t="s">
        <v>9</v>
      </c>
      <c r="I54" s="96" t="s">
        <v>127</v>
      </c>
      <c r="J54" s="95"/>
      <c r="K54" s="95" t="s">
        <v>126</v>
      </c>
      <c r="L54" s="95" t="s">
        <v>10</v>
      </c>
    </row>
    <row r="55" spans="1:12" x14ac:dyDescent="0.2">
      <c r="A55" s="95" t="s">
        <v>2</v>
      </c>
      <c r="B55" s="95">
        <v>2022</v>
      </c>
      <c r="C55" s="95" t="s">
        <v>92</v>
      </c>
      <c r="D55" s="95"/>
      <c r="E55" s="95" t="s">
        <v>280</v>
      </c>
      <c r="F55" s="95" t="s">
        <v>93</v>
      </c>
      <c r="G55" s="96" t="s">
        <v>442</v>
      </c>
      <c r="H55" s="95" t="s">
        <v>11</v>
      </c>
      <c r="I55" s="96" t="s">
        <v>20</v>
      </c>
      <c r="J55" s="95"/>
      <c r="K55" s="95" t="s">
        <v>112</v>
      </c>
      <c r="L55" s="95" t="s">
        <v>10</v>
      </c>
    </row>
    <row r="56" spans="1:12" x14ac:dyDescent="0.2">
      <c r="A56" s="95" t="s">
        <v>2</v>
      </c>
      <c r="B56" s="95">
        <v>2022</v>
      </c>
      <c r="C56" s="95" t="s">
        <v>92</v>
      </c>
      <c r="D56" s="95"/>
      <c r="E56" s="95" t="s">
        <v>281</v>
      </c>
      <c r="F56" s="95" t="s">
        <v>283</v>
      </c>
      <c r="G56" s="96" t="s">
        <v>442</v>
      </c>
      <c r="H56" s="95"/>
      <c r="I56" s="96" t="s">
        <v>282</v>
      </c>
      <c r="J56" s="95"/>
      <c r="K56" s="95"/>
      <c r="L56" s="95" t="s">
        <v>10</v>
      </c>
    </row>
    <row r="57" spans="1:12" ht="25.5" x14ac:dyDescent="0.2">
      <c r="A57" s="95" t="s">
        <v>2</v>
      </c>
      <c r="B57" s="95">
        <v>2023</v>
      </c>
      <c r="C57" s="95" t="s">
        <v>73</v>
      </c>
      <c r="D57" s="95" t="s">
        <v>166</v>
      </c>
      <c r="E57" s="95" t="s">
        <v>272</v>
      </c>
      <c r="F57" s="95" t="s">
        <v>273</v>
      </c>
      <c r="G57" s="96" t="s">
        <v>74</v>
      </c>
      <c r="H57" s="95" t="s">
        <v>9</v>
      </c>
      <c r="I57" s="96" t="s">
        <v>160</v>
      </c>
      <c r="J57" s="95" t="s">
        <v>2288</v>
      </c>
      <c r="K57" s="95" t="s">
        <v>161</v>
      </c>
      <c r="L57" s="95" t="s">
        <v>159</v>
      </c>
    </row>
    <row r="58" spans="1:12" x14ac:dyDescent="0.2">
      <c r="A58" s="95" t="s">
        <v>2</v>
      </c>
      <c r="B58" s="95">
        <v>2023</v>
      </c>
      <c r="C58" s="95" t="s">
        <v>73</v>
      </c>
      <c r="D58" s="95"/>
      <c r="E58" s="95" t="s">
        <v>274</v>
      </c>
      <c r="F58" s="95" t="s">
        <v>275</v>
      </c>
      <c r="G58" s="96" t="s">
        <v>95</v>
      </c>
      <c r="H58" s="95" t="s">
        <v>9</v>
      </c>
      <c r="I58" s="96" t="s">
        <v>21</v>
      </c>
      <c r="J58" s="95"/>
      <c r="K58" s="95" t="s">
        <v>113</v>
      </c>
      <c r="L58" s="95" t="s">
        <v>13</v>
      </c>
    </row>
    <row r="59" spans="1:12" x14ac:dyDescent="0.2">
      <c r="A59" s="95" t="s">
        <v>2</v>
      </c>
      <c r="B59" s="95">
        <v>2024</v>
      </c>
      <c r="C59" s="95" t="s">
        <v>209</v>
      </c>
      <c r="D59" s="95"/>
      <c r="E59" s="95" t="s">
        <v>276</v>
      </c>
      <c r="F59" s="95" t="s">
        <v>277</v>
      </c>
      <c r="G59" s="96" t="s">
        <v>245</v>
      </c>
      <c r="H59" s="95" t="s">
        <v>11</v>
      </c>
      <c r="I59" s="96" t="s">
        <v>278</v>
      </c>
      <c r="J59" s="95"/>
      <c r="K59" s="95"/>
      <c r="L59" s="95" t="s">
        <v>10</v>
      </c>
    </row>
    <row r="60" spans="1:12" ht="44.25" customHeight="1" x14ac:dyDescent="0.2">
      <c r="A60" s="97" t="s">
        <v>40</v>
      </c>
      <c r="B60" s="97">
        <v>2021</v>
      </c>
      <c r="C60" s="97" t="s">
        <v>196</v>
      </c>
      <c r="D60" s="97" t="s">
        <v>166</v>
      </c>
      <c r="E60" s="97" t="s">
        <v>290</v>
      </c>
      <c r="F60" s="97" t="s">
        <v>154</v>
      </c>
      <c r="G60" s="98" t="s">
        <v>411</v>
      </c>
      <c r="H60" s="97" t="s">
        <v>26</v>
      </c>
      <c r="I60" s="98" t="s">
        <v>194</v>
      </c>
      <c r="J60" s="97"/>
      <c r="K60" s="97"/>
      <c r="L60" s="97" t="s">
        <v>10</v>
      </c>
    </row>
    <row r="61" spans="1:12" x14ac:dyDescent="0.2">
      <c r="A61" s="97" t="s">
        <v>40</v>
      </c>
      <c r="B61" s="97">
        <v>2021</v>
      </c>
      <c r="C61" s="97" t="s">
        <v>196</v>
      </c>
      <c r="D61" s="97" t="s">
        <v>166</v>
      </c>
      <c r="E61" s="97" t="s">
        <v>291</v>
      </c>
      <c r="F61" s="97" t="s">
        <v>98</v>
      </c>
      <c r="G61" s="98" t="s">
        <v>411</v>
      </c>
      <c r="H61" s="97" t="s">
        <v>26</v>
      </c>
      <c r="I61" s="99" t="s">
        <v>38</v>
      </c>
      <c r="J61" s="108"/>
      <c r="K61" s="97"/>
      <c r="L61" s="97" t="s">
        <v>10</v>
      </c>
    </row>
    <row r="62" spans="1:12" ht="25.5" x14ac:dyDescent="0.2">
      <c r="A62" s="97" t="s">
        <v>40</v>
      </c>
      <c r="B62" s="97">
        <v>2021</v>
      </c>
      <c r="C62" s="97" t="s">
        <v>196</v>
      </c>
      <c r="D62" s="97"/>
      <c r="E62" s="97" t="s">
        <v>296</v>
      </c>
      <c r="F62" s="97" t="s">
        <v>96</v>
      </c>
      <c r="G62" s="98" t="s">
        <v>412</v>
      </c>
      <c r="H62" s="97" t="s">
        <v>24</v>
      </c>
      <c r="I62" s="98" t="s">
        <v>28</v>
      </c>
      <c r="J62" s="97"/>
      <c r="K62" s="97" t="s">
        <v>115</v>
      </c>
      <c r="L62" s="97" t="s">
        <v>8</v>
      </c>
    </row>
    <row r="63" spans="1:12" x14ac:dyDescent="0.2">
      <c r="A63" s="97" t="s">
        <v>40</v>
      </c>
      <c r="B63" s="97">
        <v>2021</v>
      </c>
      <c r="C63" s="97" t="s">
        <v>196</v>
      </c>
      <c r="D63" s="97" t="s">
        <v>166</v>
      </c>
      <c r="E63" s="97" t="s">
        <v>297</v>
      </c>
      <c r="F63" s="97" t="s">
        <v>144</v>
      </c>
      <c r="G63" s="98" t="s">
        <v>411</v>
      </c>
      <c r="H63" s="97" t="s">
        <v>24</v>
      </c>
      <c r="I63" s="98" t="s">
        <v>29</v>
      </c>
      <c r="J63" s="97"/>
      <c r="K63" s="97" t="s">
        <v>116</v>
      </c>
      <c r="L63" s="97" t="s">
        <v>10</v>
      </c>
    </row>
    <row r="64" spans="1:12" x14ac:dyDescent="0.2">
      <c r="A64" s="97" t="s">
        <v>40</v>
      </c>
      <c r="B64" s="97">
        <v>2021</v>
      </c>
      <c r="C64" s="97" t="s">
        <v>196</v>
      </c>
      <c r="D64" s="97" t="s">
        <v>166</v>
      </c>
      <c r="E64" s="97" t="s">
        <v>298</v>
      </c>
      <c r="F64" s="97" t="s">
        <v>151</v>
      </c>
      <c r="G64" s="98" t="s">
        <v>411</v>
      </c>
      <c r="H64" s="97" t="s">
        <v>24</v>
      </c>
      <c r="I64" s="98" t="s">
        <v>30</v>
      </c>
      <c r="J64" s="97"/>
      <c r="K64" s="97" t="s">
        <v>117</v>
      </c>
      <c r="L64" s="97" t="s">
        <v>10</v>
      </c>
    </row>
    <row r="65" spans="1:12" x14ac:dyDescent="0.2">
      <c r="A65" s="97" t="s">
        <v>40</v>
      </c>
      <c r="B65" s="97">
        <v>2021</v>
      </c>
      <c r="C65" s="97" t="s">
        <v>196</v>
      </c>
      <c r="D65" s="97" t="s">
        <v>166</v>
      </c>
      <c r="E65" s="97" t="s">
        <v>299</v>
      </c>
      <c r="F65" s="97" t="s">
        <v>150</v>
      </c>
      <c r="G65" s="98" t="s">
        <v>411</v>
      </c>
      <c r="H65" s="97" t="s">
        <v>24</v>
      </c>
      <c r="I65" s="98" t="s">
        <v>31</v>
      </c>
      <c r="J65" s="97"/>
      <c r="K65" s="97" t="s">
        <v>118</v>
      </c>
      <c r="L65" s="97" t="s">
        <v>10</v>
      </c>
    </row>
    <row r="66" spans="1:12" x14ac:dyDescent="0.2">
      <c r="A66" s="97" t="s">
        <v>40</v>
      </c>
      <c r="B66" s="97">
        <v>2021</v>
      </c>
      <c r="C66" s="97" t="s">
        <v>196</v>
      </c>
      <c r="D66" s="97" t="s">
        <v>166</v>
      </c>
      <c r="E66" s="97" t="s">
        <v>300</v>
      </c>
      <c r="F66" s="97" t="s">
        <v>149</v>
      </c>
      <c r="G66" s="98" t="s">
        <v>411</v>
      </c>
      <c r="H66" s="97" t="s">
        <v>24</v>
      </c>
      <c r="I66" s="98" t="s">
        <v>32</v>
      </c>
      <c r="J66" s="97"/>
      <c r="K66" s="97" t="s">
        <v>119</v>
      </c>
      <c r="L66" s="97" t="s">
        <v>10</v>
      </c>
    </row>
    <row r="67" spans="1:12" x14ac:dyDescent="0.2">
      <c r="A67" s="97" t="s">
        <v>40</v>
      </c>
      <c r="B67" s="97">
        <v>2021</v>
      </c>
      <c r="C67" s="97" t="s">
        <v>196</v>
      </c>
      <c r="D67" s="97" t="s">
        <v>166</v>
      </c>
      <c r="E67" s="97" t="s">
        <v>301</v>
      </c>
      <c r="F67" s="97" t="s">
        <v>145</v>
      </c>
      <c r="G67" s="98" t="s">
        <v>411</v>
      </c>
      <c r="H67" s="97" t="s">
        <v>24</v>
      </c>
      <c r="I67" s="98" t="s">
        <v>33</v>
      </c>
      <c r="J67" s="97"/>
      <c r="K67" s="97" t="s">
        <v>120</v>
      </c>
      <c r="L67" s="97" t="s">
        <v>10</v>
      </c>
    </row>
    <row r="68" spans="1:12" x14ac:dyDescent="0.2">
      <c r="A68" s="97" t="s">
        <v>40</v>
      </c>
      <c r="B68" s="97">
        <v>2021</v>
      </c>
      <c r="C68" s="97" t="s">
        <v>196</v>
      </c>
      <c r="D68" s="97" t="s">
        <v>166</v>
      </c>
      <c r="E68" s="97" t="s">
        <v>302</v>
      </c>
      <c r="F68" s="97" t="s">
        <v>146</v>
      </c>
      <c r="G68" s="98" t="s">
        <v>411</v>
      </c>
      <c r="H68" s="97" t="s">
        <v>24</v>
      </c>
      <c r="I68" s="98" t="s">
        <v>34</v>
      </c>
      <c r="J68" s="97"/>
      <c r="K68" s="97" t="s">
        <v>121</v>
      </c>
      <c r="L68" s="97" t="s">
        <v>10</v>
      </c>
    </row>
    <row r="69" spans="1:12" x14ac:dyDescent="0.2">
      <c r="A69" s="97" t="s">
        <v>40</v>
      </c>
      <c r="B69" s="97">
        <v>2021</v>
      </c>
      <c r="C69" s="97" t="s">
        <v>196</v>
      </c>
      <c r="D69" s="97" t="s">
        <v>166</v>
      </c>
      <c r="E69" s="97" t="s">
        <v>303</v>
      </c>
      <c r="F69" s="97" t="s">
        <v>147</v>
      </c>
      <c r="G69" s="98" t="s">
        <v>411</v>
      </c>
      <c r="H69" s="97" t="s">
        <v>24</v>
      </c>
      <c r="I69" s="98" t="s">
        <v>35</v>
      </c>
      <c r="J69" s="97"/>
      <c r="K69" s="97" t="s">
        <v>122</v>
      </c>
      <c r="L69" s="97" t="s">
        <v>10</v>
      </c>
    </row>
    <row r="70" spans="1:12" x14ac:dyDescent="0.2">
      <c r="A70" s="97" t="s">
        <v>40</v>
      </c>
      <c r="B70" s="97">
        <v>2021</v>
      </c>
      <c r="C70" s="97" t="s">
        <v>196</v>
      </c>
      <c r="D70" s="97"/>
      <c r="E70" s="97" t="s">
        <v>304</v>
      </c>
      <c r="F70" s="97" t="s">
        <v>148</v>
      </c>
      <c r="G70" s="98" t="s">
        <v>411</v>
      </c>
      <c r="H70" s="97" t="s">
        <v>24</v>
      </c>
      <c r="I70" s="98" t="s">
        <v>36</v>
      </c>
      <c r="J70" s="97"/>
      <c r="K70" s="97" t="s">
        <v>123</v>
      </c>
      <c r="L70" s="97" t="s">
        <v>10</v>
      </c>
    </row>
    <row r="71" spans="1:12" x14ac:dyDescent="0.2">
      <c r="A71" s="97" t="s">
        <v>40</v>
      </c>
      <c r="B71" s="97">
        <v>2021</v>
      </c>
      <c r="C71" s="97" t="s">
        <v>196</v>
      </c>
      <c r="D71" s="97" t="s">
        <v>166</v>
      </c>
      <c r="E71" s="97" t="s">
        <v>305</v>
      </c>
      <c r="F71" s="97" t="s">
        <v>97</v>
      </c>
      <c r="G71" s="98" t="s">
        <v>411</v>
      </c>
      <c r="H71" s="97" t="s">
        <v>24</v>
      </c>
      <c r="I71" s="98" t="s">
        <v>37</v>
      </c>
      <c r="J71" s="97"/>
      <c r="K71" s="97"/>
      <c r="L71" s="97" t="s">
        <v>10</v>
      </c>
    </row>
    <row r="72" spans="1:12" x14ac:dyDescent="0.2">
      <c r="A72" s="97" t="s">
        <v>40</v>
      </c>
      <c r="B72" s="97">
        <v>2021</v>
      </c>
      <c r="C72" s="97" t="s">
        <v>196</v>
      </c>
      <c r="D72" s="97" t="s">
        <v>166</v>
      </c>
      <c r="E72" s="97" t="s">
        <v>293</v>
      </c>
      <c r="F72" s="97" t="s">
        <v>294</v>
      </c>
      <c r="G72" s="98" t="s">
        <v>411</v>
      </c>
      <c r="H72" s="97" t="s">
        <v>24</v>
      </c>
      <c r="I72" s="98" t="s">
        <v>295</v>
      </c>
      <c r="J72" s="97"/>
      <c r="K72" s="97"/>
      <c r="L72" s="97" t="s">
        <v>10</v>
      </c>
    </row>
    <row r="73" spans="1:12" x14ac:dyDescent="0.2">
      <c r="A73" s="97" t="s">
        <v>40</v>
      </c>
      <c r="B73" s="97">
        <v>2021</v>
      </c>
      <c r="C73" s="97" t="s">
        <v>196</v>
      </c>
      <c r="D73" s="97" t="s">
        <v>166</v>
      </c>
      <c r="E73" s="97" t="s">
        <v>292</v>
      </c>
      <c r="F73" s="97" t="s">
        <v>99</v>
      </c>
      <c r="G73" s="98" t="s">
        <v>411</v>
      </c>
      <c r="H73" s="97" t="s">
        <v>27</v>
      </c>
      <c r="I73" s="98" t="s">
        <v>39</v>
      </c>
      <c r="J73" s="97"/>
      <c r="K73" s="97"/>
      <c r="L73" s="97" t="s">
        <v>10</v>
      </c>
    </row>
    <row r="74" spans="1:12" x14ac:dyDescent="0.2">
      <c r="A74" s="100" t="s">
        <v>81</v>
      </c>
      <c r="B74" s="100">
        <v>2024</v>
      </c>
      <c r="C74" s="100" t="s">
        <v>82</v>
      </c>
      <c r="D74" s="100" t="s">
        <v>166</v>
      </c>
      <c r="E74" s="100" t="s">
        <v>306</v>
      </c>
      <c r="F74" s="100" t="s">
        <v>167</v>
      </c>
      <c r="G74" s="101" t="s">
        <v>1633</v>
      </c>
      <c r="H74" s="100" t="s">
        <v>26</v>
      </c>
      <c r="I74" s="101" t="s">
        <v>318</v>
      </c>
      <c r="J74" s="100"/>
      <c r="K74" s="100"/>
      <c r="L74" s="100" t="s">
        <v>10</v>
      </c>
    </row>
    <row r="75" spans="1:12" x14ac:dyDescent="0.2">
      <c r="A75" s="100" t="s">
        <v>81</v>
      </c>
      <c r="B75" s="100">
        <v>2024</v>
      </c>
      <c r="C75" s="100" t="s">
        <v>82</v>
      </c>
      <c r="D75" s="100"/>
      <c r="E75" s="100" t="s">
        <v>307</v>
      </c>
      <c r="F75" s="100" t="s">
        <v>308</v>
      </c>
      <c r="G75" s="101" t="s">
        <v>1633</v>
      </c>
      <c r="H75" s="100" t="s">
        <v>26</v>
      </c>
      <c r="I75" s="101" t="s">
        <v>317</v>
      </c>
      <c r="J75" s="100"/>
      <c r="K75" s="100"/>
      <c r="L75" s="100" t="s">
        <v>10</v>
      </c>
    </row>
    <row r="76" spans="1:12" x14ac:dyDescent="0.2">
      <c r="A76" s="102" t="s">
        <v>78</v>
      </c>
      <c r="B76" s="102">
        <v>2021</v>
      </c>
      <c r="C76" s="102" t="s">
        <v>196</v>
      </c>
      <c r="D76" s="102" t="s">
        <v>166</v>
      </c>
      <c r="E76" s="102" t="s">
        <v>314</v>
      </c>
      <c r="F76" s="102" t="s">
        <v>1634</v>
      </c>
      <c r="G76" s="103" t="s">
        <v>443</v>
      </c>
      <c r="H76" s="102" t="s">
        <v>24</v>
      </c>
      <c r="I76" s="103" t="s">
        <v>67</v>
      </c>
      <c r="J76" s="102"/>
      <c r="K76" s="102"/>
      <c r="L76" s="102" t="s">
        <v>68</v>
      </c>
    </row>
    <row r="77" spans="1:12" ht="25.5" x14ac:dyDescent="0.2">
      <c r="A77" s="102" t="s">
        <v>78</v>
      </c>
      <c r="B77" s="102">
        <v>2023</v>
      </c>
      <c r="C77" s="102" t="s">
        <v>73</v>
      </c>
      <c r="D77" s="102"/>
      <c r="E77" s="102" t="s">
        <v>311</v>
      </c>
      <c r="F77" s="102" t="s">
        <v>312</v>
      </c>
      <c r="G77" s="103" t="s">
        <v>313</v>
      </c>
      <c r="H77" s="102" t="s">
        <v>9</v>
      </c>
      <c r="I77" s="103" t="s">
        <v>409</v>
      </c>
      <c r="J77" s="102"/>
      <c r="K77" s="102" t="s">
        <v>315</v>
      </c>
      <c r="L77" s="102" t="s">
        <v>10</v>
      </c>
    </row>
    <row r="78" spans="1:12" x14ac:dyDescent="0.2">
      <c r="A78" s="104" t="s">
        <v>309</v>
      </c>
      <c r="B78" s="104">
        <v>2024</v>
      </c>
      <c r="C78" s="104" t="s">
        <v>82</v>
      </c>
      <c r="D78" s="104"/>
      <c r="E78" s="104" t="s">
        <v>310</v>
      </c>
      <c r="F78" s="104"/>
      <c r="G78" s="106"/>
      <c r="H78" s="104" t="s">
        <v>26</v>
      </c>
      <c r="I78" s="106" t="s">
        <v>316</v>
      </c>
      <c r="J78" s="104"/>
      <c r="K78" s="104"/>
      <c r="L78" s="104" t="s">
        <v>10</v>
      </c>
    </row>
  </sheetData>
  <autoFilter ref="A1:L78" xr:uid="{DEA4ED07-F52A-4D67-BBCB-EE5BE2CA80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E4E63-AD2E-43C1-8225-C5A880FB5A11}">
  <dimension ref="A1:E110"/>
  <sheetViews>
    <sheetView tabSelected="1" workbookViewId="0">
      <pane ySplit="1" topLeftCell="A13" activePane="bottomLeft" state="frozen"/>
      <selection pane="bottomLeft" activeCell="D22" sqref="D22"/>
    </sheetView>
  </sheetViews>
  <sheetFormatPr defaultRowHeight="15" x14ac:dyDescent="0.25"/>
  <cols>
    <col min="1" max="1" width="12.28515625" customWidth="1"/>
    <col min="2" max="2" width="15.5703125" customWidth="1"/>
    <col min="3" max="3" width="23.42578125" customWidth="1"/>
    <col min="4" max="4" width="85.28515625" customWidth="1"/>
    <col min="5" max="5" width="128" customWidth="1"/>
  </cols>
  <sheetData>
    <row r="1" spans="1:5" ht="18.75" x14ac:dyDescent="0.25">
      <c r="A1" s="7" t="s">
        <v>1602</v>
      </c>
      <c r="B1" s="7" t="s">
        <v>1605</v>
      </c>
      <c r="C1" s="2" t="s">
        <v>320</v>
      </c>
      <c r="D1" s="2" t="s">
        <v>321</v>
      </c>
      <c r="E1" s="2" t="s">
        <v>322</v>
      </c>
    </row>
    <row r="2" spans="1:5" x14ac:dyDescent="0.25">
      <c r="A2" s="8" t="s">
        <v>166</v>
      </c>
      <c r="B2" s="8">
        <v>2023</v>
      </c>
      <c r="C2" s="3" t="s">
        <v>350</v>
      </c>
      <c r="D2" s="3" t="s">
        <v>351</v>
      </c>
      <c r="E2" s="3" t="s">
        <v>350</v>
      </c>
    </row>
    <row r="3" spans="1:5" x14ac:dyDescent="0.25">
      <c r="A3" s="9" t="s">
        <v>1588</v>
      </c>
      <c r="B3" s="8" t="s">
        <v>1628</v>
      </c>
      <c r="C3" s="3" t="s">
        <v>350</v>
      </c>
      <c r="D3" s="3" t="s">
        <v>1627</v>
      </c>
      <c r="E3" s="3" t="s">
        <v>350</v>
      </c>
    </row>
    <row r="4" spans="1:5" x14ac:dyDescent="0.25">
      <c r="A4" s="8" t="s">
        <v>166</v>
      </c>
      <c r="B4" s="8" t="s">
        <v>1618</v>
      </c>
      <c r="C4" s="3" t="s">
        <v>350</v>
      </c>
      <c r="D4" s="3" t="s">
        <v>352</v>
      </c>
      <c r="E4" s="3" t="s">
        <v>350</v>
      </c>
    </row>
    <row r="5" spans="1:5" x14ac:dyDescent="0.25">
      <c r="A5" s="8" t="s">
        <v>166</v>
      </c>
      <c r="B5" s="8" t="s">
        <v>1608</v>
      </c>
      <c r="C5" s="3" t="s">
        <v>323</v>
      </c>
      <c r="D5" s="3" t="s">
        <v>324</v>
      </c>
      <c r="E5" s="3" t="s">
        <v>325</v>
      </c>
    </row>
    <row r="6" spans="1:5" x14ac:dyDescent="0.25">
      <c r="A6" s="8" t="s">
        <v>166</v>
      </c>
      <c r="B6" s="8" t="s">
        <v>1622</v>
      </c>
      <c r="C6" s="3" t="s">
        <v>323</v>
      </c>
      <c r="D6" s="3" t="s">
        <v>326</v>
      </c>
      <c r="E6" s="3" t="s">
        <v>325</v>
      </c>
    </row>
    <row r="7" spans="1:5" x14ac:dyDescent="0.25">
      <c r="A7" s="8" t="s">
        <v>166</v>
      </c>
      <c r="B7" s="8" t="s">
        <v>1621</v>
      </c>
      <c r="C7" s="3" t="s">
        <v>323</v>
      </c>
      <c r="D7" s="3" t="s">
        <v>327</v>
      </c>
      <c r="E7" s="3" t="s">
        <v>325</v>
      </c>
    </row>
    <row r="8" spans="1:5" x14ac:dyDescent="0.25">
      <c r="A8" s="8" t="s">
        <v>166</v>
      </c>
      <c r="B8" s="8" t="s">
        <v>1620</v>
      </c>
      <c r="C8" s="3" t="s">
        <v>323</v>
      </c>
      <c r="D8" s="4" t="s">
        <v>328</v>
      </c>
      <c r="E8" s="3" t="s">
        <v>325</v>
      </c>
    </row>
    <row r="9" spans="1:5" x14ac:dyDescent="0.25">
      <c r="A9" s="8" t="s">
        <v>166</v>
      </c>
      <c r="B9" s="8" t="s">
        <v>1606</v>
      </c>
      <c r="C9" s="3" t="s">
        <v>323</v>
      </c>
      <c r="D9" s="4" t="s">
        <v>1619</v>
      </c>
      <c r="E9" s="3" t="s">
        <v>325</v>
      </c>
    </row>
    <row r="10" spans="1:5" ht="30" x14ac:dyDescent="0.25">
      <c r="A10" s="8" t="s">
        <v>166</v>
      </c>
      <c r="B10" s="8" t="s">
        <v>1630</v>
      </c>
      <c r="C10" s="3" t="s">
        <v>329</v>
      </c>
      <c r="D10" s="4" t="s">
        <v>1635</v>
      </c>
      <c r="E10" s="5" t="s">
        <v>1636</v>
      </c>
    </row>
    <row r="11" spans="1:5" x14ac:dyDescent="0.25">
      <c r="A11" s="8" t="s">
        <v>166</v>
      </c>
      <c r="B11" s="8" t="s">
        <v>1607</v>
      </c>
      <c r="C11" s="3" t="s">
        <v>329</v>
      </c>
      <c r="D11" s="4" t="s">
        <v>330</v>
      </c>
      <c r="E11" s="4" t="s">
        <v>331</v>
      </c>
    </row>
    <row r="12" spans="1:5" x14ac:dyDescent="0.25">
      <c r="A12" s="8" t="s">
        <v>166</v>
      </c>
      <c r="B12" s="8" t="s">
        <v>1607</v>
      </c>
      <c r="C12" s="3" t="s">
        <v>329</v>
      </c>
      <c r="D12" s="4" t="s">
        <v>332</v>
      </c>
      <c r="E12" s="4" t="s">
        <v>331</v>
      </c>
    </row>
    <row r="13" spans="1:5" x14ac:dyDescent="0.25">
      <c r="A13" s="9" t="s">
        <v>1588</v>
      </c>
      <c r="B13" s="9"/>
      <c r="C13" s="3" t="s">
        <v>329</v>
      </c>
      <c r="D13" s="4" t="s">
        <v>333</v>
      </c>
      <c r="E13" s="4" t="s">
        <v>331</v>
      </c>
    </row>
    <row r="14" spans="1:5" ht="30" x14ac:dyDescent="0.25">
      <c r="A14" s="9" t="s">
        <v>1588</v>
      </c>
      <c r="B14" s="9"/>
      <c r="C14" s="3" t="s">
        <v>329</v>
      </c>
      <c r="D14" s="4" t="s">
        <v>334</v>
      </c>
      <c r="E14" s="4" t="s">
        <v>331</v>
      </c>
    </row>
    <row r="15" spans="1:5" x14ac:dyDescent="0.25">
      <c r="A15" s="8" t="s">
        <v>166</v>
      </c>
      <c r="B15" s="8" t="s">
        <v>1606</v>
      </c>
      <c r="C15" s="3" t="s">
        <v>329</v>
      </c>
      <c r="D15" s="4" t="s">
        <v>1584</v>
      </c>
      <c r="E15" s="4" t="s">
        <v>73</v>
      </c>
    </row>
    <row r="16" spans="1:5" x14ac:dyDescent="0.25">
      <c r="A16" s="10" t="s">
        <v>444</v>
      </c>
      <c r="B16" s="8" t="s">
        <v>1630</v>
      </c>
      <c r="C16" s="3" t="s">
        <v>329</v>
      </c>
      <c r="D16" s="4" t="s">
        <v>1629</v>
      </c>
      <c r="E16" s="4" t="s">
        <v>73</v>
      </c>
    </row>
    <row r="17" spans="1:5" x14ac:dyDescent="0.25">
      <c r="A17" s="10"/>
      <c r="B17" s="8" t="s">
        <v>1631</v>
      </c>
      <c r="C17" s="3" t="s">
        <v>329</v>
      </c>
      <c r="D17" s="4" t="s">
        <v>1632</v>
      </c>
      <c r="E17" s="4" t="s">
        <v>73</v>
      </c>
    </row>
    <row r="18" spans="1:5" x14ac:dyDescent="0.25">
      <c r="A18" s="9" t="s">
        <v>1588</v>
      </c>
      <c r="B18" s="9"/>
      <c r="C18" s="3" t="s">
        <v>329</v>
      </c>
      <c r="D18" s="4" t="s">
        <v>358</v>
      </c>
      <c r="E18" s="4" t="s">
        <v>359</v>
      </c>
    </row>
    <row r="19" spans="1:5" ht="30" x14ac:dyDescent="0.25">
      <c r="A19" s="9" t="s">
        <v>1588</v>
      </c>
      <c r="B19" s="9"/>
      <c r="C19" s="3" t="s">
        <v>329</v>
      </c>
      <c r="D19" s="4" t="s">
        <v>360</v>
      </c>
      <c r="E19" s="4" t="s">
        <v>361</v>
      </c>
    </row>
    <row r="20" spans="1:5" x14ac:dyDescent="0.25">
      <c r="A20" s="9" t="s">
        <v>1588</v>
      </c>
      <c r="B20" s="9"/>
      <c r="C20" s="3" t="s">
        <v>329</v>
      </c>
      <c r="D20" s="3" t="s">
        <v>362</v>
      </c>
      <c r="E20" s="3" t="s">
        <v>363</v>
      </c>
    </row>
    <row r="21" spans="1:5" x14ac:dyDescent="0.25">
      <c r="A21" s="9" t="s">
        <v>1588</v>
      </c>
      <c r="B21" s="9"/>
      <c r="C21" s="3" t="s">
        <v>329</v>
      </c>
      <c r="D21" s="3" t="s">
        <v>364</v>
      </c>
      <c r="E21" s="3" t="s">
        <v>365</v>
      </c>
    </row>
    <row r="22" spans="1:5" ht="30" x14ac:dyDescent="0.25">
      <c r="A22" s="10" t="s">
        <v>444</v>
      </c>
      <c r="B22" s="10" t="s">
        <v>1617</v>
      </c>
      <c r="C22" s="4" t="s">
        <v>366</v>
      </c>
      <c r="D22" s="3" t="s">
        <v>367</v>
      </c>
      <c r="E22" s="3" t="s">
        <v>368</v>
      </c>
    </row>
    <row r="23" spans="1:5" ht="45" x14ac:dyDescent="0.25">
      <c r="A23" s="8" t="s">
        <v>166</v>
      </c>
      <c r="B23" s="8" t="s">
        <v>1617</v>
      </c>
      <c r="C23" s="4" t="s">
        <v>366</v>
      </c>
      <c r="D23" s="3" t="s">
        <v>369</v>
      </c>
      <c r="E23" s="3" t="s">
        <v>370</v>
      </c>
    </row>
    <row r="24" spans="1:5" x14ac:dyDescent="0.25">
      <c r="A24" s="8" t="s">
        <v>166</v>
      </c>
      <c r="B24" s="8" t="s">
        <v>1606</v>
      </c>
      <c r="C24" s="3" t="s">
        <v>335</v>
      </c>
      <c r="D24" s="4" t="s">
        <v>1585</v>
      </c>
      <c r="E24" s="4" t="s">
        <v>1586</v>
      </c>
    </row>
    <row r="25" spans="1:5" x14ac:dyDescent="0.25">
      <c r="A25" s="8" t="s">
        <v>166</v>
      </c>
      <c r="B25" s="8" t="s">
        <v>1606</v>
      </c>
      <c r="C25" s="3" t="s">
        <v>335</v>
      </c>
      <c r="D25" s="4" t="s">
        <v>336</v>
      </c>
      <c r="E25" s="4" t="s">
        <v>337</v>
      </c>
    </row>
    <row r="26" spans="1:5" ht="30" x14ac:dyDescent="0.25">
      <c r="A26" s="8" t="s">
        <v>166</v>
      </c>
      <c r="B26" s="8" t="s">
        <v>2293</v>
      </c>
      <c r="C26" s="3" t="s">
        <v>335</v>
      </c>
      <c r="D26" s="4" t="s">
        <v>2295</v>
      </c>
      <c r="E26" s="4" t="s">
        <v>2294</v>
      </c>
    </row>
    <row r="27" spans="1:5" ht="75" x14ac:dyDescent="0.25">
      <c r="A27" s="8" t="s">
        <v>166</v>
      </c>
      <c r="B27" s="8" t="s">
        <v>1615</v>
      </c>
      <c r="C27" s="3" t="s">
        <v>335</v>
      </c>
      <c r="D27" s="4" t="s">
        <v>338</v>
      </c>
      <c r="E27" s="5" t="s">
        <v>339</v>
      </c>
    </row>
    <row r="28" spans="1:5" x14ac:dyDescent="0.25">
      <c r="A28" s="8" t="s">
        <v>166</v>
      </c>
      <c r="B28" s="8" t="s">
        <v>1613</v>
      </c>
      <c r="C28" s="3" t="s">
        <v>335</v>
      </c>
      <c r="D28" s="3" t="s">
        <v>340</v>
      </c>
      <c r="E28" s="4"/>
    </row>
    <row r="29" spans="1:5" x14ac:dyDescent="0.25">
      <c r="A29" s="8" t="s">
        <v>166</v>
      </c>
      <c r="B29" s="8" t="s">
        <v>1614</v>
      </c>
      <c r="C29" s="3" t="s">
        <v>2286</v>
      </c>
      <c r="D29" s="3" t="s">
        <v>378</v>
      </c>
      <c r="E29" s="3" t="s">
        <v>379</v>
      </c>
    </row>
    <row r="30" spans="1:5" x14ac:dyDescent="0.25">
      <c r="A30" s="9" t="s">
        <v>1588</v>
      </c>
      <c r="B30" s="8" t="s">
        <v>2293</v>
      </c>
      <c r="C30" s="3" t="s">
        <v>2286</v>
      </c>
      <c r="D30" s="3" t="s">
        <v>2287</v>
      </c>
      <c r="E30" s="3"/>
    </row>
    <row r="31" spans="1:5" x14ac:dyDescent="0.25">
      <c r="A31" s="8" t="s">
        <v>166</v>
      </c>
      <c r="B31" s="8" t="s">
        <v>2293</v>
      </c>
      <c r="C31" s="3" t="s">
        <v>2286</v>
      </c>
      <c r="D31" s="3" t="s">
        <v>2292</v>
      </c>
      <c r="E31" s="3"/>
    </row>
    <row r="32" spans="1:5" ht="30" x14ac:dyDescent="0.25">
      <c r="A32" s="8" t="s">
        <v>166</v>
      </c>
      <c r="B32" s="8" t="s">
        <v>1616</v>
      </c>
      <c r="C32" s="3" t="s">
        <v>341</v>
      </c>
      <c r="D32" s="3" t="s">
        <v>342</v>
      </c>
      <c r="E32" s="4" t="s">
        <v>343</v>
      </c>
    </row>
    <row r="33" spans="1:5" x14ac:dyDescent="0.25">
      <c r="A33" s="8" t="s">
        <v>166</v>
      </c>
      <c r="B33" s="8" t="s">
        <v>1612</v>
      </c>
      <c r="C33" s="3" t="s">
        <v>341</v>
      </c>
      <c r="D33" s="3" t="s">
        <v>344</v>
      </c>
      <c r="E33" s="5" t="s">
        <v>345</v>
      </c>
    </row>
    <row r="34" spans="1:5" ht="30" x14ac:dyDescent="0.25">
      <c r="A34" s="9" t="s">
        <v>1588</v>
      </c>
      <c r="B34" s="9"/>
      <c r="C34" s="3" t="s">
        <v>341</v>
      </c>
      <c r="D34" s="3" t="s">
        <v>346</v>
      </c>
      <c r="E34" s="4" t="s">
        <v>347</v>
      </c>
    </row>
    <row r="35" spans="1:5" x14ac:dyDescent="0.25">
      <c r="A35" s="9" t="s">
        <v>1588</v>
      </c>
      <c r="B35" s="9"/>
      <c r="C35" s="3" t="s">
        <v>341</v>
      </c>
      <c r="D35" s="6" t="s">
        <v>348</v>
      </c>
      <c r="E35" s="3" t="s">
        <v>349</v>
      </c>
    </row>
    <row r="36" spans="1:5" x14ac:dyDescent="0.25">
      <c r="A36" s="8" t="s">
        <v>166</v>
      </c>
      <c r="B36" s="8" t="s">
        <v>1611</v>
      </c>
      <c r="C36" s="3" t="s">
        <v>1587</v>
      </c>
      <c r="D36" s="3" t="s">
        <v>353</v>
      </c>
      <c r="E36" s="4"/>
    </row>
    <row r="37" spans="1:5" x14ac:dyDescent="0.25">
      <c r="A37" s="8" t="s">
        <v>166</v>
      </c>
      <c r="B37" s="8" t="s">
        <v>1611</v>
      </c>
      <c r="C37" s="3" t="s">
        <v>1587</v>
      </c>
      <c r="D37" s="3" t="s">
        <v>354</v>
      </c>
      <c r="E37" s="5" t="s">
        <v>355</v>
      </c>
    </row>
    <row r="38" spans="1:5" ht="30" x14ac:dyDescent="0.25">
      <c r="A38" s="8" t="s">
        <v>166</v>
      </c>
      <c r="B38" s="8" t="s">
        <v>1611</v>
      </c>
      <c r="C38" s="3" t="s">
        <v>1587</v>
      </c>
      <c r="D38" s="4" t="s">
        <v>356</v>
      </c>
      <c r="E38" s="4" t="s">
        <v>357</v>
      </c>
    </row>
    <row r="39" spans="1:5" ht="30" x14ac:dyDescent="0.25">
      <c r="A39" s="8" t="s">
        <v>166</v>
      </c>
      <c r="B39" s="8" t="s">
        <v>1609</v>
      </c>
      <c r="C39" s="3" t="s">
        <v>371</v>
      </c>
      <c r="D39" s="3" t="s">
        <v>372</v>
      </c>
      <c r="E39" s="3" t="s">
        <v>373</v>
      </c>
    </row>
    <row r="40" spans="1:5" ht="60" x14ac:dyDescent="0.25">
      <c r="A40" s="8" t="s">
        <v>166</v>
      </c>
      <c r="B40" s="8" t="s">
        <v>1610</v>
      </c>
      <c r="C40" s="3" t="s">
        <v>371</v>
      </c>
      <c r="D40" s="3" t="s">
        <v>374</v>
      </c>
      <c r="E40" s="3" t="s">
        <v>375</v>
      </c>
    </row>
    <row r="41" spans="1:5" x14ac:dyDescent="0.25">
      <c r="A41" s="8" t="s">
        <v>166</v>
      </c>
      <c r="B41" s="8" t="s">
        <v>1607</v>
      </c>
      <c r="C41" s="3" t="s">
        <v>371</v>
      </c>
      <c r="D41" s="3" t="s">
        <v>376</v>
      </c>
      <c r="E41" s="3" t="s">
        <v>377</v>
      </c>
    </row>
    <row r="42" spans="1:5" x14ac:dyDescent="0.25">
      <c r="A42" s="9" t="s">
        <v>1588</v>
      </c>
      <c r="B42" s="9"/>
      <c r="C42" s="3" t="s">
        <v>380</v>
      </c>
      <c r="D42" s="3" t="s">
        <v>381</v>
      </c>
      <c r="E42" s="3" t="s">
        <v>382</v>
      </c>
    </row>
    <row r="43" spans="1:5" x14ac:dyDescent="0.25">
      <c r="A43" s="8" t="s">
        <v>166</v>
      </c>
      <c r="B43" s="8" t="s">
        <v>1626</v>
      </c>
      <c r="C43" s="3" t="s">
        <v>383</v>
      </c>
      <c r="D43" s="3" t="s">
        <v>384</v>
      </c>
      <c r="E43" s="3" t="s">
        <v>1625</v>
      </c>
    </row>
    <row r="44" spans="1:5" x14ac:dyDescent="0.25">
      <c r="A44" s="8" t="s">
        <v>166</v>
      </c>
      <c r="B44" s="8" t="s">
        <v>1606</v>
      </c>
      <c r="C44" s="3" t="s">
        <v>1604</v>
      </c>
      <c r="D44" s="3" t="s">
        <v>1623</v>
      </c>
      <c r="E44" s="3" t="s">
        <v>1624</v>
      </c>
    </row>
    <row r="45" spans="1:5" x14ac:dyDescent="0.25">
      <c r="A45" s="3"/>
      <c r="B45" s="3"/>
      <c r="C45" s="3"/>
      <c r="D45" s="3"/>
      <c r="E45" s="3"/>
    </row>
    <row r="46" spans="1:5" x14ac:dyDescent="0.25">
      <c r="A46" s="3"/>
      <c r="B46" s="3"/>
      <c r="C46" s="3"/>
      <c r="D46" s="3"/>
      <c r="E46" s="3"/>
    </row>
    <row r="47" spans="1:5" x14ac:dyDescent="0.25">
      <c r="A47" s="3"/>
      <c r="B47" s="3"/>
      <c r="C47" s="3"/>
      <c r="D47" s="3"/>
      <c r="E47" s="3"/>
    </row>
    <row r="48" spans="1:5" x14ac:dyDescent="0.25">
      <c r="A48" s="3"/>
      <c r="C48" s="3"/>
      <c r="D48" s="3"/>
      <c r="E48" s="3"/>
    </row>
    <row r="49" spans="1:5" x14ac:dyDescent="0.25">
      <c r="A49" s="3"/>
      <c r="B49" s="3"/>
      <c r="C49" s="3"/>
      <c r="D49" s="3"/>
      <c r="E49" s="3"/>
    </row>
    <row r="50" spans="1:5" x14ac:dyDescent="0.25">
      <c r="A50" s="3"/>
      <c r="B50" s="3"/>
      <c r="C50" s="3"/>
      <c r="D50" s="3"/>
      <c r="E50" s="3"/>
    </row>
    <row r="51" spans="1:5" x14ac:dyDescent="0.25">
      <c r="A51" s="3"/>
      <c r="B51" s="3"/>
      <c r="C51" s="3"/>
      <c r="D51" s="3"/>
      <c r="E51" s="3"/>
    </row>
    <row r="52" spans="1:5" x14ac:dyDescent="0.25">
      <c r="A52" s="3"/>
      <c r="B52" s="3"/>
      <c r="C52" s="3"/>
      <c r="D52" s="3"/>
      <c r="E52" s="3"/>
    </row>
    <row r="53" spans="1:5" x14ac:dyDescent="0.25">
      <c r="A53" s="3"/>
      <c r="B53" s="3"/>
      <c r="C53" s="3"/>
      <c r="D53" s="3"/>
      <c r="E53" s="3"/>
    </row>
    <row r="54" spans="1:5" x14ac:dyDescent="0.25">
      <c r="A54" s="3"/>
      <c r="B54" s="3"/>
      <c r="C54" s="3"/>
      <c r="D54" s="3"/>
      <c r="E54" s="3"/>
    </row>
    <row r="55" spans="1:5" x14ac:dyDescent="0.25">
      <c r="A55" s="3"/>
      <c r="B55" s="3"/>
      <c r="C55" s="3"/>
      <c r="D55" s="3"/>
      <c r="E55" s="3"/>
    </row>
    <row r="56" spans="1:5" x14ac:dyDescent="0.25">
      <c r="A56" s="3"/>
      <c r="B56" s="3"/>
      <c r="C56" s="3"/>
      <c r="D56" s="3"/>
      <c r="E56" s="3"/>
    </row>
    <row r="57" spans="1:5" x14ac:dyDescent="0.25">
      <c r="A57" s="3"/>
      <c r="B57" s="3"/>
      <c r="C57" s="3"/>
      <c r="D57" s="3"/>
      <c r="E57" s="3"/>
    </row>
    <row r="58" spans="1:5" x14ac:dyDescent="0.25">
      <c r="A58" s="3"/>
      <c r="B58" s="3"/>
      <c r="C58" s="3"/>
      <c r="D58" s="3"/>
      <c r="E58" s="3"/>
    </row>
    <row r="59" spans="1:5" x14ac:dyDescent="0.25">
      <c r="A59" s="3"/>
      <c r="B59" s="3"/>
      <c r="C59" s="3"/>
      <c r="D59" s="3"/>
      <c r="E59" s="3"/>
    </row>
    <row r="60" spans="1:5" x14ac:dyDescent="0.25">
      <c r="A60" s="3"/>
      <c r="B60" s="3"/>
      <c r="C60" s="3"/>
      <c r="D60" s="3"/>
      <c r="E60" s="3"/>
    </row>
    <row r="61" spans="1:5" x14ac:dyDescent="0.25">
      <c r="A61" s="3"/>
      <c r="B61" s="3"/>
      <c r="C61" s="3"/>
      <c r="D61" s="3"/>
      <c r="E61" s="3"/>
    </row>
    <row r="62" spans="1:5" x14ac:dyDescent="0.25">
      <c r="A62" s="3"/>
      <c r="B62" s="3"/>
      <c r="C62" s="3"/>
      <c r="D62" s="3"/>
      <c r="E62" s="3"/>
    </row>
    <row r="63" spans="1:5" x14ac:dyDescent="0.25">
      <c r="A63" s="3"/>
      <c r="B63" s="3"/>
      <c r="C63" s="3"/>
      <c r="D63" s="3"/>
      <c r="E63" s="3"/>
    </row>
    <row r="64" spans="1:5" x14ac:dyDescent="0.25">
      <c r="A64" s="3"/>
      <c r="B64" s="3"/>
      <c r="C64" s="3"/>
      <c r="D64" s="3"/>
      <c r="E64" s="3"/>
    </row>
    <row r="65" spans="1:5" x14ac:dyDescent="0.25">
      <c r="A65" s="3"/>
      <c r="B65" s="3"/>
      <c r="C65" s="3"/>
      <c r="D65" s="3"/>
      <c r="E65" s="3"/>
    </row>
    <row r="66" spans="1:5" x14ac:dyDescent="0.25">
      <c r="A66" s="3"/>
      <c r="B66" s="3"/>
      <c r="C66" s="3"/>
      <c r="D66" s="3"/>
      <c r="E66" s="3"/>
    </row>
    <row r="67" spans="1:5" x14ac:dyDescent="0.25">
      <c r="A67" s="3"/>
      <c r="B67" s="3"/>
      <c r="C67" s="3"/>
      <c r="D67" s="3"/>
      <c r="E67" s="3"/>
    </row>
    <row r="68" spans="1:5" x14ac:dyDescent="0.25">
      <c r="A68" s="3"/>
      <c r="B68" s="3"/>
      <c r="C68" s="3"/>
      <c r="D68" s="3"/>
      <c r="E68" s="3"/>
    </row>
    <row r="69" spans="1:5" x14ac:dyDescent="0.25">
      <c r="A69" s="3"/>
      <c r="B69" s="3"/>
      <c r="C69" s="3"/>
      <c r="D69" s="3"/>
      <c r="E69" s="3"/>
    </row>
    <row r="70" spans="1:5" x14ac:dyDescent="0.25">
      <c r="A70" s="3"/>
      <c r="B70" s="3"/>
      <c r="C70" s="3"/>
      <c r="D70" s="3"/>
      <c r="E70" s="3"/>
    </row>
    <row r="71" spans="1:5" x14ac:dyDescent="0.25">
      <c r="A71" s="3"/>
      <c r="B71" s="3"/>
      <c r="C71" s="3"/>
      <c r="D71" s="3"/>
      <c r="E71" s="3"/>
    </row>
    <row r="72" spans="1:5" x14ac:dyDescent="0.25">
      <c r="A72" s="3"/>
      <c r="B72" s="3"/>
      <c r="C72" s="3"/>
      <c r="D72" s="3"/>
      <c r="E72" s="3"/>
    </row>
    <row r="73" spans="1:5" x14ac:dyDescent="0.25">
      <c r="A73" s="3"/>
      <c r="B73" s="3"/>
      <c r="C73" s="3"/>
      <c r="D73" s="3"/>
      <c r="E73" s="3"/>
    </row>
    <row r="74" spans="1:5" x14ac:dyDescent="0.25">
      <c r="A74" s="3"/>
      <c r="B74" s="3"/>
      <c r="C74" s="3"/>
      <c r="D74" s="3"/>
      <c r="E74" s="3"/>
    </row>
    <row r="75" spans="1:5" x14ac:dyDescent="0.25">
      <c r="A75" s="3"/>
      <c r="B75" s="3"/>
      <c r="C75" s="3"/>
      <c r="D75" s="3"/>
      <c r="E75" s="3"/>
    </row>
    <row r="76" spans="1:5" x14ac:dyDescent="0.25">
      <c r="A76" s="3"/>
      <c r="B76" s="3"/>
      <c r="C76" s="3"/>
      <c r="D76" s="3"/>
      <c r="E76" s="3"/>
    </row>
    <row r="77" spans="1:5" x14ac:dyDescent="0.25">
      <c r="A77" s="3"/>
      <c r="B77" s="3"/>
      <c r="C77" s="3"/>
      <c r="D77" s="3"/>
      <c r="E77" s="3"/>
    </row>
    <row r="78" spans="1:5" x14ac:dyDescent="0.25">
      <c r="A78" s="3"/>
      <c r="B78" s="3"/>
      <c r="C78" s="3"/>
      <c r="D78" s="3"/>
      <c r="E78" s="3"/>
    </row>
    <row r="79" spans="1:5" x14ac:dyDescent="0.25">
      <c r="A79" s="3"/>
      <c r="B79" s="3"/>
      <c r="C79" s="3"/>
      <c r="D79" s="3"/>
      <c r="E79" s="3"/>
    </row>
    <row r="80" spans="1:5" x14ac:dyDescent="0.25">
      <c r="A80" s="3"/>
      <c r="B80" s="3"/>
      <c r="C80" s="3"/>
      <c r="D80" s="3"/>
      <c r="E80" s="3"/>
    </row>
    <row r="81" spans="1:5" x14ac:dyDescent="0.25">
      <c r="A81" s="3"/>
      <c r="B81" s="3"/>
      <c r="C81" s="3"/>
      <c r="D81" s="3"/>
      <c r="E81" s="3"/>
    </row>
    <row r="82" spans="1:5" x14ac:dyDescent="0.25">
      <c r="A82" s="3"/>
      <c r="B82" s="3"/>
      <c r="C82" s="3"/>
      <c r="D82" s="3"/>
      <c r="E82" s="3"/>
    </row>
    <row r="83" spans="1:5" x14ac:dyDescent="0.25">
      <c r="A83" s="3"/>
      <c r="B83" s="3"/>
      <c r="C83" s="3"/>
      <c r="D83" s="3"/>
      <c r="E83" s="3"/>
    </row>
    <row r="84" spans="1:5" x14ac:dyDescent="0.25">
      <c r="A84" s="3"/>
      <c r="B84" s="3"/>
      <c r="C84" s="3"/>
      <c r="D84" s="3"/>
      <c r="E84" s="3"/>
    </row>
    <row r="85" spans="1:5" x14ac:dyDescent="0.25">
      <c r="A85" s="3"/>
      <c r="B85" s="3"/>
      <c r="C85" s="3"/>
      <c r="D85" s="3"/>
      <c r="E85" s="3"/>
    </row>
    <row r="86" spans="1:5" x14ac:dyDescent="0.25">
      <c r="A86" s="3"/>
      <c r="B86" s="3"/>
      <c r="C86" s="3"/>
      <c r="D86" s="3"/>
      <c r="E86" s="3"/>
    </row>
    <row r="87" spans="1:5" x14ac:dyDescent="0.25">
      <c r="A87" s="3"/>
      <c r="B87" s="3"/>
      <c r="C87" s="3"/>
      <c r="D87" s="3"/>
      <c r="E87" s="3"/>
    </row>
    <row r="88" spans="1:5" x14ac:dyDescent="0.25">
      <c r="A88" s="3"/>
      <c r="B88" s="3"/>
      <c r="C88" s="3"/>
      <c r="D88" s="3"/>
      <c r="E88" s="3"/>
    </row>
    <row r="89" spans="1:5" x14ac:dyDescent="0.25">
      <c r="A89" s="3"/>
      <c r="B89" s="3"/>
      <c r="C89" s="3"/>
      <c r="D89" s="3"/>
      <c r="E89" s="3"/>
    </row>
    <row r="90" spans="1:5" x14ac:dyDescent="0.25">
      <c r="A90" s="3"/>
      <c r="B90" s="3"/>
      <c r="C90" s="3"/>
      <c r="D90" s="3"/>
      <c r="E90" s="3"/>
    </row>
    <row r="91" spans="1:5" x14ac:dyDescent="0.25">
      <c r="A91" s="3"/>
      <c r="B91" s="3"/>
      <c r="C91" s="3"/>
      <c r="D91" s="3"/>
      <c r="E91" s="3"/>
    </row>
    <row r="92" spans="1:5" x14ac:dyDescent="0.25">
      <c r="A92" s="3"/>
      <c r="B92" s="3"/>
      <c r="C92" s="3"/>
      <c r="D92" s="3"/>
      <c r="E92" s="3"/>
    </row>
    <row r="93" spans="1:5" x14ac:dyDescent="0.25">
      <c r="A93" s="3"/>
      <c r="B93" s="3"/>
      <c r="C93" s="3"/>
      <c r="D93" s="3"/>
      <c r="E93" s="3"/>
    </row>
    <row r="94" spans="1:5" x14ac:dyDescent="0.25">
      <c r="A94" s="3"/>
      <c r="B94" s="3"/>
      <c r="C94" s="3"/>
      <c r="D94" s="3"/>
      <c r="E94" s="3"/>
    </row>
    <row r="95" spans="1:5" x14ac:dyDescent="0.25">
      <c r="A95" s="3"/>
      <c r="B95" s="3"/>
      <c r="C95" s="3"/>
      <c r="D95" s="3"/>
      <c r="E95" s="3"/>
    </row>
    <row r="96" spans="1:5" x14ac:dyDescent="0.25">
      <c r="A96" s="3"/>
      <c r="B96" s="3"/>
      <c r="C96" s="3"/>
      <c r="D96" s="3"/>
      <c r="E96" s="3"/>
    </row>
    <row r="97" spans="1:5" x14ac:dyDescent="0.25">
      <c r="A97" s="3"/>
      <c r="B97" s="3"/>
      <c r="C97" s="3"/>
      <c r="D97" s="3"/>
      <c r="E97" s="3"/>
    </row>
    <row r="98" spans="1:5" x14ac:dyDescent="0.25">
      <c r="A98" s="3"/>
      <c r="B98" s="3"/>
      <c r="C98" s="3"/>
      <c r="D98" s="3"/>
      <c r="E98" s="3"/>
    </row>
    <row r="99" spans="1:5" x14ac:dyDescent="0.25">
      <c r="A99" s="3"/>
      <c r="B99" s="3"/>
      <c r="C99" s="3"/>
      <c r="D99" s="3"/>
      <c r="E99" s="3"/>
    </row>
    <row r="100" spans="1:5" x14ac:dyDescent="0.25">
      <c r="A100" s="3"/>
      <c r="B100" s="3"/>
      <c r="C100" s="3"/>
      <c r="D100" s="3"/>
      <c r="E100" s="3"/>
    </row>
    <row r="101" spans="1:5" x14ac:dyDescent="0.25">
      <c r="A101" s="3"/>
      <c r="B101" s="3"/>
      <c r="C101" s="3"/>
      <c r="D101" s="3"/>
      <c r="E101" s="3"/>
    </row>
    <row r="102" spans="1:5" x14ac:dyDescent="0.25">
      <c r="A102" s="3"/>
      <c r="B102" s="3"/>
      <c r="C102" s="3"/>
      <c r="D102" s="3"/>
      <c r="E102" s="3"/>
    </row>
    <row r="103" spans="1:5" x14ac:dyDescent="0.25">
      <c r="A103" s="3"/>
      <c r="B103" s="3"/>
      <c r="C103" s="3"/>
      <c r="D103" s="3"/>
      <c r="E103" s="3"/>
    </row>
    <row r="104" spans="1:5" x14ac:dyDescent="0.25">
      <c r="A104" s="3"/>
      <c r="B104" s="3"/>
      <c r="C104" s="3"/>
      <c r="D104" s="3"/>
      <c r="E104" s="3"/>
    </row>
    <row r="105" spans="1:5" x14ac:dyDescent="0.25">
      <c r="A105" s="3"/>
      <c r="B105" s="3"/>
      <c r="C105" s="3"/>
      <c r="D105" s="3"/>
      <c r="E105" s="3"/>
    </row>
    <row r="106" spans="1:5" x14ac:dyDescent="0.25">
      <c r="A106" s="3"/>
      <c r="B106" s="3"/>
      <c r="C106" s="3"/>
      <c r="D106" s="3"/>
      <c r="E106" s="3"/>
    </row>
    <row r="107" spans="1:5" x14ac:dyDescent="0.25">
      <c r="A107" s="3"/>
      <c r="B107" s="3"/>
      <c r="C107" s="3"/>
      <c r="D107" s="3"/>
      <c r="E107" s="3"/>
    </row>
    <row r="108" spans="1:5" x14ac:dyDescent="0.25">
      <c r="A108" s="3"/>
      <c r="B108" s="3"/>
      <c r="C108" s="3"/>
      <c r="D108" s="3"/>
      <c r="E108" s="3"/>
    </row>
    <row r="109" spans="1:5" x14ac:dyDescent="0.25">
      <c r="A109" s="3"/>
      <c r="B109" s="3"/>
      <c r="C109" s="3"/>
      <c r="D109" s="3"/>
      <c r="E109" s="3"/>
    </row>
    <row r="110" spans="1:5" x14ac:dyDescent="0.25">
      <c r="A110" s="3"/>
      <c r="B110" s="3"/>
      <c r="C110" s="3"/>
      <c r="D110" s="3"/>
      <c r="E110" s="3"/>
    </row>
  </sheetData>
  <autoFilter ref="A1:E1" xr:uid="{C37E4E63-AD2E-43C1-8225-C5A880FB5A11}"/>
  <hyperlinks>
    <hyperlink ref="E27" r:id="rId1" display="https://www.psiweb.org/sigs-special-interest-groups/visualisation/welcome-to-wonderful-wednesdays" xr:uid="{4A728282-80F2-4BD0-8470-EF602CDA17B3}"/>
    <hyperlink ref="E37" r:id="rId2" xr:uid="{3D4616EE-BD11-4136-9EFF-E9A1542BCA05}"/>
    <hyperlink ref="E33" r:id="rId3" xr:uid="{3882BF68-74A4-45D6-AB3B-DD97CCFEF710}"/>
    <hyperlink ref="E42" r:id="rId4" xr:uid="{C4E46FCC-F7A8-4B7C-AE62-808154F6DB39}"/>
    <hyperlink ref="E10" r:id="rId5" xr:uid="{72A87728-04DA-44B5-979E-29E7DABBE32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1B775-B6B3-4294-B996-798BDC20C22E}">
  <dimension ref="A1:K101"/>
  <sheetViews>
    <sheetView workbookViewId="0">
      <pane ySplit="1" topLeftCell="A2" activePane="bottomLeft" state="frozen"/>
      <selection pane="bottomLeft" activeCell="F7" sqref="F7"/>
    </sheetView>
  </sheetViews>
  <sheetFormatPr defaultRowHeight="15" x14ac:dyDescent="0.25"/>
  <cols>
    <col min="1" max="1" width="22.140625" style="1" customWidth="1"/>
    <col min="2" max="2" width="32.140625" style="1" customWidth="1"/>
    <col min="3" max="3" width="74.5703125" style="1" customWidth="1"/>
    <col min="4" max="5" width="9.140625" style="1"/>
    <col min="6" max="6" width="13.5703125" style="1" customWidth="1"/>
    <col min="7" max="11" width="35.7109375" style="1" customWidth="1"/>
    <col min="12" max="16384" width="9.140625" style="1"/>
  </cols>
  <sheetData>
    <row r="1" spans="1:11" ht="17.25" thickTop="1" thickBot="1" x14ac:dyDescent="0.3">
      <c r="A1" s="39" t="s">
        <v>1387</v>
      </c>
      <c r="B1" s="40" t="s">
        <v>1388</v>
      </c>
      <c r="C1" s="41" t="s">
        <v>1389</v>
      </c>
      <c r="F1" s="64"/>
      <c r="G1" s="60" t="s">
        <v>1555</v>
      </c>
      <c r="H1" s="60" t="s">
        <v>1556</v>
      </c>
      <c r="I1" s="60" t="s">
        <v>1557</v>
      </c>
      <c r="J1" s="60" t="s">
        <v>1558</v>
      </c>
      <c r="K1" s="60" t="s">
        <v>1559</v>
      </c>
    </row>
    <row r="2" spans="1:11" ht="60" x14ac:dyDescent="0.25">
      <c r="A2" s="169" t="s">
        <v>1390</v>
      </c>
      <c r="B2" s="42" t="s">
        <v>1391</v>
      </c>
      <c r="C2" s="43" t="s">
        <v>1392</v>
      </c>
      <c r="F2" s="64" t="s">
        <v>1560</v>
      </c>
      <c r="G2" s="61" t="s">
        <v>1561</v>
      </c>
      <c r="H2" s="62" t="s">
        <v>1561</v>
      </c>
      <c r="I2" s="62" t="s">
        <v>1562</v>
      </c>
      <c r="J2" s="62" t="s">
        <v>1562</v>
      </c>
      <c r="K2" s="62" t="s">
        <v>1562</v>
      </c>
    </row>
    <row r="3" spans="1:11" ht="45" x14ac:dyDescent="0.25">
      <c r="A3" s="170"/>
      <c r="B3" s="44" t="s">
        <v>1393</v>
      </c>
      <c r="C3" s="43" t="s">
        <v>1394</v>
      </c>
      <c r="F3" s="64" t="s">
        <v>1563</v>
      </c>
      <c r="G3" s="63" t="s">
        <v>1564</v>
      </c>
      <c r="H3" s="62" t="s">
        <v>1565</v>
      </c>
      <c r="I3" s="62" t="s">
        <v>1566</v>
      </c>
      <c r="J3" s="62" t="s">
        <v>1567</v>
      </c>
      <c r="K3" s="62" t="s">
        <v>1568</v>
      </c>
    </row>
    <row r="4" spans="1:11" ht="105" x14ac:dyDescent="0.25">
      <c r="A4" s="171"/>
      <c r="B4" s="45" t="s">
        <v>1395</v>
      </c>
      <c r="C4" s="43" t="s">
        <v>1396</v>
      </c>
      <c r="F4" s="64" t="s">
        <v>1569</v>
      </c>
      <c r="G4" s="63" t="s">
        <v>1564</v>
      </c>
      <c r="H4" s="62" t="s">
        <v>1570</v>
      </c>
      <c r="I4" s="62" t="s">
        <v>1571</v>
      </c>
      <c r="J4" s="62" t="s">
        <v>1572</v>
      </c>
      <c r="K4" s="62" t="s">
        <v>1573</v>
      </c>
    </row>
    <row r="5" spans="1:11" ht="90" x14ac:dyDescent="0.25">
      <c r="A5" s="171"/>
      <c r="B5" s="45" t="s">
        <v>1397</v>
      </c>
      <c r="C5" s="43" t="s">
        <v>1398</v>
      </c>
      <c r="F5" s="64" t="s">
        <v>1574</v>
      </c>
      <c r="G5" s="63" t="s">
        <v>1564</v>
      </c>
      <c r="H5" s="62" t="s">
        <v>1575</v>
      </c>
      <c r="I5" s="62" t="s">
        <v>1576</v>
      </c>
      <c r="J5" s="62" t="s">
        <v>1577</v>
      </c>
      <c r="K5" s="62" t="s">
        <v>1578</v>
      </c>
    </row>
    <row r="6" spans="1:11" ht="75" x14ac:dyDescent="0.25">
      <c r="A6" s="171"/>
      <c r="B6" s="45" t="s">
        <v>1399</v>
      </c>
      <c r="C6" s="43" t="s">
        <v>1400</v>
      </c>
      <c r="F6" s="64" t="s">
        <v>1579</v>
      </c>
      <c r="G6" s="63" t="s">
        <v>1564</v>
      </c>
      <c r="H6" s="62" t="s">
        <v>1580</v>
      </c>
      <c r="I6" s="62" t="s">
        <v>1581</v>
      </c>
      <c r="J6" s="62" t="s">
        <v>1582</v>
      </c>
      <c r="K6" s="62" t="s">
        <v>1583</v>
      </c>
    </row>
    <row r="7" spans="1:11" ht="90" x14ac:dyDescent="0.25">
      <c r="A7" s="171"/>
      <c r="B7" s="45" t="s">
        <v>1401</v>
      </c>
      <c r="C7" s="43" t="s">
        <v>1402</v>
      </c>
    </row>
    <row r="8" spans="1:11" ht="180.75" thickBot="1" x14ac:dyDescent="0.3">
      <c r="A8" s="172"/>
      <c r="B8" s="46" t="s">
        <v>1403</v>
      </c>
      <c r="C8" s="43" t="s">
        <v>1404</v>
      </c>
    </row>
    <row r="9" spans="1:11" ht="30" x14ac:dyDescent="0.25">
      <c r="A9" s="173" t="s">
        <v>1405</v>
      </c>
      <c r="B9" s="47" t="s">
        <v>1406</v>
      </c>
      <c r="C9" s="43" t="s">
        <v>1407</v>
      </c>
    </row>
    <row r="10" spans="1:11" ht="45" x14ac:dyDescent="0.25">
      <c r="A10" s="173"/>
      <c r="B10" s="47" t="s">
        <v>1408</v>
      </c>
      <c r="C10" s="43" t="s">
        <v>1409</v>
      </c>
    </row>
    <row r="11" spans="1:11" ht="30" x14ac:dyDescent="0.25">
      <c r="A11" s="173"/>
      <c r="B11" s="47" t="s">
        <v>1410</v>
      </c>
      <c r="C11" s="43" t="s">
        <v>1411</v>
      </c>
    </row>
    <row r="12" spans="1:11" ht="75" x14ac:dyDescent="0.25">
      <c r="A12" s="174"/>
      <c r="B12" s="44" t="s">
        <v>1412</v>
      </c>
      <c r="C12" s="43" t="s">
        <v>1413</v>
      </c>
    </row>
    <row r="13" spans="1:11" ht="75" x14ac:dyDescent="0.25">
      <c r="A13" s="174"/>
      <c r="B13" s="44" t="s">
        <v>1414</v>
      </c>
      <c r="C13" s="43" t="s">
        <v>1415</v>
      </c>
    </row>
    <row r="14" spans="1:11" ht="90" x14ac:dyDescent="0.25">
      <c r="A14" s="174"/>
      <c r="B14" s="44" t="s">
        <v>1416</v>
      </c>
      <c r="C14" s="43" t="s">
        <v>1417</v>
      </c>
    </row>
    <row r="15" spans="1:11" ht="60" x14ac:dyDescent="0.25">
      <c r="A15" s="174"/>
      <c r="B15" s="44" t="s">
        <v>1418</v>
      </c>
      <c r="C15" s="43" t="s">
        <v>1419</v>
      </c>
    </row>
    <row r="16" spans="1:11" ht="45" x14ac:dyDescent="0.25">
      <c r="A16" s="174"/>
      <c r="B16" s="44" t="s">
        <v>1420</v>
      </c>
      <c r="C16" s="43" t="s">
        <v>1421</v>
      </c>
    </row>
    <row r="17" spans="1:3" ht="60" x14ac:dyDescent="0.25">
      <c r="A17" s="174"/>
      <c r="B17" s="44" t="s">
        <v>1422</v>
      </c>
      <c r="C17" s="43" t="s">
        <v>1423</v>
      </c>
    </row>
    <row r="18" spans="1:3" ht="90" x14ac:dyDescent="0.25">
      <c r="A18" s="174"/>
      <c r="B18" s="44" t="s">
        <v>1424</v>
      </c>
      <c r="C18" s="43" t="s">
        <v>1425</v>
      </c>
    </row>
    <row r="19" spans="1:3" ht="30" x14ac:dyDescent="0.25">
      <c r="A19" s="175"/>
      <c r="B19" s="48" t="s">
        <v>1426</v>
      </c>
      <c r="C19" s="43" t="s">
        <v>1427</v>
      </c>
    </row>
    <row r="20" spans="1:3" ht="45" x14ac:dyDescent="0.25">
      <c r="A20" s="175"/>
      <c r="B20" s="48" t="s">
        <v>1428</v>
      </c>
      <c r="C20" s="43" t="s">
        <v>1429</v>
      </c>
    </row>
    <row r="21" spans="1:3" ht="45" x14ac:dyDescent="0.25">
      <c r="A21" s="175"/>
      <c r="B21" s="48" t="s">
        <v>1430</v>
      </c>
      <c r="C21" s="43" t="s">
        <v>1431</v>
      </c>
    </row>
    <row r="22" spans="1:3" ht="15.75" thickBot="1" x14ac:dyDescent="0.3">
      <c r="A22" s="176"/>
      <c r="B22" s="49" t="s">
        <v>1432</v>
      </c>
      <c r="C22" s="43" t="s">
        <v>1433</v>
      </c>
    </row>
    <row r="23" spans="1:3" ht="45" x14ac:dyDescent="0.25">
      <c r="A23" s="177" t="s">
        <v>1434</v>
      </c>
      <c r="B23" s="50" t="s">
        <v>1435</v>
      </c>
      <c r="C23" s="43" t="s">
        <v>1436</v>
      </c>
    </row>
    <row r="24" spans="1:3" ht="45" x14ac:dyDescent="0.25">
      <c r="A24" s="174"/>
      <c r="B24" s="47" t="s">
        <v>1437</v>
      </c>
      <c r="C24" s="43" t="s">
        <v>1436</v>
      </c>
    </row>
    <row r="25" spans="1:3" ht="45" x14ac:dyDescent="0.25">
      <c r="A25" s="174"/>
      <c r="B25" s="44" t="s">
        <v>1438</v>
      </c>
      <c r="C25" s="43" t="s">
        <v>1436</v>
      </c>
    </row>
    <row r="26" spans="1:3" ht="45" x14ac:dyDescent="0.25">
      <c r="A26" s="174"/>
      <c r="B26" s="44" t="s">
        <v>1439</v>
      </c>
      <c r="C26" s="43" t="s">
        <v>1436</v>
      </c>
    </row>
    <row r="27" spans="1:3" ht="45" x14ac:dyDescent="0.25">
      <c r="A27" s="174"/>
      <c r="B27" s="44" t="s">
        <v>1440</v>
      </c>
      <c r="C27" s="43" t="s">
        <v>1436</v>
      </c>
    </row>
    <row r="28" spans="1:3" ht="45" x14ac:dyDescent="0.25">
      <c r="A28" s="174"/>
      <c r="B28" s="44" t="s">
        <v>1441</v>
      </c>
      <c r="C28" s="43" t="s">
        <v>1436</v>
      </c>
    </row>
    <row r="29" spans="1:3" ht="45" x14ac:dyDescent="0.25">
      <c r="A29" s="174"/>
      <c r="B29" s="51" t="s">
        <v>1442</v>
      </c>
      <c r="C29" s="43" t="s">
        <v>1436</v>
      </c>
    </row>
    <row r="30" spans="1:3" ht="45" x14ac:dyDescent="0.25">
      <c r="A30" s="174"/>
      <c r="B30" s="44" t="s">
        <v>1443</v>
      </c>
      <c r="C30" s="43" t="s">
        <v>1436</v>
      </c>
    </row>
    <row r="31" spans="1:3" ht="45" x14ac:dyDescent="0.25">
      <c r="A31" s="174"/>
      <c r="B31" s="44" t="s">
        <v>1444</v>
      </c>
      <c r="C31" s="43" t="s">
        <v>1436</v>
      </c>
    </row>
    <row r="32" spans="1:3" ht="45" x14ac:dyDescent="0.25">
      <c r="A32" s="174"/>
      <c r="B32" s="44" t="s">
        <v>1445</v>
      </c>
      <c r="C32" s="43" t="s">
        <v>1436</v>
      </c>
    </row>
    <row r="33" spans="1:3" ht="45" x14ac:dyDescent="0.25">
      <c r="A33" s="174"/>
      <c r="B33" s="44" t="s">
        <v>1446</v>
      </c>
      <c r="C33" s="43" t="s">
        <v>1436</v>
      </c>
    </row>
    <row r="34" spans="1:3" ht="45" x14ac:dyDescent="0.25">
      <c r="A34" s="174"/>
      <c r="B34" s="44" t="s">
        <v>1447</v>
      </c>
      <c r="C34" s="43" t="s">
        <v>1436</v>
      </c>
    </row>
    <row r="35" spans="1:3" ht="45" x14ac:dyDescent="0.25">
      <c r="A35" s="174"/>
      <c r="B35" s="44" t="s">
        <v>1448</v>
      </c>
      <c r="C35" s="43" t="s">
        <v>1436</v>
      </c>
    </row>
    <row r="36" spans="1:3" ht="45" x14ac:dyDescent="0.25">
      <c r="A36" s="174"/>
      <c r="B36" s="44" t="s">
        <v>1449</v>
      </c>
      <c r="C36" s="43" t="s">
        <v>1436</v>
      </c>
    </row>
    <row r="37" spans="1:3" ht="45" x14ac:dyDescent="0.25">
      <c r="A37" s="174"/>
      <c r="B37" s="44" t="s">
        <v>1450</v>
      </c>
      <c r="C37" s="43" t="s">
        <v>1436</v>
      </c>
    </row>
    <row r="38" spans="1:3" ht="45" x14ac:dyDescent="0.25">
      <c r="A38" s="174"/>
      <c r="B38" s="44" t="s">
        <v>1451</v>
      </c>
      <c r="C38" s="43" t="s">
        <v>1436</v>
      </c>
    </row>
    <row r="39" spans="1:3" ht="45" x14ac:dyDescent="0.25">
      <c r="A39" s="174"/>
      <c r="B39" s="44" t="s">
        <v>1452</v>
      </c>
      <c r="C39" s="43" t="s">
        <v>1436</v>
      </c>
    </row>
    <row r="40" spans="1:3" ht="45" x14ac:dyDescent="0.25">
      <c r="A40" s="174"/>
      <c r="B40" s="44" t="s">
        <v>1453</v>
      </c>
      <c r="C40" s="43" t="s">
        <v>1436</v>
      </c>
    </row>
    <row r="41" spans="1:3" ht="45" x14ac:dyDescent="0.25">
      <c r="A41" s="174"/>
      <c r="B41" s="44" t="s">
        <v>1454</v>
      </c>
      <c r="C41" s="43" t="s">
        <v>1436</v>
      </c>
    </row>
    <row r="42" spans="1:3" ht="30" x14ac:dyDescent="0.25">
      <c r="A42" s="174"/>
      <c r="B42" s="44" t="s">
        <v>1455</v>
      </c>
      <c r="C42" s="43" t="s">
        <v>1456</v>
      </c>
    </row>
    <row r="43" spans="1:3" ht="45" x14ac:dyDescent="0.25">
      <c r="A43" s="174"/>
      <c r="B43" s="44" t="s">
        <v>1457</v>
      </c>
      <c r="C43" s="43" t="s">
        <v>1436</v>
      </c>
    </row>
    <row r="44" spans="1:3" ht="60" x14ac:dyDescent="0.25">
      <c r="A44" s="174"/>
      <c r="B44" s="44" t="s">
        <v>1458</v>
      </c>
      <c r="C44" s="43" t="s">
        <v>1459</v>
      </c>
    </row>
    <row r="45" spans="1:3" ht="45" x14ac:dyDescent="0.25">
      <c r="A45" s="174"/>
      <c r="B45" s="44" t="s">
        <v>1460</v>
      </c>
      <c r="C45" s="43" t="s">
        <v>1461</v>
      </c>
    </row>
    <row r="46" spans="1:3" ht="30" x14ac:dyDescent="0.25">
      <c r="A46" s="174"/>
      <c r="B46" s="44" t="s">
        <v>1462</v>
      </c>
      <c r="C46" s="43" t="s">
        <v>1463</v>
      </c>
    </row>
    <row r="47" spans="1:3" ht="26.25" thickBot="1" x14ac:dyDescent="0.3">
      <c r="A47" s="176"/>
      <c r="B47" s="49" t="s">
        <v>1464</v>
      </c>
      <c r="C47" s="43" t="s">
        <v>1465</v>
      </c>
    </row>
    <row r="48" spans="1:3" ht="45" x14ac:dyDescent="0.25">
      <c r="A48" s="178" t="s">
        <v>1466</v>
      </c>
      <c r="B48" s="47" t="s">
        <v>1467</v>
      </c>
      <c r="C48" s="43" t="s">
        <v>1468</v>
      </c>
    </row>
    <row r="49" spans="1:3" ht="45" x14ac:dyDescent="0.25">
      <c r="A49" s="166"/>
      <c r="B49" s="47" t="s">
        <v>1469</v>
      </c>
      <c r="C49" s="43" t="s">
        <v>1468</v>
      </c>
    </row>
    <row r="50" spans="1:3" ht="45" x14ac:dyDescent="0.25">
      <c r="A50" s="166"/>
      <c r="B50" s="47" t="s">
        <v>1470</v>
      </c>
      <c r="C50" s="43" t="s">
        <v>1468</v>
      </c>
    </row>
    <row r="51" spans="1:3" ht="45" x14ac:dyDescent="0.25">
      <c r="A51" s="166"/>
      <c r="B51" s="44" t="s">
        <v>1471</v>
      </c>
      <c r="C51" s="43" t="s">
        <v>1468</v>
      </c>
    </row>
    <row r="52" spans="1:3" ht="45" x14ac:dyDescent="0.25">
      <c r="A52" s="166"/>
      <c r="B52" s="44" t="s">
        <v>1472</v>
      </c>
      <c r="C52" s="43" t="s">
        <v>1468</v>
      </c>
    </row>
    <row r="53" spans="1:3" ht="45" x14ac:dyDescent="0.25">
      <c r="A53" s="166"/>
      <c r="B53" s="44" t="s">
        <v>1473</v>
      </c>
      <c r="C53" s="43" t="s">
        <v>1468</v>
      </c>
    </row>
    <row r="54" spans="1:3" ht="45" x14ac:dyDescent="0.25">
      <c r="A54" s="166"/>
      <c r="B54" s="44" t="s">
        <v>1474</v>
      </c>
      <c r="C54" s="43" t="s">
        <v>1468</v>
      </c>
    </row>
    <row r="55" spans="1:3" ht="45" x14ac:dyDescent="0.25">
      <c r="A55" s="166"/>
      <c r="B55" s="44" t="s">
        <v>1475</v>
      </c>
      <c r="C55" s="43" t="s">
        <v>1468</v>
      </c>
    </row>
    <row r="56" spans="1:3" ht="45" x14ac:dyDescent="0.25">
      <c r="A56" s="166"/>
      <c r="B56" s="48" t="s">
        <v>1476</v>
      </c>
      <c r="C56" s="43" t="s">
        <v>1468</v>
      </c>
    </row>
    <row r="57" spans="1:3" ht="45" x14ac:dyDescent="0.25">
      <c r="A57" s="166"/>
      <c r="B57" s="48" t="s">
        <v>1477</v>
      </c>
      <c r="C57" s="43" t="s">
        <v>1468</v>
      </c>
    </row>
    <row r="58" spans="1:3" x14ac:dyDescent="0.25">
      <c r="A58" s="166"/>
      <c r="B58" s="48" t="s">
        <v>1478</v>
      </c>
      <c r="C58" s="43" t="s">
        <v>1479</v>
      </c>
    </row>
    <row r="59" spans="1:3" x14ac:dyDescent="0.25">
      <c r="A59" s="166"/>
      <c r="B59" s="48" t="s">
        <v>1480</v>
      </c>
      <c r="C59" s="43" t="s">
        <v>1479</v>
      </c>
    </row>
    <row r="60" spans="1:3" x14ac:dyDescent="0.25">
      <c r="A60" s="166"/>
      <c r="B60" s="48" t="s">
        <v>1481</v>
      </c>
      <c r="C60" s="43" t="s">
        <v>1479</v>
      </c>
    </row>
    <row r="61" spans="1:3" x14ac:dyDescent="0.25">
      <c r="A61" s="166"/>
      <c r="B61" s="48" t="s">
        <v>1482</v>
      </c>
      <c r="C61" s="43" t="s">
        <v>1479</v>
      </c>
    </row>
    <row r="62" spans="1:3" ht="15.75" thickBot="1" x14ac:dyDescent="0.3">
      <c r="A62" s="166"/>
      <c r="B62" s="48" t="s">
        <v>1483</v>
      </c>
      <c r="C62" s="43" t="s">
        <v>1484</v>
      </c>
    </row>
    <row r="63" spans="1:3" ht="30" x14ac:dyDescent="0.25">
      <c r="A63" s="178" t="s">
        <v>1485</v>
      </c>
      <c r="B63" s="52" t="s">
        <v>1486</v>
      </c>
      <c r="C63" s="43" t="s">
        <v>1487</v>
      </c>
    </row>
    <row r="64" spans="1:3" ht="30" x14ac:dyDescent="0.25">
      <c r="A64" s="166"/>
      <c r="B64" s="48" t="s">
        <v>1488</v>
      </c>
      <c r="C64" s="43" t="s">
        <v>1487</v>
      </c>
    </row>
    <row r="65" spans="1:3" ht="30" x14ac:dyDescent="0.25">
      <c r="A65" s="166"/>
      <c r="B65" s="48" t="s">
        <v>1489</v>
      </c>
      <c r="C65" s="43" t="s">
        <v>1490</v>
      </c>
    </row>
    <row r="66" spans="1:3" ht="30" x14ac:dyDescent="0.25">
      <c r="A66" s="166"/>
      <c r="B66" s="48" t="s">
        <v>1491</v>
      </c>
      <c r="C66" s="43" t="s">
        <v>1487</v>
      </c>
    </row>
    <row r="67" spans="1:3" ht="30" x14ac:dyDescent="0.25">
      <c r="A67" s="166"/>
      <c r="B67" s="48" t="s">
        <v>1492</v>
      </c>
      <c r="C67" s="43" t="s">
        <v>1487</v>
      </c>
    </row>
    <row r="68" spans="1:3" ht="30" x14ac:dyDescent="0.25">
      <c r="A68" s="166"/>
      <c r="B68" s="48" t="s">
        <v>1493</v>
      </c>
      <c r="C68" s="43" t="s">
        <v>1487</v>
      </c>
    </row>
    <row r="69" spans="1:3" ht="30" x14ac:dyDescent="0.25">
      <c r="A69" s="166"/>
      <c r="B69" s="48" t="s">
        <v>1494</v>
      </c>
      <c r="C69" s="43" t="s">
        <v>1487</v>
      </c>
    </row>
    <row r="70" spans="1:3" ht="30" x14ac:dyDescent="0.25">
      <c r="A70" s="166"/>
      <c r="B70" s="48" t="s">
        <v>1495</v>
      </c>
      <c r="C70" s="43" t="s">
        <v>1487</v>
      </c>
    </row>
    <row r="71" spans="1:3" ht="30" x14ac:dyDescent="0.25">
      <c r="A71" s="166"/>
      <c r="B71" s="48" t="s">
        <v>1496</v>
      </c>
      <c r="C71" s="43" t="s">
        <v>1490</v>
      </c>
    </row>
    <row r="72" spans="1:3" ht="45" x14ac:dyDescent="0.25">
      <c r="A72" s="166"/>
      <c r="B72" s="53" t="s">
        <v>1497</v>
      </c>
      <c r="C72" s="43" t="s">
        <v>1498</v>
      </c>
    </row>
    <row r="73" spans="1:3" ht="45" x14ac:dyDescent="0.25">
      <c r="A73" s="166"/>
      <c r="B73" s="48" t="s">
        <v>1499</v>
      </c>
      <c r="C73" s="43" t="s">
        <v>1498</v>
      </c>
    </row>
    <row r="74" spans="1:3" ht="45" x14ac:dyDescent="0.25">
      <c r="A74" s="166"/>
      <c r="B74" s="48" t="s">
        <v>1500</v>
      </c>
      <c r="C74" s="43" t="s">
        <v>1498</v>
      </c>
    </row>
    <row r="75" spans="1:3" ht="45" x14ac:dyDescent="0.25">
      <c r="A75" s="166"/>
      <c r="B75" s="48" t="s">
        <v>1501</v>
      </c>
      <c r="C75" s="43" t="s">
        <v>1498</v>
      </c>
    </row>
    <row r="76" spans="1:3" ht="30" x14ac:dyDescent="0.25">
      <c r="A76" s="166"/>
      <c r="B76" s="48" t="s">
        <v>1502</v>
      </c>
      <c r="C76" s="43" t="s">
        <v>1503</v>
      </c>
    </row>
    <row r="77" spans="1:3" ht="45" x14ac:dyDescent="0.25">
      <c r="A77" s="166"/>
      <c r="B77" s="48" t="s">
        <v>1504</v>
      </c>
      <c r="C77" s="43" t="s">
        <v>1505</v>
      </c>
    </row>
    <row r="78" spans="1:3" ht="45" x14ac:dyDescent="0.25">
      <c r="A78" s="166"/>
      <c r="B78" s="48" t="s">
        <v>1506</v>
      </c>
      <c r="C78" s="43" t="s">
        <v>1505</v>
      </c>
    </row>
    <row r="79" spans="1:3" ht="45" x14ac:dyDescent="0.25">
      <c r="A79" s="166"/>
      <c r="B79" s="48" t="s">
        <v>1507</v>
      </c>
      <c r="C79" s="43" t="s">
        <v>1508</v>
      </c>
    </row>
    <row r="80" spans="1:3" ht="15.75" thickBot="1" x14ac:dyDescent="0.3">
      <c r="A80" s="166"/>
      <c r="B80" s="48" t="s">
        <v>1509</v>
      </c>
      <c r="C80" s="43" t="s">
        <v>1510</v>
      </c>
    </row>
    <row r="81" spans="1:3" ht="60" x14ac:dyDescent="0.25">
      <c r="A81" s="179" t="s">
        <v>1511</v>
      </c>
      <c r="B81" s="54" t="s">
        <v>1512</v>
      </c>
      <c r="C81" s="43" t="s">
        <v>1513</v>
      </c>
    </row>
    <row r="82" spans="1:3" ht="60" x14ac:dyDescent="0.25">
      <c r="A82" s="180"/>
      <c r="B82" s="55" t="s">
        <v>1514</v>
      </c>
      <c r="C82" s="43" t="s">
        <v>1515</v>
      </c>
    </row>
    <row r="83" spans="1:3" ht="60" x14ac:dyDescent="0.25">
      <c r="A83" s="180"/>
      <c r="B83" s="55" t="s">
        <v>1516</v>
      </c>
      <c r="C83" s="43" t="s">
        <v>1517</v>
      </c>
    </row>
    <row r="84" spans="1:3" ht="45" x14ac:dyDescent="0.25">
      <c r="A84" s="180"/>
      <c r="B84" s="55" t="s">
        <v>1518</v>
      </c>
      <c r="C84" s="43" t="s">
        <v>1519</v>
      </c>
    </row>
    <row r="85" spans="1:3" ht="45" x14ac:dyDescent="0.25">
      <c r="A85" s="180"/>
      <c r="B85" s="55" t="s">
        <v>1520</v>
      </c>
      <c r="C85" s="43" t="s">
        <v>1521</v>
      </c>
    </row>
    <row r="86" spans="1:3" ht="60" x14ac:dyDescent="0.25">
      <c r="A86" s="180"/>
      <c r="B86" s="55" t="s">
        <v>1522</v>
      </c>
      <c r="C86" s="43" t="s">
        <v>1523</v>
      </c>
    </row>
    <row r="87" spans="1:3" ht="150" x14ac:dyDescent="0.25">
      <c r="A87" s="180"/>
      <c r="B87" s="55" t="s">
        <v>1524</v>
      </c>
      <c r="C87" s="43" t="s">
        <v>1525</v>
      </c>
    </row>
    <row r="88" spans="1:3" ht="45" x14ac:dyDescent="0.25">
      <c r="A88" s="180"/>
      <c r="B88" s="55" t="s">
        <v>1526</v>
      </c>
      <c r="C88" s="43" t="s">
        <v>1527</v>
      </c>
    </row>
    <row r="89" spans="1:3" x14ac:dyDescent="0.25">
      <c r="A89" s="180"/>
      <c r="B89" s="55" t="s">
        <v>1528</v>
      </c>
      <c r="C89" s="43" t="s">
        <v>1529</v>
      </c>
    </row>
    <row r="90" spans="1:3" ht="45" x14ac:dyDescent="0.25">
      <c r="A90" s="180"/>
      <c r="B90" s="55" t="s">
        <v>1530</v>
      </c>
      <c r="C90" s="43" t="s">
        <v>1531</v>
      </c>
    </row>
    <row r="91" spans="1:3" ht="30" x14ac:dyDescent="0.25">
      <c r="A91" s="180"/>
      <c r="B91" s="55" t="s">
        <v>1532</v>
      </c>
      <c r="C91" s="43" t="s">
        <v>1533</v>
      </c>
    </row>
    <row r="92" spans="1:3" ht="30" x14ac:dyDescent="0.25">
      <c r="A92" s="180"/>
      <c r="B92" s="55" t="s">
        <v>1534</v>
      </c>
      <c r="C92" s="43" t="s">
        <v>1535</v>
      </c>
    </row>
    <row r="93" spans="1:3" ht="45.75" thickBot="1" x14ac:dyDescent="0.3">
      <c r="A93" s="181"/>
      <c r="B93" s="56" t="s">
        <v>1536</v>
      </c>
      <c r="C93" s="43" t="s">
        <v>1537</v>
      </c>
    </row>
    <row r="94" spans="1:3" ht="60" x14ac:dyDescent="0.25">
      <c r="A94" s="166" t="s">
        <v>1538</v>
      </c>
      <c r="B94" s="44" t="s">
        <v>1539</v>
      </c>
      <c r="C94" s="43" t="s">
        <v>1540</v>
      </c>
    </row>
    <row r="95" spans="1:3" ht="45" x14ac:dyDescent="0.25">
      <c r="A95" s="166"/>
      <c r="B95" s="44" t="s">
        <v>1541</v>
      </c>
      <c r="C95" s="43" t="s">
        <v>1542</v>
      </c>
    </row>
    <row r="96" spans="1:3" ht="60" x14ac:dyDescent="0.25">
      <c r="A96" s="166"/>
      <c r="B96" s="44" t="s">
        <v>1543</v>
      </c>
      <c r="C96" s="43" t="s">
        <v>1544</v>
      </c>
    </row>
    <row r="97" spans="1:3" ht="75" x14ac:dyDescent="0.25">
      <c r="A97" s="166"/>
      <c r="B97" s="44" t="s">
        <v>1545</v>
      </c>
      <c r="C97" s="43" t="s">
        <v>1546</v>
      </c>
    </row>
    <row r="98" spans="1:3" ht="30" x14ac:dyDescent="0.25">
      <c r="A98" s="166"/>
      <c r="B98" s="48" t="s">
        <v>1547</v>
      </c>
      <c r="C98" s="43" t="s">
        <v>1548</v>
      </c>
    </row>
    <row r="99" spans="1:3" ht="30" x14ac:dyDescent="0.25">
      <c r="A99" s="167"/>
      <c r="B99" s="57" t="s">
        <v>1549</v>
      </c>
      <c r="C99" s="58" t="s">
        <v>1550</v>
      </c>
    </row>
    <row r="100" spans="1:3" ht="45" x14ac:dyDescent="0.25">
      <c r="A100" s="167"/>
      <c r="B100" s="57" t="s">
        <v>1551</v>
      </c>
      <c r="C100" s="58" t="s">
        <v>1552</v>
      </c>
    </row>
    <row r="101" spans="1:3" ht="15.75" thickBot="1" x14ac:dyDescent="0.3">
      <c r="A101" s="168"/>
      <c r="B101" s="59" t="s">
        <v>1553</v>
      </c>
      <c r="C101" s="43" t="s">
        <v>1554</v>
      </c>
    </row>
  </sheetData>
  <mergeCells count="7">
    <mergeCell ref="A94:A101"/>
    <mergeCell ref="A2:A8"/>
    <mergeCell ref="A9:A22"/>
    <mergeCell ref="A23:A47"/>
    <mergeCell ref="A48:A62"/>
    <mergeCell ref="A63:A80"/>
    <mergeCell ref="A81:A9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96B79-D45C-47D5-AFB4-3590A3944442}">
  <dimension ref="A1:F550"/>
  <sheetViews>
    <sheetView workbookViewId="0">
      <pane ySplit="2" topLeftCell="A18" activePane="bottomLeft" state="frozen"/>
      <selection pane="bottomLeft" activeCell="C45" sqref="C45"/>
    </sheetView>
  </sheetViews>
  <sheetFormatPr defaultRowHeight="15" x14ac:dyDescent="0.25"/>
  <cols>
    <col min="1" max="1" width="19.42578125" customWidth="1"/>
    <col min="2" max="2" width="28" customWidth="1"/>
    <col min="3" max="3" width="49" customWidth="1"/>
    <col min="4" max="4" width="38.85546875" customWidth="1"/>
    <col min="5" max="5" width="22.140625" customWidth="1"/>
  </cols>
  <sheetData>
    <row r="1" spans="1:6" ht="75" x14ac:dyDescent="0.25">
      <c r="A1" s="109" t="s">
        <v>1382</v>
      </c>
      <c r="B1" s="109" t="s">
        <v>205</v>
      </c>
      <c r="C1" s="110" t="s">
        <v>1383</v>
      </c>
      <c r="D1" s="109" t="s">
        <v>1384</v>
      </c>
      <c r="E1" s="111" t="s">
        <v>1385</v>
      </c>
      <c r="F1" s="111" t="s">
        <v>1386</v>
      </c>
    </row>
    <row r="2" spans="1:6" x14ac:dyDescent="0.25">
      <c r="A2" s="11" t="s">
        <v>445</v>
      </c>
      <c r="B2" s="11" t="s">
        <v>446</v>
      </c>
      <c r="C2" s="12">
        <v>45212</v>
      </c>
      <c r="D2" s="11" t="s">
        <v>447</v>
      </c>
      <c r="E2" s="13" t="s">
        <v>1266</v>
      </c>
      <c r="F2" s="11" t="s">
        <v>1267</v>
      </c>
    </row>
    <row r="3" spans="1:6" x14ac:dyDescent="0.25">
      <c r="A3" s="11" t="s">
        <v>448</v>
      </c>
      <c r="B3" s="11" t="s">
        <v>449</v>
      </c>
      <c r="C3" s="12">
        <v>45209</v>
      </c>
      <c r="D3" s="11" t="s">
        <v>447</v>
      </c>
      <c r="E3" s="13" t="s">
        <v>1268</v>
      </c>
      <c r="F3" s="11" t="s">
        <v>533</v>
      </c>
    </row>
    <row r="4" spans="1:6" x14ac:dyDescent="0.25">
      <c r="A4" s="11" t="s">
        <v>450</v>
      </c>
      <c r="B4" s="11" t="s">
        <v>451</v>
      </c>
      <c r="C4" s="12" t="s">
        <v>452</v>
      </c>
      <c r="D4" s="11" t="s">
        <v>453</v>
      </c>
      <c r="E4" s="13" t="s">
        <v>533</v>
      </c>
      <c r="F4" s="11" t="s">
        <v>533</v>
      </c>
    </row>
    <row r="5" spans="1:6" x14ac:dyDescent="0.25">
      <c r="A5" s="11" t="s">
        <v>454</v>
      </c>
      <c r="B5" s="11" t="s">
        <v>455</v>
      </c>
      <c r="C5" s="12">
        <v>46051</v>
      </c>
      <c r="D5" s="11" t="s">
        <v>447</v>
      </c>
      <c r="E5" s="13" t="s">
        <v>1269</v>
      </c>
      <c r="F5" s="11" t="s">
        <v>1267</v>
      </c>
    </row>
    <row r="6" spans="1:6" x14ac:dyDescent="0.25">
      <c r="A6" s="11" t="s">
        <v>456</v>
      </c>
      <c r="B6" s="11" t="s">
        <v>446</v>
      </c>
      <c r="C6" s="12">
        <v>45223</v>
      </c>
      <c r="D6" s="11" t="s">
        <v>447</v>
      </c>
      <c r="E6" s="13" t="s">
        <v>1266</v>
      </c>
      <c r="F6" s="11" t="s">
        <v>1267</v>
      </c>
    </row>
    <row r="7" spans="1:6" x14ac:dyDescent="0.25">
      <c r="A7" s="11" t="s">
        <v>457</v>
      </c>
      <c r="B7" s="11" t="s">
        <v>458</v>
      </c>
      <c r="C7" s="12">
        <v>46042</v>
      </c>
      <c r="D7" s="11" t="s">
        <v>459</v>
      </c>
      <c r="E7" s="13" t="s">
        <v>1270</v>
      </c>
      <c r="F7" s="11" t="s">
        <v>533</v>
      </c>
    </row>
    <row r="8" spans="1:6" x14ac:dyDescent="0.25">
      <c r="A8" s="11" t="s">
        <v>460</v>
      </c>
      <c r="B8" s="11" t="s">
        <v>455</v>
      </c>
      <c r="C8" s="12">
        <v>45613</v>
      </c>
      <c r="D8" s="11" t="s">
        <v>447</v>
      </c>
      <c r="E8" s="13" t="s">
        <v>1271</v>
      </c>
      <c r="F8" s="11" t="s">
        <v>1267</v>
      </c>
    </row>
    <row r="9" spans="1:6" x14ac:dyDescent="0.25">
      <c r="A9" s="11" t="s">
        <v>461</v>
      </c>
      <c r="B9" s="11" t="s">
        <v>455</v>
      </c>
      <c r="C9" s="12">
        <v>46630</v>
      </c>
      <c r="D9" s="11" t="s">
        <v>447</v>
      </c>
      <c r="E9" s="13" t="s">
        <v>1272</v>
      </c>
      <c r="F9" s="11" t="s">
        <v>1267</v>
      </c>
    </row>
    <row r="10" spans="1:6" x14ac:dyDescent="0.25">
      <c r="A10" s="11" t="s">
        <v>462</v>
      </c>
      <c r="B10" s="11" t="s">
        <v>463</v>
      </c>
      <c r="C10" s="12" t="s">
        <v>452</v>
      </c>
      <c r="D10" s="11" t="s">
        <v>447</v>
      </c>
      <c r="E10" s="13"/>
      <c r="F10" s="11"/>
    </row>
    <row r="11" spans="1:6" x14ac:dyDescent="0.25">
      <c r="A11" s="11" t="s">
        <v>464</v>
      </c>
      <c r="B11" s="11" t="s">
        <v>458</v>
      </c>
      <c r="C11" s="12">
        <v>46008</v>
      </c>
      <c r="D11" s="11" t="s">
        <v>459</v>
      </c>
      <c r="E11" s="13" t="s">
        <v>1270</v>
      </c>
      <c r="F11" s="11" t="s">
        <v>533</v>
      </c>
    </row>
    <row r="12" spans="1:6" ht="45" x14ac:dyDescent="0.25">
      <c r="A12" s="11" t="s">
        <v>465</v>
      </c>
      <c r="B12" s="11" t="s">
        <v>466</v>
      </c>
      <c r="C12" s="14">
        <v>45960</v>
      </c>
      <c r="D12" s="11" t="s">
        <v>447</v>
      </c>
      <c r="E12" s="15" t="s">
        <v>1273</v>
      </c>
      <c r="F12" s="11" t="s">
        <v>1267</v>
      </c>
    </row>
    <row r="13" spans="1:6" x14ac:dyDescent="0.25">
      <c r="A13" s="11" t="s">
        <v>467</v>
      </c>
      <c r="B13" s="11" t="s">
        <v>468</v>
      </c>
      <c r="C13" s="12">
        <v>45892</v>
      </c>
      <c r="D13" s="11" t="s">
        <v>447</v>
      </c>
      <c r="E13" s="13" t="s">
        <v>1274</v>
      </c>
      <c r="F13" s="11" t="s">
        <v>1267</v>
      </c>
    </row>
    <row r="14" spans="1:6" x14ac:dyDescent="0.25">
      <c r="A14" s="11" t="s">
        <v>469</v>
      </c>
      <c r="B14" s="11" t="s">
        <v>470</v>
      </c>
      <c r="C14" s="12">
        <v>45190</v>
      </c>
      <c r="D14" s="11" t="s">
        <v>447</v>
      </c>
      <c r="E14" s="13" t="s">
        <v>1275</v>
      </c>
      <c r="F14" s="11" t="s">
        <v>1267</v>
      </c>
    </row>
    <row r="15" spans="1:6" x14ac:dyDescent="0.25">
      <c r="A15" s="11" t="s">
        <v>471</v>
      </c>
      <c r="B15" s="11" t="s">
        <v>472</v>
      </c>
      <c r="C15" s="12">
        <v>45888</v>
      </c>
      <c r="D15" s="11" t="s">
        <v>459</v>
      </c>
      <c r="E15" s="13" t="s">
        <v>1276</v>
      </c>
      <c r="F15" s="11" t="s">
        <v>1277</v>
      </c>
    </row>
    <row r="16" spans="1:6" x14ac:dyDescent="0.25">
      <c r="A16" s="11" t="s">
        <v>473</v>
      </c>
      <c r="B16" s="11" t="s">
        <v>466</v>
      </c>
      <c r="C16" s="16">
        <v>45996</v>
      </c>
      <c r="D16" s="11" t="s">
        <v>447</v>
      </c>
      <c r="E16" s="13" t="s">
        <v>1278</v>
      </c>
      <c r="F16" s="11" t="s">
        <v>1267</v>
      </c>
    </row>
    <row r="17" spans="1:6" x14ac:dyDescent="0.25">
      <c r="A17" s="11" t="s">
        <v>474</v>
      </c>
      <c r="B17" s="11" t="s">
        <v>466</v>
      </c>
      <c r="C17" s="12" t="s">
        <v>452</v>
      </c>
      <c r="D17" s="11" t="s">
        <v>447</v>
      </c>
      <c r="E17" s="13" t="s">
        <v>1279</v>
      </c>
      <c r="F17" s="11" t="s">
        <v>1267</v>
      </c>
    </row>
    <row r="18" spans="1:6" ht="45" x14ac:dyDescent="0.25">
      <c r="A18" s="11" t="s">
        <v>475</v>
      </c>
      <c r="B18" s="11" t="s">
        <v>466</v>
      </c>
      <c r="C18" s="14">
        <v>46741</v>
      </c>
      <c r="D18" s="11" t="s">
        <v>447</v>
      </c>
      <c r="E18" s="15" t="s">
        <v>1273</v>
      </c>
      <c r="F18" s="11" t="s">
        <v>1267</v>
      </c>
    </row>
    <row r="19" spans="1:6" x14ac:dyDescent="0.25">
      <c r="A19" s="11" t="s">
        <v>476</v>
      </c>
      <c r="B19" s="11" t="s">
        <v>455</v>
      </c>
      <c r="C19" s="16">
        <v>45407</v>
      </c>
      <c r="D19" s="11" t="s">
        <v>447</v>
      </c>
      <c r="E19" s="13" t="s">
        <v>1280</v>
      </c>
      <c r="F19" s="11" t="s">
        <v>1267</v>
      </c>
    </row>
    <row r="20" spans="1:6" x14ac:dyDescent="0.25">
      <c r="A20" s="11" t="s">
        <v>477</v>
      </c>
      <c r="B20" s="11" t="s">
        <v>478</v>
      </c>
      <c r="C20" s="12">
        <v>47389</v>
      </c>
      <c r="D20" s="11" t="s">
        <v>447</v>
      </c>
      <c r="E20" s="13" t="s">
        <v>1271</v>
      </c>
      <c r="F20" s="11" t="s">
        <v>1267</v>
      </c>
    </row>
    <row r="21" spans="1:6" x14ac:dyDescent="0.25">
      <c r="A21" s="11" t="s">
        <v>479</v>
      </c>
      <c r="B21" s="11" t="s">
        <v>472</v>
      </c>
      <c r="C21" s="12">
        <v>45625</v>
      </c>
      <c r="D21" s="11" t="s">
        <v>459</v>
      </c>
      <c r="E21" s="13" t="s">
        <v>1281</v>
      </c>
      <c r="F21" s="11" t="s">
        <v>533</v>
      </c>
    </row>
    <row r="22" spans="1:6" x14ac:dyDescent="0.25">
      <c r="A22" s="11" t="s">
        <v>480</v>
      </c>
      <c r="B22" s="11" t="s">
        <v>481</v>
      </c>
      <c r="C22" s="12">
        <v>46301</v>
      </c>
      <c r="D22" s="11" t="s">
        <v>453</v>
      </c>
      <c r="E22" s="13" t="s">
        <v>1282</v>
      </c>
      <c r="F22" s="11" t="s">
        <v>533</v>
      </c>
    </row>
    <row r="23" spans="1:6" x14ac:dyDescent="0.25">
      <c r="A23" s="11" t="s">
        <v>482</v>
      </c>
      <c r="B23" s="11" t="s">
        <v>483</v>
      </c>
      <c r="C23" s="12">
        <v>45467</v>
      </c>
      <c r="D23" s="11" t="s">
        <v>447</v>
      </c>
      <c r="E23" s="13" t="s">
        <v>1283</v>
      </c>
      <c r="F23" s="11" t="s">
        <v>533</v>
      </c>
    </row>
    <row r="24" spans="1:6" x14ac:dyDescent="0.25">
      <c r="A24" s="11" t="s">
        <v>387</v>
      </c>
      <c r="B24" s="11" t="s">
        <v>484</v>
      </c>
      <c r="C24" s="12">
        <v>45245</v>
      </c>
      <c r="D24" s="11" t="s">
        <v>459</v>
      </c>
      <c r="E24" s="13" t="s">
        <v>1284</v>
      </c>
      <c r="F24" s="11" t="s">
        <v>533</v>
      </c>
    </row>
    <row r="25" spans="1:6" x14ac:dyDescent="0.25">
      <c r="A25" s="11" t="s">
        <v>240</v>
      </c>
      <c r="B25" s="11" t="s">
        <v>485</v>
      </c>
      <c r="C25" s="12">
        <v>45469</v>
      </c>
      <c r="D25" s="11" t="s">
        <v>459</v>
      </c>
      <c r="E25" s="13" t="s">
        <v>1285</v>
      </c>
      <c r="F25" s="11" t="s">
        <v>1267</v>
      </c>
    </row>
    <row r="26" spans="1:6" x14ac:dyDescent="0.25">
      <c r="A26" s="11" t="s">
        <v>486</v>
      </c>
      <c r="B26" s="11" t="s">
        <v>458</v>
      </c>
      <c r="C26" s="12">
        <v>47316</v>
      </c>
      <c r="D26" s="11" t="s">
        <v>459</v>
      </c>
      <c r="E26" s="13" t="s">
        <v>1270</v>
      </c>
      <c r="F26" s="11" t="s">
        <v>533</v>
      </c>
    </row>
    <row r="27" spans="1:6" x14ac:dyDescent="0.25">
      <c r="A27" s="11" t="s">
        <v>487</v>
      </c>
      <c r="B27" s="11" t="s">
        <v>488</v>
      </c>
      <c r="C27" s="12">
        <v>45556</v>
      </c>
      <c r="D27" s="11" t="s">
        <v>447</v>
      </c>
      <c r="E27" s="13" t="s">
        <v>1286</v>
      </c>
      <c r="F27" s="11" t="s">
        <v>533</v>
      </c>
    </row>
    <row r="28" spans="1:6" x14ac:dyDescent="0.25">
      <c r="A28" s="11" t="s">
        <v>489</v>
      </c>
      <c r="B28" s="11" t="s">
        <v>490</v>
      </c>
      <c r="C28" s="12">
        <v>46302</v>
      </c>
      <c r="D28" s="11" t="s">
        <v>459</v>
      </c>
      <c r="E28" s="13" t="s">
        <v>1287</v>
      </c>
      <c r="F28" s="11" t="s">
        <v>1267</v>
      </c>
    </row>
    <row r="29" spans="1:6" x14ac:dyDescent="0.25">
      <c r="A29" s="11" t="s">
        <v>491</v>
      </c>
      <c r="B29" s="11" t="s">
        <v>455</v>
      </c>
      <c r="C29" s="12">
        <v>46000</v>
      </c>
      <c r="D29" s="11" t="s">
        <v>447</v>
      </c>
      <c r="E29" s="13" t="s">
        <v>1271</v>
      </c>
      <c r="F29" s="11" t="s">
        <v>1267</v>
      </c>
    </row>
    <row r="30" spans="1:6" x14ac:dyDescent="0.25">
      <c r="A30" s="11" t="s">
        <v>492</v>
      </c>
      <c r="B30" s="11" t="s">
        <v>493</v>
      </c>
      <c r="C30" s="12">
        <v>45565</v>
      </c>
      <c r="D30" s="11" t="s">
        <v>447</v>
      </c>
      <c r="E30" s="13" t="s">
        <v>1288</v>
      </c>
      <c r="F30" s="11" t="s">
        <v>1267</v>
      </c>
    </row>
    <row r="31" spans="1:6" x14ac:dyDescent="0.25">
      <c r="A31" s="11" t="s">
        <v>494</v>
      </c>
      <c r="B31" s="11" t="s">
        <v>455</v>
      </c>
      <c r="C31" s="12">
        <v>46644</v>
      </c>
      <c r="D31" s="11" t="s">
        <v>447</v>
      </c>
      <c r="E31" s="13" t="s">
        <v>1289</v>
      </c>
      <c r="F31" s="11" t="s">
        <v>1277</v>
      </c>
    </row>
    <row r="32" spans="1:6" x14ac:dyDescent="0.25">
      <c r="A32" s="11" t="s">
        <v>495</v>
      </c>
      <c r="B32" s="11" t="s">
        <v>496</v>
      </c>
      <c r="C32" s="14">
        <v>45216</v>
      </c>
      <c r="D32" s="11" t="s">
        <v>497</v>
      </c>
      <c r="E32" s="13" t="s">
        <v>1290</v>
      </c>
      <c r="F32" s="11" t="s">
        <v>533</v>
      </c>
    </row>
    <row r="33" spans="1:6" x14ac:dyDescent="0.25">
      <c r="A33" s="11" t="s">
        <v>498</v>
      </c>
      <c r="B33" s="11" t="s">
        <v>451</v>
      </c>
      <c r="C33" s="12">
        <v>46276</v>
      </c>
      <c r="D33" s="11" t="s">
        <v>453</v>
      </c>
      <c r="E33" s="13" t="s">
        <v>533</v>
      </c>
      <c r="F33" s="11" t="s">
        <v>533</v>
      </c>
    </row>
    <row r="34" spans="1:6" x14ac:dyDescent="0.25">
      <c r="A34" s="11" t="s">
        <v>499</v>
      </c>
      <c r="B34" s="11" t="s">
        <v>500</v>
      </c>
      <c r="C34" s="12">
        <v>45499</v>
      </c>
      <c r="D34" s="11" t="s">
        <v>447</v>
      </c>
      <c r="E34" s="13" t="s">
        <v>1291</v>
      </c>
      <c r="F34" s="11" t="s">
        <v>1277</v>
      </c>
    </row>
    <row r="35" spans="1:6" x14ac:dyDescent="0.25">
      <c r="A35" s="11" t="s">
        <v>501</v>
      </c>
      <c r="B35" s="11" t="s">
        <v>502</v>
      </c>
      <c r="C35" s="12">
        <v>46308</v>
      </c>
      <c r="D35" s="11" t="s">
        <v>459</v>
      </c>
      <c r="E35" s="13"/>
      <c r="F35" s="11"/>
    </row>
    <row r="36" spans="1:6" x14ac:dyDescent="0.25">
      <c r="A36" s="11" t="s">
        <v>503</v>
      </c>
      <c r="B36" s="11" t="s">
        <v>504</v>
      </c>
      <c r="C36" s="12">
        <v>45168</v>
      </c>
      <c r="D36" s="11" t="s">
        <v>447</v>
      </c>
      <c r="E36" s="13" t="s">
        <v>1292</v>
      </c>
      <c r="F36" s="11" t="s">
        <v>533</v>
      </c>
    </row>
    <row r="37" spans="1:6" x14ac:dyDescent="0.25">
      <c r="A37" s="11" t="s">
        <v>505</v>
      </c>
      <c r="B37" s="11" t="s">
        <v>506</v>
      </c>
      <c r="C37" s="12">
        <v>45831</v>
      </c>
      <c r="D37" s="11" t="s">
        <v>447</v>
      </c>
      <c r="E37" s="13" t="s">
        <v>1278</v>
      </c>
      <c r="F37" s="11" t="s">
        <v>533</v>
      </c>
    </row>
    <row r="38" spans="1:6" x14ac:dyDescent="0.25">
      <c r="A38" s="11" t="s">
        <v>507</v>
      </c>
      <c r="B38" s="11" t="s">
        <v>472</v>
      </c>
      <c r="C38" s="12">
        <v>45862</v>
      </c>
      <c r="D38" s="11" t="s">
        <v>459</v>
      </c>
      <c r="E38" s="13" t="s">
        <v>1293</v>
      </c>
      <c r="F38" s="11" t="s">
        <v>1277</v>
      </c>
    </row>
    <row r="39" spans="1:6" x14ac:dyDescent="0.25">
      <c r="A39" s="11" t="s">
        <v>508</v>
      </c>
      <c r="B39" s="11" t="s">
        <v>509</v>
      </c>
      <c r="C39" s="12">
        <v>45307</v>
      </c>
      <c r="D39" s="11" t="s">
        <v>447</v>
      </c>
      <c r="E39" s="13" t="s">
        <v>1283</v>
      </c>
      <c r="F39" s="11" t="s">
        <v>533</v>
      </c>
    </row>
    <row r="40" spans="1:6" x14ac:dyDescent="0.25">
      <c r="A40" s="11" t="s">
        <v>510</v>
      </c>
      <c r="B40" s="11" t="s">
        <v>511</v>
      </c>
      <c r="C40" s="12" t="s">
        <v>452</v>
      </c>
      <c r="D40" s="11" t="s">
        <v>447</v>
      </c>
      <c r="E40" s="13"/>
      <c r="F40" s="11"/>
    </row>
    <row r="41" spans="1:6" x14ac:dyDescent="0.25">
      <c r="A41" s="11" t="s">
        <v>512</v>
      </c>
      <c r="B41" s="11" t="s">
        <v>458</v>
      </c>
      <c r="C41" s="12">
        <v>45632</v>
      </c>
      <c r="D41" s="11" t="s">
        <v>459</v>
      </c>
      <c r="E41" s="13" t="s">
        <v>1270</v>
      </c>
      <c r="F41" s="11" t="s">
        <v>533</v>
      </c>
    </row>
    <row r="42" spans="1:6" x14ac:dyDescent="0.25">
      <c r="A42" s="11" t="s">
        <v>513</v>
      </c>
      <c r="B42" s="11" t="s">
        <v>468</v>
      </c>
      <c r="C42" s="12">
        <v>46447</v>
      </c>
      <c r="D42" s="11" t="s">
        <v>447</v>
      </c>
      <c r="E42" s="13" t="s">
        <v>1272</v>
      </c>
      <c r="F42" s="11" t="s">
        <v>1267</v>
      </c>
    </row>
    <row r="43" spans="1:6" x14ac:dyDescent="0.25">
      <c r="A43" s="11" t="s">
        <v>514</v>
      </c>
      <c r="B43" s="11" t="s">
        <v>478</v>
      </c>
      <c r="C43" s="12">
        <v>45551</v>
      </c>
      <c r="D43" s="11" t="s">
        <v>447</v>
      </c>
      <c r="E43" s="13" t="s">
        <v>1286</v>
      </c>
      <c r="F43" s="11" t="s">
        <v>533</v>
      </c>
    </row>
    <row r="44" spans="1:6" x14ac:dyDescent="0.25">
      <c r="A44" s="11" t="s">
        <v>515</v>
      </c>
      <c r="B44" s="11" t="s">
        <v>466</v>
      </c>
      <c r="C44" s="16">
        <v>45495</v>
      </c>
      <c r="D44" s="11" t="s">
        <v>447</v>
      </c>
      <c r="E44" s="13" t="s">
        <v>1278</v>
      </c>
      <c r="F44" s="11" t="s">
        <v>1267</v>
      </c>
    </row>
    <row r="45" spans="1:6" x14ac:dyDescent="0.25">
      <c r="A45" s="11" t="s">
        <v>516</v>
      </c>
      <c r="B45" s="11" t="s">
        <v>458</v>
      </c>
      <c r="C45" s="12">
        <v>46395</v>
      </c>
      <c r="D45" s="11" t="s">
        <v>459</v>
      </c>
      <c r="E45" s="13" t="s">
        <v>1270</v>
      </c>
      <c r="F45" s="11" t="s">
        <v>533</v>
      </c>
    </row>
    <row r="46" spans="1:6" x14ac:dyDescent="0.25">
      <c r="A46" s="11" t="s">
        <v>517</v>
      </c>
      <c r="B46" s="11" t="s">
        <v>455</v>
      </c>
      <c r="C46" s="12">
        <v>45382</v>
      </c>
      <c r="D46" s="11" t="s">
        <v>447</v>
      </c>
      <c r="E46" s="13" t="s">
        <v>1272</v>
      </c>
      <c r="F46" s="11" t="s">
        <v>1267</v>
      </c>
    </row>
    <row r="47" spans="1:6" x14ac:dyDescent="0.25">
      <c r="A47" s="11" t="s">
        <v>518</v>
      </c>
      <c r="B47" s="11" t="s">
        <v>472</v>
      </c>
      <c r="C47" s="12">
        <v>46335</v>
      </c>
      <c r="D47" s="11" t="s">
        <v>459</v>
      </c>
      <c r="E47" s="13" t="s">
        <v>1294</v>
      </c>
      <c r="F47" s="11" t="s">
        <v>1277</v>
      </c>
    </row>
    <row r="48" spans="1:6" x14ac:dyDescent="0.25">
      <c r="A48" s="11" t="s">
        <v>519</v>
      </c>
      <c r="B48" s="11" t="s">
        <v>481</v>
      </c>
      <c r="C48" s="12">
        <v>45282</v>
      </c>
      <c r="D48" s="11" t="s">
        <v>520</v>
      </c>
      <c r="E48" s="13"/>
      <c r="F48" s="11" t="s">
        <v>533</v>
      </c>
    </row>
    <row r="49" spans="1:6" x14ac:dyDescent="0.25">
      <c r="A49" s="11" t="s">
        <v>521</v>
      </c>
      <c r="B49" s="11" t="s">
        <v>468</v>
      </c>
      <c r="C49" s="12">
        <v>46191</v>
      </c>
      <c r="D49" s="11" t="s">
        <v>447</v>
      </c>
      <c r="E49" s="17" t="s">
        <v>1295</v>
      </c>
      <c r="F49" s="17" t="s">
        <v>1267</v>
      </c>
    </row>
    <row r="50" spans="1:6" x14ac:dyDescent="0.25">
      <c r="A50" s="11" t="s">
        <v>522</v>
      </c>
      <c r="B50" s="11" t="s">
        <v>455</v>
      </c>
      <c r="C50" s="12">
        <v>45626</v>
      </c>
      <c r="D50" s="11" t="s">
        <v>447</v>
      </c>
      <c r="E50" s="13" t="s">
        <v>1271</v>
      </c>
      <c r="F50" s="11" t="s">
        <v>1267</v>
      </c>
    </row>
    <row r="51" spans="1:6" x14ac:dyDescent="0.25">
      <c r="A51" s="11" t="s">
        <v>523</v>
      </c>
      <c r="B51" s="11" t="s">
        <v>458</v>
      </c>
      <c r="C51" s="12">
        <v>46505</v>
      </c>
      <c r="D51" s="11" t="s">
        <v>459</v>
      </c>
      <c r="E51" s="13" t="s">
        <v>1270</v>
      </c>
      <c r="F51" s="11" t="s">
        <v>533</v>
      </c>
    </row>
    <row r="52" spans="1:6" x14ac:dyDescent="0.25">
      <c r="A52" s="11" t="s">
        <v>524</v>
      </c>
      <c r="B52" s="11" t="s">
        <v>468</v>
      </c>
      <c r="C52" s="12">
        <v>45057</v>
      </c>
      <c r="D52" s="11" t="s">
        <v>447</v>
      </c>
      <c r="E52" s="13"/>
      <c r="F52" s="11"/>
    </row>
    <row r="53" spans="1:6" x14ac:dyDescent="0.25">
      <c r="A53" s="11" t="s">
        <v>525</v>
      </c>
      <c r="B53" s="11" t="s">
        <v>468</v>
      </c>
      <c r="C53" s="12">
        <v>45673</v>
      </c>
      <c r="D53" s="11" t="s">
        <v>447</v>
      </c>
      <c r="E53" s="13" t="s">
        <v>1296</v>
      </c>
      <c r="F53" s="34" t="s">
        <v>533</v>
      </c>
    </row>
    <row r="54" spans="1:6" x14ac:dyDescent="0.25">
      <c r="A54" s="11" t="s">
        <v>526</v>
      </c>
      <c r="B54" s="11" t="s">
        <v>455</v>
      </c>
      <c r="C54" s="12">
        <v>46776</v>
      </c>
      <c r="D54" s="11" t="s">
        <v>447</v>
      </c>
      <c r="E54" s="13" t="s">
        <v>1297</v>
      </c>
      <c r="F54" s="35" t="s">
        <v>1267</v>
      </c>
    </row>
    <row r="55" spans="1:6" x14ac:dyDescent="0.25">
      <c r="A55" s="11" t="s">
        <v>527</v>
      </c>
      <c r="B55" s="11" t="s">
        <v>468</v>
      </c>
      <c r="C55" s="12">
        <v>47433</v>
      </c>
      <c r="D55" s="11" t="s">
        <v>447</v>
      </c>
      <c r="E55" s="13" t="s">
        <v>1298</v>
      </c>
      <c r="F55" s="35" t="s">
        <v>533</v>
      </c>
    </row>
    <row r="56" spans="1:6" x14ac:dyDescent="0.25">
      <c r="A56" s="11" t="s">
        <v>528</v>
      </c>
      <c r="B56" s="11" t="s">
        <v>470</v>
      </c>
      <c r="C56" s="12">
        <v>45329</v>
      </c>
      <c r="D56" s="11" t="s">
        <v>447</v>
      </c>
      <c r="E56" s="13" t="s">
        <v>1275</v>
      </c>
      <c r="F56" s="35" t="s">
        <v>533</v>
      </c>
    </row>
    <row r="57" spans="1:6" x14ac:dyDescent="0.25">
      <c r="A57" s="11" t="s">
        <v>529</v>
      </c>
      <c r="B57" s="11" t="s">
        <v>468</v>
      </c>
      <c r="C57" s="12">
        <v>46142</v>
      </c>
      <c r="D57" s="11" t="s">
        <v>447</v>
      </c>
      <c r="E57" s="13" t="s">
        <v>1299</v>
      </c>
      <c r="F57" s="35" t="s">
        <v>533</v>
      </c>
    </row>
    <row r="58" spans="1:6" x14ac:dyDescent="0.25">
      <c r="A58" s="11" t="s">
        <v>530</v>
      </c>
      <c r="B58" s="11" t="s">
        <v>455</v>
      </c>
      <c r="C58" s="12">
        <v>45949</v>
      </c>
      <c r="D58" s="11" t="s">
        <v>447</v>
      </c>
      <c r="E58" s="13" t="s">
        <v>1300</v>
      </c>
      <c r="F58" s="35" t="s">
        <v>1267</v>
      </c>
    </row>
    <row r="59" spans="1:6" x14ac:dyDescent="0.25">
      <c r="A59" s="11" t="s">
        <v>531</v>
      </c>
      <c r="B59" s="11" t="s">
        <v>509</v>
      </c>
      <c r="C59" s="12">
        <v>45896</v>
      </c>
      <c r="D59" s="11" t="s">
        <v>447</v>
      </c>
      <c r="E59" s="13" t="s">
        <v>1301</v>
      </c>
      <c r="F59" s="35" t="s">
        <v>533</v>
      </c>
    </row>
    <row r="60" spans="1:6" x14ac:dyDescent="0.25">
      <c r="A60" s="11" t="s">
        <v>532</v>
      </c>
      <c r="B60" s="11" t="s">
        <v>496</v>
      </c>
      <c r="C60" s="12" t="s">
        <v>533</v>
      </c>
      <c r="D60" s="11" t="s">
        <v>534</v>
      </c>
      <c r="E60" s="13" t="s">
        <v>1290</v>
      </c>
      <c r="F60" s="34" t="s">
        <v>533</v>
      </c>
    </row>
    <row r="61" spans="1:6" x14ac:dyDescent="0.25">
      <c r="A61" s="11" t="s">
        <v>535</v>
      </c>
      <c r="B61" s="11" t="s">
        <v>468</v>
      </c>
      <c r="C61" s="12">
        <v>46508</v>
      </c>
      <c r="D61" s="11" t="s">
        <v>447</v>
      </c>
      <c r="E61" s="13" t="s">
        <v>1299</v>
      </c>
      <c r="F61" s="11" t="s">
        <v>533</v>
      </c>
    </row>
    <row r="62" spans="1:6" x14ac:dyDescent="0.25">
      <c r="A62" s="11" t="s">
        <v>536</v>
      </c>
      <c r="B62" s="11" t="s">
        <v>468</v>
      </c>
      <c r="C62" s="12">
        <v>45949</v>
      </c>
      <c r="D62" s="11" t="s">
        <v>447</v>
      </c>
      <c r="E62" s="13"/>
      <c r="F62" s="11"/>
    </row>
    <row r="63" spans="1:6" x14ac:dyDescent="0.25">
      <c r="A63" s="11" t="s">
        <v>537</v>
      </c>
      <c r="B63" s="11" t="s">
        <v>446</v>
      </c>
      <c r="C63" s="14">
        <v>45033</v>
      </c>
      <c r="D63" s="11" t="s">
        <v>447</v>
      </c>
      <c r="E63" s="13" t="s">
        <v>1302</v>
      </c>
      <c r="F63" s="11" t="s">
        <v>533</v>
      </c>
    </row>
    <row r="64" spans="1:6" x14ac:dyDescent="0.25">
      <c r="A64" s="11" t="s">
        <v>211</v>
      </c>
      <c r="B64" s="11" t="s">
        <v>538</v>
      </c>
      <c r="C64" s="14">
        <v>45474</v>
      </c>
      <c r="D64" s="11" t="s">
        <v>459</v>
      </c>
      <c r="E64" s="13" t="s">
        <v>1303</v>
      </c>
      <c r="F64" s="11" t="s">
        <v>1277</v>
      </c>
    </row>
    <row r="65" spans="1:6" x14ac:dyDescent="0.25">
      <c r="A65" s="11" t="s">
        <v>539</v>
      </c>
      <c r="B65" s="11" t="s">
        <v>455</v>
      </c>
      <c r="C65" s="12">
        <v>45862</v>
      </c>
      <c r="D65" s="11" t="s">
        <v>447</v>
      </c>
      <c r="E65" s="13" t="s">
        <v>1274</v>
      </c>
      <c r="F65" s="11" t="s">
        <v>1267</v>
      </c>
    </row>
    <row r="66" spans="1:6" x14ac:dyDescent="0.25">
      <c r="A66" s="11" t="s">
        <v>540</v>
      </c>
      <c r="B66" s="11" t="s">
        <v>468</v>
      </c>
      <c r="C66" s="12">
        <v>46534</v>
      </c>
      <c r="D66" s="11" t="s">
        <v>447</v>
      </c>
      <c r="E66" s="13" t="s">
        <v>1304</v>
      </c>
      <c r="F66" s="11" t="s">
        <v>533</v>
      </c>
    </row>
    <row r="67" spans="1:6" x14ac:dyDescent="0.25">
      <c r="A67" s="11" t="s">
        <v>541</v>
      </c>
      <c r="B67" s="11" t="s">
        <v>458</v>
      </c>
      <c r="C67" s="12">
        <v>46818</v>
      </c>
      <c r="D67" s="11" t="s">
        <v>459</v>
      </c>
      <c r="E67" s="13" t="s">
        <v>1270</v>
      </c>
      <c r="F67" s="11" t="s">
        <v>533</v>
      </c>
    </row>
    <row r="68" spans="1:6" x14ac:dyDescent="0.25">
      <c r="A68" s="11" t="s">
        <v>542</v>
      </c>
      <c r="B68" s="11" t="s">
        <v>455</v>
      </c>
      <c r="C68" s="12">
        <v>46307</v>
      </c>
      <c r="D68" s="11" t="s">
        <v>447</v>
      </c>
      <c r="E68" s="13" t="s">
        <v>1289</v>
      </c>
      <c r="F68" s="11" t="s">
        <v>1277</v>
      </c>
    </row>
    <row r="69" spans="1:6" x14ac:dyDescent="0.25">
      <c r="A69" s="11" t="s">
        <v>543</v>
      </c>
      <c r="B69" s="11" t="s">
        <v>544</v>
      </c>
      <c r="C69" s="12">
        <v>46416</v>
      </c>
      <c r="D69" s="11" t="s">
        <v>447</v>
      </c>
      <c r="E69" s="13" t="s">
        <v>1286</v>
      </c>
      <c r="F69" s="11" t="s">
        <v>1267</v>
      </c>
    </row>
    <row r="70" spans="1:6" x14ac:dyDescent="0.25">
      <c r="A70" s="11" t="s">
        <v>545</v>
      </c>
      <c r="B70" s="11" t="s">
        <v>468</v>
      </c>
      <c r="C70" s="12">
        <v>46068</v>
      </c>
      <c r="D70" s="11" t="s">
        <v>447</v>
      </c>
      <c r="E70" s="17" t="s">
        <v>1295</v>
      </c>
      <c r="F70" s="11" t="s">
        <v>1267</v>
      </c>
    </row>
    <row r="71" spans="1:6" x14ac:dyDescent="0.25">
      <c r="A71" s="11" t="s">
        <v>546</v>
      </c>
      <c r="B71" s="11" t="s">
        <v>547</v>
      </c>
      <c r="C71" s="12">
        <v>46763</v>
      </c>
      <c r="D71" s="11" t="s">
        <v>459</v>
      </c>
      <c r="E71" s="13" t="s">
        <v>1270</v>
      </c>
      <c r="F71" s="11" t="s">
        <v>533</v>
      </c>
    </row>
    <row r="72" spans="1:6" x14ac:dyDescent="0.25">
      <c r="A72" s="11" t="s">
        <v>548</v>
      </c>
      <c r="B72" s="11" t="s">
        <v>493</v>
      </c>
      <c r="C72" s="12">
        <v>45645</v>
      </c>
      <c r="D72" s="11" t="s">
        <v>447</v>
      </c>
      <c r="E72" s="13" t="s">
        <v>1288</v>
      </c>
      <c r="F72" s="11" t="s">
        <v>1267</v>
      </c>
    </row>
    <row r="73" spans="1:6" x14ac:dyDescent="0.25">
      <c r="A73" s="11" t="s">
        <v>549</v>
      </c>
      <c r="B73" s="11" t="s">
        <v>506</v>
      </c>
      <c r="C73" s="16">
        <v>46016</v>
      </c>
      <c r="D73" s="11" t="s">
        <v>447</v>
      </c>
      <c r="E73" s="13" t="s">
        <v>1278</v>
      </c>
      <c r="F73" s="11" t="s">
        <v>533</v>
      </c>
    </row>
    <row r="74" spans="1:6" x14ac:dyDescent="0.25">
      <c r="A74" s="11" t="s">
        <v>550</v>
      </c>
      <c r="B74" s="11" t="s">
        <v>451</v>
      </c>
      <c r="C74" s="12">
        <v>46059</v>
      </c>
      <c r="D74" s="11" t="s">
        <v>453</v>
      </c>
      <c r="E74" s="13" t="s">
        <v>1305</v>
      </c>
      <c r="F74" s="11" t="s">
        <v>533</v>
      </c>
    </row>
    <row r="75" spans="1:6" x14ac:dyDescent="0.25">
      <c r="A75" s="11" t="s">
        <v>551</v>
      </c>
      <c r="B75" s="11" t="s">
        <v>451</v>
      </c>
      <c r="C75" s="12">
        <v>46059</v>
      </c>
      <c r="D75" s="11" t="s">
        <v>453</v>
      </c>
      <c r="E75" s="13" t="s">
        <v>1305</v>
      </c>
      <c r="F75" s="11" t="s">
        <v>533</v>
      </c>
    </row>
    <row r="76" spans="1:6" x14ac:dyDescent="0.25">
      <c r="A76" s="11" t="s">
        <v>552</v>
      </c>
      <c r="B76" s="11" t="s">
        <v>468</v>
      </c>
      <c r="C76" s="12">
        <v>47206</v>
      </c>
      <c r="D76" s="11" t="s">
        <v>447</v>
      </c>
      <c r="E76" s="13" t="s">
        <v>1306</v>
      </c>
      <c r="F76" s="11" t="s">
        <v>1267</v>
      </c>
    </row>
    <row r="77" spans="1:6" x14ac:dyDescent="0.25">
      <c r="A77" s="11" t="s">
        <v>553</v>
      </c>
      <c r="B77" s="11" t="s">
        <v>472</v>
      </c>
      <c r="C77" s="12">
        <v>45406</v>
      </c>
      <c r="D77" s="11" t="s">
        <v>459</v>
      </c>
      <c r="E77" s="13" t="s">
        <v>1294</v>
      </c>
      <c r="F77" s="11" t="s">
        <v>533</v>
      </c>
    </row>
    <row r="78" spans="1:6" x14ac:dyDescent="0.25">
      <c r="A78" s="11" t="s">
        <v>554</v>
      </c>
      <c r="B78" s="11" t="s">
        <v>493</v>
      </c>
      <c r="C78" s="12">
        <v>45968</v>
      </c>
      <c r="D78" s="11" t="s">
        <v>447</v>
      </c>
      <c r="E78" s="13" t="s">
        <v>1288</v>
      </c>
      <c r="F78" s="11" t="s">
        <v>1267</v>
      </c>
    </row>
    <row r="79" spans="1:6" x14ac:dyDescent="0.25">
      <c r="A79" s="11" t="s">
        <v>555</v>
      </c>
      <c r="B79" s="11" t="s">
        <v>468</v>
      </c>
      <c r="C79" s="12">
        <v>45506</v>
      </c>
      <c r="D79" s="11" t="s">
        <v>447</v>
      </c>
      <c r="E79" s="13" t="s">
        <v>1306</v>
      </c>
      <c r="F79" s="11" t="s">
        <v>1267</v>
      </c>
    </row>
    <row r="80" spans="1:6" x14ac:dyDescent="0.25">
      <c r="A80" s="11" t="s">
        <v>556</v>
      </c>
      <c r="B80" s="11" t="s">
        <v>496</v>
      </c>
      <c r="C80" s="12" t="s">
        <v>452</v>
      </c>
      <c r="D80" s="11" t="s">
        <v>447</v>
      </c>
      <c r="E80" s="13"/>
      <c r="F80" s="11"/>
    </row>
    <row r="81" spans="1:6" x14ac:dyDescent="0.25">
      <c r="A81" s="11" t="s">
        <v>557</v>
      </c>
      <c r="B81" s="11" t="s">
        <v>468</v>
      </c>
      <c r="C81" s="12">
        <v>45321</v>
      </c>
      <c r="D81" s="11" t="s">
        <v>447</v>
      </c>
      <c r="E81" s="13" t="s">
        <v>1306</v>
      </c>
      <c r="F81" s="11" t="s">
        <v>1267</v>
      </c>
    </row>
    <row r="82" spans="1:6" x14ac:dyDescent="0.25">
      <c r="A82" s="11" t="s">
        <v>558</v>
      </c>
      <c r="B82" s="11" t="s">
        <v>559</v>
      </c>
      <c r="C82" s="12">
        <v>46346</v>
      </c>
      <c r="D82" s="11" t="s">
        <v>459</v>
      </c>
      <c r="E82" s="13" t="s">
        <v>1307</v>
      </c>
      <c r="F82" s="11" t="s">
        <v>1267</v>
      </c>
    </row>
    <row r="83" spans="1:6" x14ac:dyDescent="0.25">
      <c r="A83" s="11" t="s">
        <v>560</v>
      </c>
      <c r="B83" s="11" t="s">
        <v>547</v>
      </c>
      <c r="C83" s="12">
        <v>46133</v>
      </c>
      <c r="D83" s="11" t="s">
        <v>459</v>
      </c>
      <c r="E83" s="13" t="s">
        <v>1270</v>
      </c>
      <c r="F83" s="11" t="s">
        <v>533</v>
      </c>
    </row>
    <row r="84" spans="1:6" x14ac:dyDescent="0.25">
      <c r="A84" s="11" t="s">
        <v>561</v>
      </c>
      <c r="B84" s="11" t="s">
        <v>446</v>
      </c>
      <c r="C84" s="12">
        <v>45361</v>
      </c>
      <c r="D84" s="11" t="s">
        <v>447</v>
      </c>
      <c r="E84" s="13" t="s">
        <v>1266</v>
      </c>
      <c r="F84" s="11" t="s">
        <v>533</v>
      </c>
    </row>
    <row r="85" spans="1:6" x14ac:dyDescent="0.25">
      <c r="A85" s="11" t="s">
        <v>172</v>
      </c>
      <c r="B85" s="11" t="s">
        <v>245</v>
      </c>
      <c r="C85" s="14">
        <v>45320</v>
      </c>
      <c r="D85" s="11" t="s">
        <v>453</v>
      </c>
      <c r="E85" s="13" t="s">
        <v>1308</v>
      </c>
      <c r="F85" s="11" t="s">
        <v>533</v>
      </c>
    </row>
    <row r="86" spans="1:6" x14ac:dyDescent="0.25">
      <c r="A86" s="11" t="s">
        <v>562</v>
      </c>
      <c r="B86" s="11" t="s">
        <v>563</v>
      </c>
      <c r="C86" s="12">
        <v>47331</v>
      </c>
      <c r="D86" s="11" t="s">
        <v>447</v>
      </c>
      <c r="E86" s="13"/>
      <c r="F86" s="11"/>
    </row>
    <row r="87" spans="1:6" x14ac:dyDescent="0.25">
      <c r="A87" s="11" t="s">
        <v>564</v>
      </c>
      <c r="B87" s="11" t="s">
        <v>565</v>
      </c>
      <c r="C87" s="12">
        <v>45596</v>
      </c>
      <c r="D87" s="11" t="s">
        <v>447</v>
      </c>
      <c r="E87" s="13" t="s">
        <v>1309</v>
      </c>
      <c r="F87" s="11" t="s">
        <v>1277</v>
      </c>
    </row>
    <row r="88" spans="1:6" x14ac:dyDescent="0.25">
      <c r="A88" s="11" t="s">
        <v>566</v>
      </c>
      <c r="B88" s="11" t="s">
        <v>567</v>
      </c>
      <c r="C88" s="12" t="s">
        <v>452</v>
      </c>
      <c r="D88" s="11" t="s">
        <v>447</v>
      </c>
      <c r="E88" s="13" t="s">
        <v>1310</v>
      </c>
      <c r="F88" s="11" t="s">
        <v>1277</v>
      </c>
    </row>
    <row r="89" spans="1:6" x14ac:dyDescent="0.25">
      <c r="A89" s="11" t="s">
        <v>568</v>
      </c>
      <c r="B89" s="11" t="s">
        <v>478</v>
      </c>
      <c r="C89" s="12">
        <v>0</v>
      </c>
      <c r="D89" s="11" t="s">
        <v>447</v>
      </c>
      <c r="E89" s="13" t="s">
        <v>1292</v>
      </c>
      <c r="F89" s="11" t="s">
        <v>1311</v>
      </c>
    </row>
    <row r="90" spans="1:6" x14ac:dyDescent="0.25">
      <c r="A90" s="11" t="s">
        <v>569</v>
      </c>
      <c r="B90" s="11" t="s">
        <v>468</v>
      </c>
      <c r="C90" s="12">
        <v>45473</v>
      </c>
      <c r="D90" s="11" t="s">
        <v>447</v>
      </c>
      <c r="E90" s="13" t="s">
        <v>1312</v>
      </c>
      <c r="F90" s="11"/>
    </row>
    <row r="91" spans="1:6" x14ac:dyDescent="0.25">
      <c r="A91" s="11" t="s">
        <v>570</v>
      </c>
      <c r="B91" s="11" t="s">
        <v>483</v>
      </c>
      <c r="C91" s="12">
        <v>44887</v>
      </c>
      <c r="D91" s="11" t="s">
        <v>447</v>
      </c>
      <c r="E91" s="13" t="s">
        <v>1283</v>
      </c>
      <c r="F91" s="11" t="s">
        <v>533</v>
      </c>
    </row>
    <row r="92" spans="1:6" x14ac:dyDescent="0.25">
      <c r="A92" s="11" t="s">
        <v>571</v>
      </c>
      <c r="B92" s="11" t="s">
        <v>468</v>
      </c>
      <c r="C92" s="12">
        <v>45774</v>
      </c>
      <c r="D92" s="11" t="s">
        <v>447</v>
      </c>
      <c r="E92" s="13" t="s">
        <v>1312</v>
      </c>
      <c r="F92" s="11"/>
    </row>
    <row r="93" spans="1:6" x14ac:dyDescent="0.25">
      <c r="A93" s="11" t="s">
        <v>572</v>
      </c>
      <c r="B93" s="11" t="s">
        <v>451</v>
      </c>
      <c r="C93" s="12">
        <v>46868</v>
      </c>
      <c r="D93" s="11" t="s">
        <v>459</v>
      </c>
      <c r="E93" s="13" t="s">
        <v>533</v>
      </c>
      <c r="F93" s="11" t="s">
        <v>533</v>
      </c>
    </row>
    <row r="94" spans="1:6" x14ac:dyDescent="0.25">
      <c r="A94" s="11" t="s">
        <v>573</v>
      </c>
      <c r="B94" s="11" t="s">
        <v>574</v>
      </c>
      <c r="C94" s="12">
        <v>45852</v>
      </c>
      <c r="D94" s="11" t="s">
        <v>459</v>
      </c>
      <c r="E94" s="13" t="s">
        <v>1313</v>
      </c>
      <c r="F94" s="11" t="s">
        <v>1277</v>
      </c>
    </row>
    <row r="95" spans="1:6" x14ac:dyDescent="0.25">
      <c r="A95" s="11" t="s">
        <v>575</v>
      </c>
      <c r="B95" s="11" t="s">
        <v>468</v>
      </c>
      <c r="C95" s="12">
        <v>45775</v>
      </c>
      <c r="D95" s="11" t="s">
        <v>447</v>
      </c>
      <c r="E95" s="13" t="s">
        <v>1306</v>
      </c>
      <c r="F95" s="11" t="s">
        <v>1267</v>
      </c>
    </row>
    <row r="96" spans="1:6" x14ac:dyDescent="0.25">
      <c r="A96" s="11" t="s">
        <v>576</v>
      </c>
      <c r="B96" s="11" t="s">
        <v>577</v>
      </c>
      <c r="C96" s="12">
        <v>45091</v>
      </c>
      <c r="D96" s="11" t="s">
        <v>319</v>
      </c>
      <c r="E96" s="13" t="s">
        <v>1314</v>
      </c>
      <c r="F96" s="11" t="s">
        <v>533</v>
      </c>
    </row>
    <row r="97" spans="1:6" x14ac:dyDescent="0.25">
      <c r="A97" s="11" t="s">
        <v>578</v>
      </c>
      <c r="B97" s="11" t="s">
        <v>468</v>
      </c>
      <c r="C97" s="12">
        <v>45874</v>
      </c>
      <c r="D97" s="11" t="s">
        <v>447</v>
      </c>
      <c r="E97" s="13" t="s">
        <v>1315</v>
      </c>
      <c r="F97" s="11" t="s">
        <v>533</v>
      </c>
    </row>
    <row r="98" spans="1:6" x14ac:dyDescent="0.25">
      <c r="A98" s="11" t="s">
        <v>579</v>
      </c>
      <c r="B98" s="11" t="s">
        <v>478</v>
      </c>
      <c r="C98" s="12">
        <v>45688</v>
      </c>
      <c r="D98" s="11" t="s">
        <v>447</v>
      </c>
      <c r="E98" s="13" t="s">
        <v>1271</v>
      </c>
      <c r="F98" s="11" t="s">
        <v>1267</v>
      </c>
    </row>
    <row r="99" spans="1:6" x14ac:dyDescent="0.25">
      <c r="A99" s="11" t="s">
        <v>580</v>
      </c>
      <c r="B99" s="11" t="s">
        <v>468</v>
      </c>
      <c r="C99" s="12">
        <v>45345</v>
      </c>
      <c r="D99" s="11" t="s">
        <v>447</v>
      </c>
      <c r="E99" s="13" t="s">
        <v>1274</v>
      </c>
      <c r="F99" s="11" t="s">
        <v>1267</v>
      </c>
    </row>
    <row r="100" spans="1:6" x14ac:dyDescent="0.25">
      <c r="A100" s="11" t="s">
        <v>581</v>
      </c>
      <c r="B100" s="11" t="s">
        <v>481</v>
      </c>
      <c r="C100" s="12">
        <v>45791</v>
      </c>
      <c r="D100" s="11" t="s">
        <v>459</v>
      </c>
      <c r="E100" s="13" t="s">
        <v>1316</v>
      </c>
      <c r="F100" s="11" t="s">
        <v>1277</v>
      </c>
    </row>
    <row r="101" spans="1:6" x14ac:dyDescent="0.25">
      <c r="A101" s="11" t="s">
        <v>582</v>
      </c>
      <c r="B101" s="11" t="s">
        <v>583</v>
      </c>
      <c r="C101" s="12">
        <v>46434</v>
      </c>
      <c r="D101" s="11" t="s">
        <v>447</v>
      </c>
      <c r="E101" s="13" t="s">
        <v>1317</v>
      </c>
      <c r="F101" s="11" t="s">
        <v>1267</v>
      </c>
    </row>
    <row r="102" spans="1:6" x14ac:dyDescent="0.25">
      <c r="A102" s="11" t="s">
        <v>584</v>
      </c>
      <c r="B102" s="11" t="s">
        <v>496</v>
      </c>
      <c r="C102" s="14">
        <v>44943</v>
      </c>
      <c r="D102" s="11" t="s">
        <v>319</v>
      </c>
      <c r="E102" s="13" t="s">
        <v>1290</v>
      </c>
      <c r="F102" s="11" t="s">
        <v>533</v>
      </c>
    </row>
    <row r="103" spans="1:6" x14ac:dyDescent="0.25">
      <c r="A103" s="11" t="s">
        <v>585</v>
      </c>
      <c r="B103" s="11" t="s">
        <v>577</v>
      </c>
      <c r="C103" s="12">
        <v>46142</v>
      </c>
      <c r="D103" s="11" t="s">
        <v>459</v>
      </c>
      <c r="E103" s="13" t="s">
        <v>1314</v>
      </c>
      <c r="F103" s="11" t="s">
        <v>1277</v>
      </c>
    </row>
    <row r="104" spans="1:6" x14ac:dyDescent="0.25">
      <c r="A104" s="11" t="s">
        <v>213</v>
      </c>
      <c r="B104" s="11" t="s">
        <v>586</v>
      </c>
      <c r="C104" s="14">
        <v>45674</v>
      </c>
      <c r="D104" s="11" t="s">
        <v>459</v>
      </c>
      <c r="E104" s="13" t="s">
        <v>1318</v>
      </c>
      <c r="F104" s="11" t="s">
        <v>1277</v>
      </c>
    </row>
    <row r="105" spans="1:6" x14ac:dyDescent="0.25">
      <c r="A105" s="11" t="s">
        <v>587</v>
      </c>
      <c r="B105" s="11" t="s">
        <v>458</v>
      </c>
      <c r="C105" s="12">
        <v>45531</v>
      </c>
      <c r="D105" s="11" t="s">
        <v>459</v>
      </c>
      <c r="E105" s="13" t="s">
        <v>1270</v>
      </c>
      <c r="F105" s="11" t="s">
        <v>533</v>
      </c>
    </row>
    <row r="106" spans="1:6" x14ac:dyDescent="0.25">
      <c r="A106" s="11" t="s">
        <v>588</v>
      </c>
      <c r="B106" s="11" t="s">
        <v>468</v>
      </c>
      <c r="C106" s="14">
        <v>45267</v>
      </c>
      <c r="D106" s="11" t="s">
        <v>447</v>
      </c>
      <c r="E106" s="13" t="s">
        <v>1296</v>
      </c>
      <c r="F106" s="34" t="s">
        <v>533</v>
      </c>
    </row>
    <row r="107" spans="1:6" x14ac:dyDescent="0.25">
      <c r="A107" s="11" t="s">
        <v>589</v>
      </c>
      <c r="B107" s="11" t="s">
        <v>590</v>
      </c>
      <c r="C107" s="12">
        <v>45616</v>
      </c>
      <c r="D107" s="11" t="s">
        <v>497</v>
      </c>
      <c r="E107" s="13" t="s">
        <v>1290</v>
      </c>
      <c r="F107" s="35" t="s">
        <v>533</v>
      </c>
    </row>
    <row r="108" spans="1:6" x14ac:dyDescent="0.25">
      <c r="A108" s="11" t="s">
        <v>591</v>
      </c>
      <c r="B108" s="11" t="s">
        <v>592</v>
      </c>
      <c r="C108" s="12">
        <v>45814</v>
      </c>
      <c r="D108" s="11" t="s">
        <v>459</v>
      </c>
      <c r="E108" s="13" t="s">
        <v>1319</v>
      </c>
      <c r="F108" s="35" t="s">
        <v>533</v>
      </c>
    </row>
    <row r="109" spans="1:6" x14ac:dyDescent="0.25">
      <c r="A109" s="11" t="s">
        <v>593</v>
      </c>
      <c r="B109" s="11" t="s">
        <v>594</v>
      </c>
      <c r="C109" s="12">
        <v>45796</v>
      </c>
      <c r="D109" s="11" t="s">
        <v>459</v>
      </c>
      <c r="E109" s="13" t="s">
        <v>1320</v>
      </c>
      <c r="F109" s="35" t="s">
        <v>1267</v>
      </c>
    </row>
    <row r="110" spans="1:6" x14ac:dyDescent="0.25">
      <c r="A110" s="11" t="s">
        <v>595</v>
      </c>
      <c r="B110" s="11" t="s">
        <v>596</v>
      </c>
      <c r="C110" s="12">
        <v>45509</v>
      </c>
      <c r="D110" s="11" t="s">
        <v>447</v>
      </c>
      <c r="E110" s="13" t="s">
        <v>1286</v>
      </c>
      <c r="F110" s="35" t="s">
        <v>1267</v>
      </c>
    </row>
    <row r="111" spans="1:6" x14ac:dyDescent="0.25">
      <c r="A111" s="11" t="s">
        <v>597</v>
      </c>
      <c r="B111" s="11" t="s">
        <v>598</v>
      </c>
      <c r="C111" s="12">
        <v>45057</v>
      </c>
      <c r="D111" s="11" t="s">
        <v>599</v>
      </c>
      <c r="E111" s="13" t="s">
        <v>1321</v>
      </c>
      <c r="F111" s="11" t="s">
        <v>533</v>
      </c>
    </row>
    <row r="112" spans="1:6" x14ac:dyDescent="0.25">
      <c r="A112" s="11" t="s">
        <v>600</v>
      </c>
      <c r="B112" s="11" t="s">
        <v>601</v>
      </c>
      <c r="C112" s="12">
        <v>46112</v>
      </c>
      <c r="D112" s="11" t="s">
        <v>447</v>
      </c>
      <c r="E112" s="13" t="s">
        <v>1302</v>
      </c>
      <c r="F112" s="35" t="s">
        <v>1267</v>
      </c>
    </row>
    <row r="113" spans="1:6" x14ac:dyDescent="0.25">
      <c r="A113" s="11" t="s">
        <v>602</v>
      </c>
      <c r="B113" s="11" t="s">
        <v>468</v>
      </c>
      <c r="C113" s="12">
        <v>45267</v>
      </c>
      <c r="D113" s="11" t="s">
        <v>447</v>
      </c>
      <c r="E113" s="13" t="s">
        <v>1272</v>
      </c>
      <c r="F113" s="34" t="s">
        <v>533</v>
      </c>
    </row>
    <row r="114" spans="1:6" x14ac:dyDescent="0.25">
      <c r="A114" s="11" t="s">
        <v>603</v>
      </c>
      <c r="B114" s="11" t="s">
        <v>451</v>
      </c>
      <c r="C114" s="12">
        <v>45800</v>
      </c>
      <c r="D114" s="11" t="s">
        <v>453</v>
      </c>
      <c r="E114" s="13" t="s">
        <v>1281</v>
      </c>
      <c r="F114" s="11" t="s">
        <v>533</v>
      </c>
    </row>
    <row r="115" spans="1:6" x14ac:dyDescent="0.25">
      <c r="A115" s="11" t="s">
        <v>229</v>
      </c>
      <c r="B115" s="11" t="s">
        <v>230</v>
      </c>
      <c r="C115" s="12">
        <v>45923</v>
      </c>
      <c r="D115" s="11" t="s">
        <v>459</v>
      </c>
      <c r="E115" s="13" t="s">
        <v>1322</v>
      </c>
      <c r="F115" s="11" t="s">
        <v>1277</v>
      </c>
    </row>
    <row r="116" spans="1:6" x14ac:dyDescent="0.25">
      <c r="A116" s="11" t="s">
        <v>604</v>
      </c>
      <c r="B116" s="11" t="s">
        <v>605</v>
      </c>
      <c r="C116" s="12">
        <v>45484</v>
      </c>
      <c r="D116" s="11" t="s">
        <v>447</v>
      </c>
      <c r="E116" s="13" t="s">
        <v>1306</v>
      </c>
      <c r="F116" s="11" t="s">
        <v>533</v>
      </c>
    </row>
    <row r="117" spans="1:6" x14ac:dyDescent="0.25">
      <c r="A117" s="11" t="s">
        <v>606</v>
      </c>
      <c r="B117" s="11" t="s">
        <v>607</v>
      </c>
      <c r="C117" s="12">
        <v>45775</v>
      </c>
      <c r="D117" s="11" t="s">
        <v>447</v>
      </c>
      <c r="E117" s="13"/>
      <c r="F117" s="11"/>
    </row>
    <row r="118" spans="1:6" x14ac:dyDescent="0.25">
      <c r="A118" s="11" t="s">
        <v>608</v>
      </c>
      <c r="B118" s="11" t="s">
        <v>609</v>
      </c>
      <c r="C118" s="12" t="s">
        <v>452</v>
      </c>
      <c r="D118" s="18" t="s">
        <v>610</v>
      </c>
      <c r="E118" s="13" t="s">
        <v>1296</v>
      </c>
      <c r="F118" s="34" t="s">
        <v>533</v>
      </c>
    </row>
    <row r="119" spans="1:6" x14ac:dyDescent="0.25">
      <c r="A119" s="11" t="s">
        <v>611</v>
      </c>
      <c r="B119" s="11" t="s">
        <v>468</v>
      </c>
      <c r="C119" s="12">
        <v>45463</v>
      </c>
      <c r="D119" s="11" t="s">
        <v>447</v>
      </c>
      <c r="E119" s="13" t="s">
        <v>1298</v>
      </c>
      <c r="F119" s="11" t="s">
        <v>1267</v>
      </c>
    </row>
    <row r="120" spans="1:6" x14ac:dyDescent="0.25">
      <c r="A120" s="11" t="s">
        <v>612</v>
      </c>
      <c r="B120" s="11" t="s">
        <v>613</v>
      </c>
      <c r="C120" s="12">
        <v>45121</v>
      </c>
      <c r="D120" s="11" t="s">
        <v>459</v>
      </c>
      <c r="E120" s="13" t="s">
        <v>1323</v>
      </c>
      <c r="F120" s="11" t="s">
        <v>533</v>
      </c>
    </row>
    <row r="121" spans="1:6" x14ac:dyDescent="0.25">
      <c r="A121" s="11" t="s">
        <v>614</v>
      </c>
      <c r="B121" s="11" t="s">
        <v>615</v>
      </c>
      <c r="C121" s="12">
        <v>45128</v>
      </c>
      <c r="D121" s="11" t="s">
        <v>453</v>
      </c>
      <c r="E121" s="13" t="s">
        <v>1324</v>
      </c>
      <c r="F121" s="11" t="s">
        <v>533</v>
      </c>
    </row>
    <row r="122" spans="1:6" x14ac:dyDescent="0.25">
      <c r="A122" s="11" t="s">
        <v>616</v>
      </c>
      <c r="B122" s="11" t="s">
        <v>617</v>
      </c>
      <c r="C122" s="14">
        <v>45905</v>
      </c>
      <c r="D122" s="11" t="s">
        <v>459</v>
      </c>
      <c r="E122" s="13" t="s">
        <v>1325</v>
      </c>
      <c r="F122" s="11" t="s">
        <v>1277</v>
      </c>
    </row>
    <row r="123" spans="1:6" x14ac:dyDescent="0.25">
      <c r="A123" s="11" t="s">
        <v>618</v>
      </c>
      <c r="B123" s="11" t="s">
        <v>619</v>
      </c>
      <c r="C123" s="12">
        <v>45526</v>
      </c>
      <c r="D123" s="11" t="s">
        <v>459</v>
      </c>
      <c r="E123" s="13" t="s">
        <v>1326</v>
      </c>
      <c r="F123" s="11" t="s">
        <v>533</v>
      </c>
    </row>
    <row r="124" spans="1:6" x14ac:dyDescent="0.25">
      <c r="A124" s="11" t="s">
        <v>620</v>
      </c>
      <c r="B124" s="11" t="s">
        <v>621</v>
      </c>
      <c r="C124" s="14">
        <v>45807</v>
      </c>
      <c r="D124" s="11" t="s">
        <v>459</v>
      </c>
      <c r="E124" s="13" t="s">
        <v>1327</v>
      </c>
      <c r="F124" s="11" t="s">
        <v>1267</v>
      </c>
    </row>
    <row r="125" spans="1:6" x14ac:dyDescent="0.25">
      <c r="A125" s="11" t="s">
        <v>622</v>
      </c>
      <c r="B125" s="11" t="s">
        <v>623</v>
      </c>
      <c r="C125" s="12">
        <v>45853</v>
      </c>
      <c r="D125" s="11" t="s">
        <v>459</v>
      </c>
      <c r="E125" s="13" t="s">
        <v>1317</v>
      </c>
      <c r="F125" s="11" t="s">
        <v>1277</v>
      </c>
    </row>
    <row r="126" spans="1:6" x14ac:dyDescent="0.25">
      <c r="A126" s="11" t="s">
        <v>624</v>
      </c>
      <c r="B126" s="11" t="s">
        <v>458</v>
      </c>
      <c r="C126" s="12">
        <v>46489</v>
      </c>
      <c r="D126" s="11" t="s">
        <v>459</v>
      </c>
      <c r="E126" s="13" t="s">
        <v>1270</v>
      </c>
      <c r="F126" s="11" t="s">
        <v>533</v>
      </c>
    </row>
    <row r="127" spans="1:6" x14ac:dyDescent="0.25">
      <c r="A127" s="11" t="s">
        <v>625</v>
      </c>
      <c r="B127" s="11" t="s">
        <v>626</v>
      </c>
      <c r="C127" s="12">
        <v>46058</v>
      </c>
      <c r="D127" s="11" t="s">
        <v>459</v>
      </c>
      <c r="E127" s="13" t="s">
        <v>1328</v>
      </c>
      <c r="F127" s="11" t="s">
        <v>1277</v>
      </c>
    </row>
    <row r="128" spans="1:6" x14ac:dyDescent="0.25">
      <c r="A128" s="11" t="s">
        <v>627</v>
      </c>
      <c r="B128" s="11" t="s">
        <v>628</v>
      </c>
      <c r="C128" s="12">
        <v>46149</v>
      </c>
      <c r="D128" s="11" t="s">
        <v>447</v>
      </c>
      <c r="E128" s="13" t="s">
        <v>1313</v>
      </c>
      <c r="F128" s="11" t="s">
        <v>1267</v>
      </c>
    </row>
    <row r="129" spans="1:6" x14ac:dyDescent="0.25">
      <c r="A129" s="11" t="s">
        <v>629</v>
      </c>
      <c r="B129" s="11" t="s">
        <v>490</v>
      </c>
      <c r="C129" s="12">
        <v>45765</v>
      </c>
      <c r="D129" s="11" t="s">
        <v>459</v>
      </c>
      <c r="E129" s="13" t="s">
        <v>1287</v>
      </c>
      <c r="F129" s="11" t="s">
        <v>1267</v>
      </c>
    </row>
    <row r="130" spans="1:6" x14ac:dyDescent="0.25">
      <c r="A130" s="11" t="s">
        <v>630</v>
      </c>
      <c r="B130" s="11" t="s">
        <v>468</v>
      </c>
      <c r="C130" s="12">
        <v>46006</v>
      </c>
      <c r="D130" s="11" t="s">
        <v>447</v>
      </c>
      <c r="E130" s="13" t="s">
        <v>1298</v>
      </c>
      <c r="F130" s="11" t="s">
        <v>1267</v>
      </c>
    </row>
    <row r="131" spans="1:6" x14ac:dyDescent="0.25">
      <c r="A131" s="11" t="s">
        <v>312</v>
      </c>
      <c r="B131" s="11" t="s">
        <v>631</v>
      </c>
      <c r="C131" s="12">
        <v>45071</v>
      </c>
      <c r="D131" s="11" t="s">
        <v>599</v>
      </c>
      <c r="E131" s="13" t="s">
        <v>1321</v>
      </c>
      <c r="F131" s="11" t="s">
        <v>533</v>
      </c>
    </row>
    <row r="132" spans="1:6" x14ac:dyDescent="0.25">
      <c r="A132" s="11" t="s">
        <v>632</v>
      </c>
      <c r="B132" s="11" t="s">
        <v>633</v>
      </c>
      <c r="C132" s="12">
        <v>45344</v>
      </c>
      <c r="D132" s="11" t="s">
        <v>459</v>
      </c>
      <c r="E132" s="13" t="s">
        <v>1329</v>
      </c>
      <c r="F132" s="11" t="s">
        <v>1277</v>
      </c>
    </row>
    <row r="133" spans="1:6" x14ac:dyDescent="0.25">
      <c r="A133" s="11" t="s">
        <v>634</v>
      </c>
      <c r="B133" s="11" t="s">
        <v>468</v>
      </c>
      <c r="C133" s="12">
        <v>45391</v>
      </c>
      <c r="D133" s="11" t="s">
        <v>447</v>
      </c>
      <c r="E133" s="13" t="s">
        <v>1312</v>
      </c>
      <c r="F133" s="11"/>
    </row>
    <row r="134" spans="1:6" x14ac:dyDescent="0.25">
      <c r="A134" s="11" t="s">
        <v>635</v>
      </c>
      <c r="B134" s="11" t="s">
        <v>628</v>
      </c>
      <c r="C134" s="12">
        <v>45919</v>
      </c>
      <c r="D134" s="11" t="s">
        <v>447</v>
      </c>
      <c r="E134" s="13" t="s">
        <v>1313</v>
      </c>
      <c r="F134" s="11" t="s">
        <v>1267</v>
      </c>
    </row>
    <row r="135" spans="1:6" x14ac:dyDescent="0.25">
      <c r="A135" s="11" t="s">
        <v>636</v>
      </c>
      <c r="B135" s="11" t="s">
        <v>455</v>
      </c>
      <c r="C135" s="12">
        <v>45805</v>
      </c>
      <c r="D135" s="11" t="s">
        <v>447</v>
      </c>
      <c r="E135" s="13" t="s">
        <v>1297</v>
      </c>
      <c r="F135" s="11" t="s">
        <v>1267</v>
      </c>
    </row>
    <row r="136" spans="1:6" x14ac:dyDescent="0.25">
      <c r="A136" s="11" t="s">
        <v>637</v>
      </c>
      <c r="B136" s="11" t="s">
        <v>638</v>
      </c>
      <c r="C136" s="12">
        <v>45664</v>
      </c>
      <c r="D136" s="11" t="s">
        <v>447</v>
      </c>
      <c r="E136" s="13" t="s">
        <v>1330</v>
      </c>
      <c r="F136" s="11" t="s">
        <v>533</v>
      </c>
    </row>
    <row r="137" spans="1:6" x14ac:dyDescent="0.25">
      <c r="A137" s="11" t="s">
        <v>639</v>
      </c>
      <c r="B137" s="11" t="s">
        <v>640</v>
      </c>
      <c r="C137" s="12">
        <v>45744</v>
      </c>
      <c r="D137" s="11" t="s">
        <v>459</v>
      </c>
      <c r="E137" s="13" t="s">
        <v>1330</v>
      </c>
      <c r="F137" s="11" t="s">
        <v>1277</v>
      </c>
    </row>
    <row r="138" spans="1:6" x14ac:dyDescent="0.25">
      <c r="A138" s="11" t="s">
        <v>641</v>
      </c>
      <c r="B138" s="11" t="s">
        <v>468</v>
      </c>
      <c r="C138" s="12">
        <v>45322</v>
      </c>
      <c r="D138" s="11" t="s">
        <v>447</v>
      </c>
      <c r="E138" s="13" t="s">
        <v>1312</v>
      </c>
      <c r="F138" s="11"/>
    </row>
    <row r="139" spans="1:6" x14ac:dyDescent="0.25">
      <c r="A139" s="11" t="s">
        <v>642</v>
      </c>
      <c r="B139" s="11" t="s">
        <v>502</v>
      </c>
      <c r="C139" s="12">
        <v>45189</v>
      </c>
      <c r="D139" s="11" t="s">
        <v>459</v>
      </c>
      <c r="E139" s="13"/>
      <c r="F139" s="11"/>
    </row>
    <row r="140" spans="1:6" x14ac:dyDescent="0.25">
      <c r="A140" s="11" t="s">
        <v>643</v>
      </c>
      <c r="B140" s="11" t="s">
        <v>644</v>
      </c>
      <c r="C140" s="12">
        <v>45274</v>
      </c>
      <c r="D140" s="11" t="s">
        <v>459</v>
      </c>
      <c r="E140" s="13" t="s">
        <v>1331</v>
      </c>
      <c r="F140" s="11" t="s">
        <v>1267</v>
      </c>
    </row>
    <row r="141" spans="1:6" x14ac:dyDescent="0.25">
      <c r="A141" s="11" t="s">
        <v>645</v>
      </c>
      <c r="B141" s="11" t="s">
        <v>563</v>
      </c>
      <c r="C141" s="12">
        <v>45550</v>
      </c>
      <c r="D141" s="11" t="s">
        <v>447</v>
      </c>
      <c r="E141" s="13"/>
      <c r="F141" s="11"/>
    </row>
    <row r="142" spans="1:6" x14ac:dyDescent="0.25">
      <c r="A142" s="11" t="s">
        <v>646</v>
      </c>
      <c r="B142" s="11" t="s">
        <v>493</v>
      </c>
      <c r="C142" s="12">
        <v>46009</v>
      </c>
      <c r="D142" s="11" t="s">
        <v>447</v>
      </c>
      <c r="E142" s="13"/>
      <c r="F142" s="11"/>
    </row>
    <row r="143" spans="1:6" x14ac:dyDescent="0.25">
      <c r="A143" s="11" t="s">
        <v>647</v>
      </c>
      <c r="B143" s="11" t="s">
        <v>496</v>
      </c>
      <c r="C143" s="12">
        <v>2026</v>
      </c>
      <c r="D143" s="11" t="s">
        <v>447</v>
      </c>
      <c r="E143" s="13" t="s">
        <v>1275</v>
      </c>
      <c r="F143" s="11" t="s">
        <v>1277</v>
      </c>
    </row>
    <row r="144" spans="1:6" x14ac:dyDescent="0.25">
      <c r="A144" s="11" t="s">
        <v>648</v>
      </c>
      <c r="B144" s="11" t="s">
        <v>649</v>
      </c>
      <c r="C144" s="12">
        <v>46050</v>
      </c>
      <c r="D144" s="11" t="s">
        <v>447</v>
      </c>
      <c r="E144" s="13" t="s">
        <v>1296</v>
      </c>
      <c r="F144" s="34" t="s">
        <v>533</v>
      </c>
    </row>
    <row r="145" spans="1:6" x14ac:dyDescent="0.25">
      <c r="A145" s="11" t="s">
        <v>650</v>
      </c>
      <c r="B145" s="11" t="s">
        <v>651</v>
      </c>
      <c r="C145" s="12">
        <v>45113</v>
      </c>
      <c r="D145" s="11" t="s">
        <v>453</v>
      </c>
      <c r="E145" s="13"/>
      <c r="F145" s="11"/>
    </row>
    <row r="146" spans="1:6" x14ac:dyDescent="0.25">
      <c r="A146" s="11" t="s">
        <v>256</v>
      </c>
      <c r="B146" s="11" t="s">
        <v>652</v>
      </c>
      <c r="C146" s="12">
        <v>45266</v>
      </c>
      <c r="D146" s="11" t="s">
        <v>453</v>
      </c>
      <c r="E146" s="36" t="s">
        <v>1321</v>
      </c>
      <c r="F146" s="11" t="s">
        <v>1267</v>
      </c>
    </row>
    <row r="147" spans="1:6" x14ac:dyDescent="0.25">
      <c r="A147" s="11" t="s">
        <v>653</v>
      </c>
      <c r="B147" s="11" t="s">
        <v>478</v>
      </c>
      <c r="C147" s="12">
        <v>47501</v>
      </c>
      <c r="D147" s="11" t="s">
        <v>447</v>
      </c>
      <c r="E147" s="13" t="s">
        <v>1315</v>
      </c>
      <c r="F147" s="11" t="s">
        <v>1267</v>
      </c>
    </row>
    <row r="148" spans="1:6" x14ac:dyDescent="0.25">
      <c r="A148" s="11" t="s">
        <v>654</v>
      </c>
      <c r="B148" s="11" t="s">
        <v>655</v>
      </c>
      <c r="C148" s="12">
        <v>45343</v>
      </c>
      <c r="D148" s="11" t="s">
        <v>447</v>
      </c>
      <c r="E148" s="13" t="s">
        <v>1280</v>
      </c>
      <c r="F148" s="11" t="s">
        <v>533</v>
      </c>
    </row>
    <row r="149" spans="1:6" x14ac:dyDescent="0.25">
      <c r="A149" s="11" t="s">
        <v>656</v>
      </c>
      <c r="B149" s="11" t="s">
        <v>657</v>
      </c>
      <c r="C149" s="12">
        <v>45012</v>
      </c>
      <c r="D149" s="11" t="s">
        <v>447</v>
      </c>
      <c r="E149" s="13"/>
      <c r="F149" s="11"/>
    </row>
    <row r="150" spans="1:6" x14ac:dyDescent="0.25">
      <c r="A150" s="11" t="s">
        <v>658</v>
      </c>
      <c r="B150" s="11" t="s">
        <v>659</v>
      </c>
      <c r="C150" s="14">
        <v>45205</v>
      </c>
      <c r="D150" s="11" t="s">
        <v>459</v>
      </c>
      <c r="E150" s="13" t="s">
        <v>1293</v>
      </c>
      <c r="F150" s="11" t="s">
        <v>533</v>
      </c>
    </row>
    <row r="151" spans="1:6" x14ac:dyDescent="0.25">
      <c r="A151" s="11" t="s">
        <v>273</v>
      </c>
      <c r="B151" s="11" t="s">
        <v>538</v>
      </c>
      <c r="C151" s="12">
        <v>45688</v>
      </c>
      <c r="D151" s="11" t="s">
        <v>459</v>
      </c>
      <c r="E151" s="13" t="s">
        <v>1300</v>
      </c>
      <c r="F151" s="11" t="s">
        <v>1267</v>
      </c>
    </row>
    <row r="152" spans="1:6" x14ac:dyDescent="0.25">
      <c r="A152" s="11" t="s">
        <v>660</v>
      </c>
      <c r="B152" s="11" t="s">
        <v>661</v>
      </c>
      <c r="C152" s="12">
        <v>45392</v>
      </c>
      <c r="D152" s="11" t="s">
        <v>447</v>
      </c>
      <c r="E152" s="13" t="s">
        <v>1332</v>
      </c>
      <c r="F152" s="11" t="s">
        <v>1267</v>
      </c>
    </row>
    <row r="153" spans="1:6" x14ac:dyDescent="0.25">
      <c r="A153" s="11" t="s">
        <v>662</v>
      </c>
      <c r="B153" s="11" t="s">
        <v>451</v>
      </c>
      <c r="C153" s="12">
        <v>45149</v>
      </c>
      <c r="D153" s="11" t="s">
        <v>453</v>
      </c>
      <c r="E153" s="13" t="s">
        <v>1294</v>
      </c>
      <c r="F153" s="11" t="s">
        <v>533</v>
      </c>
    </row>
    <row r="154" spans="1:6" x14ac:dyDescent="0.25">
      <c r="A154" s="11" t="s">
        <v>663</v>
      </c>
      <c r="B154" s="11" t="s">
        <v>664</v>
      </c>
      <c r="C154" s="12">
        <v>45623</v>
      </c>
      <c r="D154" s="11" t="s">
        <v>447</v>
      </c>
      <c r="E154" s="13" t="s">
        <v>1280</v>
      </c>
      <c r="F154" s="11" t="s">
        <v>533</v>
      </c>
    </row>
    <row r="155" spans="1:6" x14ac:dyDescent="0.25">
      <c r="A155" s="11" t="s">
        <v>665</v>
      </c>
      <c r="B155" s="11" t="s">
        <v>666</v>
      </c>
      <c r="C155" s="12" t="s">
        <v>667</v>
      </c>
      <c r="D155" s="11" t="s">
        <v>453</v>
      </c>
      <c r="E155" s="19" t="s">
        <v>1285</v>
      </c>
      <c r="F155" s="11" t="s">
        <v>1277</v>
      </c>
    </row>
    <row r="156" spans="1:6" x14ac:dyDescent="0.25">
      <c r="A156" s="11" t="s">
        <v>668</v>
      </c>
      <c r="B156" s="11" t="s">
        <v>666</v>
      </c>
      <c r="C156" s="12">
        <v>46587</v>
      </c>
      <c r="D156" s="11" t="s">
        <v>453</v>
      </c>
      <c r="E156" s="13" t="s">
        <v>1285</v>
      </c>
      <c r="F156" s="11" t="s">
        <v>1277</v>
      </c>
    </row>
    <row r="157" spans="1:6" x14ac:dyDescent="0.25">
      <c r="A157" s="11" t="s">
        <v>669</v>
      </c>
      <c r="B157" s="11" t="s">
        <v>574</v>
      </c>
      <c r="C157" s="12">
        <v>46498</v>
      </c>
      <c r="D157" s="11" t="s">
        <v>459</v>
      </c>
      <c r="E157" s="13" t="s">
        <v>1313</v>
      </c>
      <c r="F157" s="11" t="s">
        <v>1267</v>
      </c>
    </row>
    <row r="158" spans="1:6" x14ac:dyDescent="0.25">
      <c r="A158" s="11" t="s">
        <v>670</v>
      </c>
      <c r="B158" s="11" t="s">
        <v>671</v>
      </c>
      <c r="C158" s="12">
        <v>46062</v>
      </c>
      <c r="D158" s="11" t="s">
        <v>459</v>
      </c>
      <c r="E158" s="13" t="s">
        <v>1314</v>
      </c>
      <c r="F158" s="11" t="s">
        <v>1277</v>
      </c>
    </row>
    <row r="159" spans="1:6" x14ac:dyDescent="0.25">
      <c r="A159" s="11" t="s">
        <v>672</v>
      </c>
      <c r="B159" s="11" t="s">
        <v>673</v>
      </c>
      <c r="C159" s="12">
        <v>45090</v>
      </c>
      <c r="D159" s="11" t="s">
        <v>674</v>
      </c>
      <c r="E159" s="13" t="s">
        <v>1333</v>
      </c>
      <c r="F159" s="11" t="s">
        <v>533</v>
      </c>
    </row>
    <row r="160" spans="1:6" x14ac:dyDescent="0.25">
      <c r="A160" s="11" t="s">
        <v>675</v>
      </c>
      <c r="B160" s="11" t="s">
        <v>676</v>
      </c>
      <c r="C160" s="12">
        <v>45724</v>
      </c>
      <c r="D160" s="11" t="s">
        <v>447</v>
      </c>
      <c r="E160" s="13"/>
      <c r="F160" s="11"/>
    </row>
    <row r="161" spans="1:6" x14ac:dyDescent="0.25">
      <c r="A161" s="11" t="s">
        <v>677</v>
      </c>
      <c r="B161" s="11" t="s">
        <v>455</v>
      </c>
      <c r="C161" s="12">
        <v>45784</v>
      </c>
      <c r="D161" s="11" t="s">
        <v>447</v>
      </c>
      <c r="E161" s="13" t="s">
        <v>1271</v>
      </c>
      <c r="F161" s="11" t="s">
        <v>1267</v>
      </c>
    </row>
    <row r="162" spans="1:6" x14ac:dyDescent="0.25">
      <c r="A162" s="11" t="s">
        <v>678</v>
      </c>
      <c r="B162" s="11" t="s">
        <v>565</v>
      </c>
      <c r="C162" s="12">
        <v>47192</v>
      </c>
      <c r="D162" s="11" t="s">
        <v>447</v>
      </c>
      <c r="E162" s="13" t="s">
        <v>1334</v>
      </c>
      <c r="F162" s="11" t="s">
        <v>1277</v>
      </c>
    </row>
    <row r="163" spans="1:6" x14ac:dyDescent="0.25">
      <c r="A163" s="11" t="s">
        <v>679</v>
      </c>
      <c r="B163" s="11" t="s">
        <v>466</v>
      </c>
      <c r="C163" s="12" t="s">
        <v>452</v>
      </c>
      <c r="D163" s="11" t="s">
        <v>447</v>
      </c>
      <c r="E163" s="13" t="s">
        <v>1279</v>
      </c>
      <c r="F163" s="11" t="s">
        <v>533</v>
      </c>
    </row>
    <row r="164" spans="1:6" x14ac:dyDescent="0.25">
      <c r="A164" s="11" t="s">
        <v>680</v>
      </c>
      <c r="B164" s="11" t="s">
        <v>681</v>
      </c>
      <c r="C164" s="12">
        <v>46244</v>
      </c>
      <c r="D164" s="11" t="s">
        <v>459</v>
      </c>
      <c r="E164" s="13" t="s">
        <v>1333</v>
      </c>
      <c r="F164" s="11" t="s">
        <v>1267</v>
      </c>
    </row>
    <row r="165" spans="1:6" x14ac:dyDescent="0.25">
      <c r="A165" s="11" t="s">
        <v>682</v>
      </c>
      <c r="B165" s="11" t="s">
        <v>468</v>
      </c>
      <c r="C165" s="12">
        <v>45912</v>
      </c>
      <c r="D165" s="11" t="s">
        <v>447</v>
      </c>
      <c r="E165" s="13" t="s">
        <v>1312</v>
      </c>
      <c r="F165" s="11"/>
    </row>
    <row r="166" spans="1:6" x14ac:dyDescent="0.25">
      <c r="A166" s="11" t="s">
        <v>683</v>
      </c>
      <c r="B166" s="11" t="s">
        <v>684</v>
      </c>
      <c r="C166" s="12">
        <v>46401</v>
      </c>
      <c r="D166" s="11" t="s">
        <v>459</v>
      </c>
      <c r="E166" s="13" t="s">
        <v>1326</v>
      </c>
      <c r="F166" s="11" t="s">
        <v>533</v>
      </c>
    </row>
    <row r="167" spans="1:6" x14ac:dyDescent="0.25">
      <c r="A167" s="11" t="s">
        <v>685</v>
      </c>
      <c r="B167" s="11" t="s">
        <v>594</v>
      </c>
      <c r="C167" s="12">
        <v>46553</v>
      </c>
      <c r="D167" s="11" t="s">
        <v>459</v>
      </c>
      <c r="E167" s="13" t="s">
        <v>1320</v>
      </c>
      <c r="F167" s="11" t="s">
        <v>1277</v>
      </c>
    </row>
    <row r="168" spans="1:6" x14ac:dyDescent="0.25">
      <c r="A168" s="11" t="s">
        <v>686</v>
      </c>
      <c r="B168" s="11" t="s">
        <v>468</v>
      </c>
      <c r="C168" s="12">
        <v>45138</v>
      </c>
      <c r="D168" s="11" t="s">
        <v>447</v>
      </c>
      <c r="E168" s="13" t="s">
        <v>1304</v>
      </c>
      <c r="F168" s="11" t="s">
        <v>533</v>
      </c>
    </row>
    <row r="169" spans="1:6" x14ac:dyDescent="0.25">
      <c r="A169" s="11" t="s">
        <v>687</v>
      </c>
      <c r="B169" s="11" t="s">
        <v>688</v>
      </c>
      <c r="C169" s="14">
        <v>45267</v>
      </c>
      <c r="D169" s="11" t="s">
        <v>459</v>
      </c>
      <c r="E169" s="13" t="s">
        <v>1335</v>
      </c>
      <c r="F169" s="11" t="s">
        <v>533</v>
      </c>
    </row>
    <row r="170" spans="1:6" x14ac:dyDescent="0.25">
      <c r="A170" s="11" t="s">
        <v>689</v>
      </c>
      <c r="B170" s="11" t="s">
        <v>690</v>
      </c>
      <c r="C170" s="12">
        <v>45916</v>
      </c>
      <c r="D170" s="11" t="s">
        <v>447</v>
      </c>
      <c r="E170" s="13" t="s">
        <v>1336</v>
      </c>
      <c r="F170" s="11" t="s">
        <v>1277</v>
      </c>
    </row>
    <row r="171" spans="1:6" x14ac:dyDescent="0.25">
      <c r="A171" s="11" t="s">
        <v>691</v>
      </c>
      <c r="B171" s="11" t="s">
        <v>692</v>
      </c>
      <c r="C171" s="12">
        <v>45593</v>
      </c>
      <c r="D171" s="11" t="s">
        <v>459</v>
      </c>
      <c r="E171" s="13" t="s">
        <v>1337</v>
      </c>
      <c r="F171" s="11" t="s">
        <v>1277</v>
      </c>
    </row>
    <row r="172" spans="1:6" x14ac:dyDescent="0.25">
      <c r="A172" s="11" t="s">
        <v>693</v>
      </c>
      <c r="B172" s="11" t="s">
        <v>694</v>
      </c>
      <c r="C172" s="12">
        <v>45282</v>
      </c>
      <c r="D172" s="11" t="s">
        <v>447</v>
      </c>
      <c r="E172" s="13" t="s">
        <v>1338</v>
      </c>
      <c r="F172" s="11" t="s">
        <v>533</v>
      </c>
    </row>
    <row r="173" spans="1:6" x14ac:dyDescent="0.25">
      <c r="A173" s="11" t="s">
        <v>695</v>
      </c>
      <c r="B173" s="11" t="s">
        <v>696</v>
      </c>
      <c r="C173" s="12">
        <v>45442</v>
      </c>
      <c r="D173" s="11" t="s">
        <v>459</v>
      </c>
      <c r="E173" s="13" t="s">
        <v>1339</v>
      </c>
      <c r="F173" s="11" t="s">
        <v>533</v>
      </c>
    </row>
    <row r="174" spans="1:6" x14ac:dyDescent="0.25">
      <c r="A174" s="11" t="s">
        <v>697</v>
      </c>
      <c r="B174" s="11" t="s">
        <v>698</v>
      </c>
      <c r="C174" s="12" t="s">
        <v>452</v>
      </c>
      <c r="D174" s="11" t="s">
        <v>447</v>
      </c>
      <c r="E174" s="13" t="s">
        <v>1336</v>
      </c>
      <c r="F174" s="11" t="s">
        <v>1277</v>
      </c>
    </row>
    <row r="175" spans="1:6" x14ac:dyDescent="0.25">
      <c r="A175" s="11" t="s">
        <v>699</v>
      </c>
      <c r="B175" s="11" t="s">
        <v>466</v>
      </c>
      <c r="C175" s="12">
        <v>45272</v>
      </c>
      <c r="D175" s="11" t="s">
        <v>447</v>
      </c>
      <c r="E175" s="13" t="s">
        <v>1269</v>
      </c>
      <c r="F175" s="11" t="s">
        <v>1267</v>
      </c>
    </row>
    <row r="176" spans="1:6" x14ac:dyDescent="0.25">
      <c r="A176" s="11" t="s">
        <v>700</v>
      </c>
      <c r="B176" s="11" t="s">
        <v>701</v>
      </c>
      <c r="C176" s="12" t="s">
        <v>452</v>
      </c>
      <c r="D176" s="11" t="s">
        <v>447</v>
      </c>
      <c r="E176" s="13" t="s">
        <v>1340</v>
      </c>
      <c r="F176" s="11" t="s">
        <v>1267</v>
      </c>
    </row>
    <row r="177" spans="1:6" x14ac:dyDescent="0.25">
      <c r="A177" s="11" t="s">
        <v>702</v>
      </c>
      <c r="B177" s="11" t="s">
        <v>574</v>
      </c>
      <c r="C177" s="12">
        <v>46591</v>
      </c>
      <c r="D177" s="11" t="s">
        <v>459</v>
      </c>
      <c r="E177" s="13" t="s">
        <v>1323</v>
      </c>
      <c r="F177" s="11" t="s">
        <v>1277</v>
      </c>
    </row>
    <row r="178" spans="1:6" x14ac:dyDescent="0.25">
      <c r="A178" s="11" t="s">
        <v>703</v>
      </c>
      <c r="B178" s="11" t="s">
        <v>704</v>
      </c>
      <c r="C178" s="14">
        <v>45321</v>
      </c>
      <c r="D178" s="11" t="s">
        <v>459</v>
      </c>
      <c r="E178" s="13" t="s">
        <v>1300</v>
      </c>
      <c r="F178" s="11" t="s">
        <v>1267</v>
      </c>
    </row>
    <row r="179" spans="1:6" x14ac:dyDescent="0.25">
      <c r="A179" s="11" t="s">
        <v>705</v>
      </c>
      <c r="B179" s="11" t="s">
        <v>594</v>
      </c>
      <c r="C179" s="12">
        <v>46219</v>
      </c>
      <c r="D179" s="11" t="s">
        <v>459</v>
      </c>
      <c r="E179" s="13" t="s">
        <v>1329</v>
      </c>
      <c r="F179" s="11" t="s">
        <v>1277</v>
      </c>
    </row>
    <row r="180" spans="1:6" x14ac:dyDescent="0.25">
      <c r="A180" s="11" t="s">
        <v>393</v>
      </c>
      <c r="B180" s="11" t="s">
        <v>706</v>
      </c>
      <c r="C180" s="12">
        <v>46171</v>
      </c>
      <c r="D180" s="11" t="s">
        <v>459</v>
      </c>
      <c r="E180" s="13" t="s">
        <v>1341</v>
      </c>
      <c r="F180" s="11" t="s">
        <v>1277</v>
      </c>
    </row>
    <row r="181" spans="1:6" x14ac:dyDescent="0.25">
      <c r="A181" s="11" t="s">
        <v>275</v>
      </c>
      <c r="B181" s="11" t="s">
        <v>95</v>
      </c>
      <c r="C181" s="14">
        <v>45375</v>
      </c>
      <c r="D181" s="11" t="s">
        <v>459</v>
      </c>
      <c r="E181" s="13" t="s">
        <v>1333</v>
      </c>
      <c r="F181" s="11" t="s">
        <v>1277</v>
      </c>
    </row>
    <row r="182" spans="1:6" x14ac:dyDescent="0.25">
      <c r="A182" s="11" t="s">
        <v>707</v>
      </c>
      <c r="B182" s="11" t="s">
        <v>708</v>
      </c>
      <c r="C182" s="12">
        <v>45742</v>
      </c>
      <c r="D182" s="11" t="s">
        <v>459</v>
      </c>
      <c r="E182" s="13" t="s">
        <v>1331</v>
      </c>
      <c r="F182" s="11" t="s">
        <v>1277</v>
      </c>
    </row>
    <row r="183" spans="1:6" x14ac:dyDescent="0.25">
      <c r="A183" s="11" t="s">
        <v>200</v>
      </c>
      <c r="B183" s="11" t="s">
        <v>709</v>
      </c>
      <c r="C183" s="12">
        <v>45889</v>
      </c>
      <c r="D183" s="11" t="s">
        <v>459</v>
      </c>
      <c r="E183" s="13" t="s">
        <v>1322</v>
      </c>
      <c r="F183" s="11" t="s">
        <v>1277</v>
      </c>
    </row>
    <row r="184" spans="1:6" x14ac:dyDescent="0.25">
      <c r="A184" s="11" t="s">
        <v>710</v>
      </c>
      <c r="B184" s="11" t="s">
        <v>711</v>
      </c>
      <c r="C184" s="12" t="s">
        <v>452</v>
      </c>
      <c r="D184" s="11" t="s">
        <v>447</v>
      </c>
      <c r="E184" s="13" t="s">
        <v>1342</v>
      </c>
      <c r="F184" s="11" t="s">
        <v>1277</v>
      </c>
    </row>
    <row r="185" spans="1:6" x14ac:dyDescent="0.25">
      <c r="A185" s="11" t="s">
        <v>712</v>
      </c>
      <c r="B185" s="11" t="s">
        <v>713</v>
      </c>
      <c r="C185" s="12">
        <v>45260</v>
      </c>
      <c r="D185" s="11" t="s">
        <v>459</v>
      </c>
      <c r="E185" s="13" t="s">
        <v>1314</v>
      </c>
      <c r="F185" s="11" t="s">
        <v>1267</v>
      </c>
    </row>
    <row r="186" spans="1:6" x14ac:dyDescent="0.25">
      <c r="A186" s="11" t="s">
        <v>714</v>
      </c>
      <c r="B186" s="11" t="s">
        <v>715</v>
      </c>
      <c r="C186" s="12">
        <v>46703</v>
      </c>
      <c r="D186" s="11" t="s">
        <v>459</v>
      </c>
      <c r="E186" s="13" t="s">
        <v>1327</v>
      </c>
      <c r="F186" s="11" t="s">
        <v>533</v>
      </c>
    </row>
    <row r="187" spans="1:6" x14ac:dyDescent="0.25">
      <c r="A187" s="11" t="s">
        <v>716</v>
      </c>
      <c r="B187" s="11" t="s">
        <v>717</v>
      </c>
      <c r="C187" s="12">
        <v>45840</v>
      </c>
      <c r="D187" s="11" t="s">
        <v>459</v>
      </c>
      <c r="E187" s="13" t="s">
        <v>1319</v>
      </c>
      <c r="F187" s="11" t="s">
        <v>1267</v>
      </c>
    </row>
    <row r="188" spans="1:6" x14ac:dyDescent="0.25">
      <c r="A188" s="11" t="s">
        <v>718</v>
      </c>
      <c r="B188" s="11" t="s">
        <v>719</v>
      </c>
      <c r="C188" s="12">
        <v>45070</v>
      </c>
      <c r="D188" s="11" t="s">
        <v>447</v>
      </c>
      <c r="E188" s="13" t="s">
        <v>1343</v>
      </c>
      <c r="F188" s="11" t="s">
        <v>533</v>
      </c>
    </row>
    <row r="189" spans="1:6" x14ac:dyDescent="0.25">
      <c r="A189" s="11" t="s">
        <v>720</v>
      </c>
      <c r="B189" s="11" t="s">
        <v>721</v>
      </c>
      <c r="C189" s="12">
        <v>45475</v>
      </c>
      <c r="D189" s="11" t="s">
        <v>459</v>
      </c>
      <c r="E189" s="13" t="s">
        <v>1344</v>
      </c>
      <c r="F189" s="11" t="s">
        <v>533</v>
      </c>
    </row>
    <row r="190" spans="1:6" x14ac:dyDescent="0.25">
      <c r="A190" s="11" t="s">
        <v>722</v>
      </c>
      <c r="B190" s="11" t="s">
        <v>723</v>
      </c>
      <c r="C190" s="12">
        <v>45971</v>
      </c>
      <c r="D190" s="11" t="s">
        <v>459</v>
      </c>
      <c r="E190" s="13" t="s">
        <v>1307</v>
      </c>
      <c r="F190" s="11" t="s">
        <v>1267</v>
      </c>
    </row>
    <row r="191" spans="1:6" x14ac:dyDescent="0.25">
      <c r="A191" s="11" t="s">
        <v>724</v>
      </c>
      <c r="B191" s="11" t="s">
        <v>725</v>
      </c>
      <c r="C191" s="12" t="s">
        <v>452</v>
      </c>
      <c r="D191" s="11" t="s">
        <v>447</v>
      </c>
      <c r="E191" s="13" t="s">
        <v>1345</v>
      </c>
      <c r="F191" s="11" t="s">
        <v>1277</v>
      </c>
    </row>
    <row r="192" spans="1:6" x14ac:dyDescent="0.25">
      <c r="A192" s="11" t="s">
        <v>726</v>
      </c>
      <c r="B192" s="11" t="s">
        <v>451</v>
      </c>
      <c r="C192" s="12">
        <v>45594</v>
      </c>
      <c r="D192" s="11" t="s">
        <v>453</v>
      </c>
      <c r="E192" s="13" t="s">
        <v>1294</v>
      </c>
      <c r="F192" s="11" t="s">
        <v>533</v>
      </c>
    </row>
    <row r="193" spans="1:6" x14ac:dyDescent="0.25">
      <c r="A193" s="11" t="s">
        <v>727</v>
      </c>
      <c r="B193" s="11" t="s">
        <v>728</v>
      </c>
      <c r="C193" s="14">
        <v>45855</v>
      </c>
      <c r="D193" s="11" t="s">
        <v>453</v>
      </c>
      <c r="E193" s="13" t="s">
        <v>1323</v>
      </c>
      <c r="F193" s="11" t="s">
        <v>1277</v>
      </c>
    </row>
    <row r="194" spans="1:6" x14ac:dyDescent="0.25">
      <c r="A194" s="11" t="s">
        <v>729</v>
      </c>
      <c r="B194" s="11" t="s">
        <v>730</v>
      </c>
      <c r="C194" s="12">
        <v>45642</v>
      </c>
      <c r="D194" s="11" t="s">
        <v>731</v>
      </c>
      <c r="E194" s="13" t="s">
        <v>1333</v>
      </c>
      <c r="F194" s="11" t="s">
        <v>1267</v>
      </c>
    </row>
    <row r="195" spans="1:6" x14ac:dyDescent="0.25">
      <c r="A195" s="11" t="s">
        <v>265</v>
      </c>
      <c r="B195" s="11" t="s">
        <v>713</v>
      </c>
      <c r="C195" s="14">
        <v>46811</v>
      </c>
      <c r="D195" s="11" t="s">
        <v>459</v>
      </c>
      <c r="E195" s="13" t="s">
        <v>1318</v>
      </c>
      <c r="F195" s="11" t="s">
        <v>1277</v>
      </c>
    </row>
    <row r="196" spans="1:6" x14ac:dyDescent="0.25">
      <c r="A196" s="11" t="s">
        <v>732</v>
      </c>
      <c r="B196" s="11" t="s">
        <v>733</v>
      </c>
      <c r="C196" s="14" t="s">
        <v>734</v>
      </c>
      <c r="D196" s="11" t="s">
        <v>447</v>
      </c>
      <c r="E196" s="13" t="s">
        <v>1346</v>
      </c>
      <c r="F196" s="11" t="s">
        <v>533</v>
      </c>
    </row>
    <row r="197" spans="1:6" x14ac:dyDescent="0.25">
      <c r="A197" s="11" t="s">
        <v>735</v>
      </c>
      <c r="B197" s="11" t="s">
        <v>481</v>
      </c>
      <c r="C197" s="12">
        <v>45001</v>
      </c>
      <c r="D197" s="11" t="s">
        <v>520</v>
      </c>
      <c r="E197" s="13"/>
      <c r="F197" s="11" t="s">
        <v>533</v>
      </c>
    </row>
    <row r="198" spans="1:6" x14ac:dyDescent="0.25">
      <c r="A198" s="11" t="s">
        <v>736</v>
      </c>
      <c r="B198" s="11" t="s">
        <v>737</v>
      </c>
      <c r="C198" s="12">
        <v>45867</v>
      </c>
      <c r="D198" s="11" t="s">
        <v>459</v>
      </c>
      <c r="E198" s="13" t="s">
        <v>1340</v>
      </c>
      <c r="F198" s="11" t="s">
        <v>1267</v>
      </c>
    </row>
    <row r="199" spans="1:6" x14ac:dyDescent="0.25">
      <c r="A199" s="11" t="s">
        <v>738</v>
      </c>
      <c r="B199" s="11" t="s">
        <v>739</v>
      </c>
      <c r="C199" s="12" t="s">
        <v>452</v>
      </c>
      <c r="D199" s="11" t="s">
        <v>610</v>
      </c>
      <c r="E199" s="13"/>
      <c r="F199" s="11"/>
    </row>
    <row r="200" spans="1:6" x14ac:dyDescent="0.25">
      <c r="A200" s="11" t="s">
        <v>740</v>
      </c>
      <c r="B200" s="11" t="s">
        <v>741</v>
      </c>
      <c r="C200" s="12">
        <v>45750</v>
      </c>
      <c r="D200" s="11" t="s">
        <v>459</v>
      </c>
      <c r="E200" s="13" t="s">
        <v>1336</v>
      </c>
      <c r="F200" s="11" t="s">
        <v>1277</v>
      </c>
    </row>
    <row r="201" spans="1:6" x14ac:dyDescent="0.25">
      <c r="A201" s="11" t="s">
        <v>742</v>
      </c>
      <c r="B201" s="11" t="s">
        <v>481</v>
      </c>
      <c r="C201" s="12">
        <v>45048</v>
      </c>
      <c r="D201" s="11" t="s">
        <v>520</v>
      </c>
      <c r="E201" s="13"/>
      <c r="F201" s="11" t="s">
        <v>533</v>
      </c>
    </row>
    <row r="202" spans="1:6" x14ac:dyDescent="0.25">
      <c r="A202" s="11" t="s">
        <v>743</v>
      </c>
      <c r="B202" s="11" t="s">
        <v>744</v>
      </c>
      <c r="C202" s="12" t="s">
        <v>452</v>
      </c>
      <c r="D202" s="11" t="s">
        <v>447</v>
      </c>
      <c r="E202" s="13" t="s">
        <v>1347</v>
      </c>
      <c r="F202" s="11" t="s">
        <v>1267</v>
      </c>
    </row>
    <row r="203" spans="1:6" x14ac:dyDescent="0.25">
      <c r="A203" s="11" t="s">
        <v>745</v>
      </c>
      <c r="B203" s="11" t="s">
        <v>746</v>
      </c>
      <c r="C203" s="12">
        <v>44901</v>
      </c>
      <c r="D203" s="11" t="s">
        <v>447</v>
      </c>
      <c r="E203" s="13" t="s">
        <v>1315</v>
      </c>
      <c r="F203" s="11" t="s">
        <v>533</v>
      </c>
    </row>
    <row r="204" spans="1:6" x14ac:dyDescent="0.25">
      <c r="A204" s="11" t="s">
        <v>747</v>
      </c>
      <c r="B204" s="11" t="s">
        <v>748</v>
      </c>
      <c r="C204" s="12">
        <v>46098</v>
      </c>
      <c r="D204" s="11" t="s">
        <v>459</v>
      </c>
      <c r="E204" s="13" t="s">
        <v>1348</v>
      </c>
      <c r="F204" s="11" t="s">
        <v>1277</v>
      </c>
    </row>
    <row r="205" spans="1:6" x14ac:dyDescent="0.25">
      <c r="A205" s="11" t="s">
        <v>749</v>
      </c>
      <c r="B205" s="11" t="s">
        <v>750</v>
      </c>
      <c r="C205" s="12">
        <v>45615</v>
      </c>
      <c r="D205" s="11" t="s">
        <v>459</v>
      </c>
      <c r="E205" s="13" t="s">
        <v>1313</v>
      </c>
      <c r="F205" s="11" t="s">
        <v>533</v>
      </c>
    </row>
    <row r="206" spans="1:6" x14ac:dyDescent="0.25">
      <c r="A206" s="11" t="s">
        <v>751</v>
      </c>
      <c r="B206" s="11" t="s">
        <v>704</v>
      </c>
      <c r="C206" s="12">
        <v>45523</v>
      </c>
      <c r="D206" s="11" t="s">
        <v>459</v>
      </c>
      <c r="E206" s="13" t="s">
        <v>1300</v>
      </c>
      <c r="F206" s="11" t="s">
        <v>1267</v>
      </c>
    </row>
    <row r="207" spans="1:6" x14ac:dyDescent="0.25">
      <c r="A207" s="11" t="s">
        <v>202</v>
      </c>
      <c r="B207" s="11" t="s">
        <v>752</v>
      </c>
      <c r="C207" s="12">
        <v>45399</v>
      </c>
      <c r="D207" s="11" t="s">
        <v>453</v>
      </c>
      <c r="E207" s="13" t="s">
        <v>1342</v>
      </c>
      <c r="F207" s="11" t="s">
        <v>1277</v>
      </c>
    </row>
    <row r="208" spans="1:6" x14ac:dyDescent="0.25">
      <c r="A208" s="11" t="s">
        <v>753</v>
      </c>
      <c r="B208" s="11" t="s">
        <v>455</v>
      </c>
      <c r="C208" s="12">
        <v>46022</v>
      </c>
      <c r="D208" s="11" t="s">
        <v>447</v>
      </c>
      <c r="E208" s="13" t="s">
        <v>1274</v>
      </c>
      <c r="F208" s="11" t="s">
        <v>1267</v>
      </c>
    </row>
    <row r="209" spans="1:6" x14ac:dyDescent="0.25">
      <c r="A209" s="11" t="s">
        <v>754</v>
      </c>
      <c r="B209" s="11" t="s">
        <v>496</v>
      </c>
      <c r="C209" s="14" t="s">
        <v>755</v>
      </c>
      <c r="D209" s="11" t="s">
        <v>319</v>
      </c>
      <c r="E209" s="13" t="s">
        <v>1290</v>
      </c>
      <c r="F209" s="11" t="s">
        <v>533</v>
      </c>
    </row>
    <row r="210" spans="1:6" x14ac:dyDescent="0.25">
      <c r="A210" s="11" t="s">
        <v>756</v>
      </c>
      <c r="B210" s="11" t="s">
        <v>757</v>
      </c>
      <c r="C210" s="12">
        <v>45975</v>
      </c>
      <c r="D210" s="11" t="s">
        <v>459</v>
      </c>
      <c r="E210" s="13" t="s">
        <v>1349</v>
      </c>
      <c r="F210" s="11" t="s">
        <v>1277</v>
      </c>
    </row>
    <row r="211" spans="1:6" x14ac:dyDescent="0.25">
      <c r="A211" s="11" t="s">
        <v>758</v>
      </c>
      <c r="B211" s="11" t="s">
        <v>759</v>
      </c>
      <c r="C211" s="12" t="s">
        <v>452</v>
      </c>
      <c r="D211" s="11" t="s">
        <v>447</v>
      </c>
      <c r="E211" s="13" t="s">
        <v>1328</v>
      </c>
      <c r="F211" s="11" t="s">
        <v>1277</v>
      </c>
    </row>
    <row r="212" spans="1:6" x14ac:dyDescent="0.25">
      <c r="A212" s="11" t="s">
        <v>760</v>
      </c>
      <c r="B212" s="11" t="s">
        <v>466</v>
      </c>
      <c r="C212" s="12" t="s">
        <v>452</v>
      </c>
      <c r="D212" s="11" t="s">
        <v>447</v>
      </c>
      <c r="E212" s="13" t="s">
        <v>1279</v>
      </c>
      <c r="F212" s="11" t="s">
        <v>533</v>
      </c>
    </row>
    <row r="213" spans="1:6" x14ac:dyDescent="0.25">
      <c r="A213" s="11" t="s">
        <v>761</v>
      </c>
      <c r="B213" s="11" t="s">
        <v>468</v>
      </c>
      <c r="C213" s="12">
        <v>45807</v>
      </c>
      <c r="D213" s="11" t="s">
        <v>447</v>
      </c>
      <c r="E213" s="13" t="s">
        <v>1298</v>
      </c>
      <c r="F213" s="11" t="s">
        <v>1267</v>
      </c>
    </row>
    <row r="214" spans="1:6" x14ac:dyDescent="0.25">
      <c r="A214" s="11" t="s">
        <v>762</v>
      </c>
      <c r="B214" s="11" t="s">
        <v>651</v>
      </c>
      <c r="C214" s="12">
        <v>46912</v>
      </c>
      <c r="D214" s="11" t="s">
        <v>459</v>
      </c>
      <c r="E214" s="13"/>
      <c r="F214" s="11"/>
    </row>
    <row r="215" spans="1:6" x14ac:dyDescent="0.25">
      <c r="A215" s="11" t="s">
        <v>763</v>
      </c>
      <c r="B215" s="11" t="s">
        <v>468</v>
      </c>
      <c r="C215" s="12">
        <v>45862</v>
      </c>
      <c r="D215" s="11" t="s">
        <v>447</v>
      </c>
      <c r="E215" s="13" t="s">
        <v>1272</v>
      </c>
      <c r="F215" s="11" t="s">
        <v>1267</v>
      </c>
    </row>
    <row r="216" spans="1:6" x14ac:dyDescent="0.25">
      <c r="A216" s="11" t="s">
        <v>764</v>
      </c>
      <c r="B216" s="11" t="s">
        <v>458</v>
      </c>
      <c r="C216" s="12">
        <v>46454</v>
      </c>
      <c r="D216" s="11" t="s">
        <v>459</v>
      </c>
      <c r="E216" s="13" t="s">
        <v>1270</v>
      </c>
      <c r="F216" s="11" t="s">
        <v>533</v>
      </c>
    </row>
    <row r="217" spans="1:6" x14ac:dyDescent="0.25">
      <c r="A217" s="11" t="s">
        <v>765</v>
      </c>
      <c r="B217" s="11" t="s">
        <v>395</v>
      </c>
      <c r="C217" s="12">
        <v>46140</v>
      </c>
      <c r="D217" s="11" t="s">
        <v>459</v>
      </c>
      <c r="E217" s="13" t="s">
        <v>1342</v>
      </c>
      <c r="F217" s="11" t="s">
        <v>1277</v>
      </c>
    </row>
    <row r="218" spans="1:6" x14ac:dyDescent="0.25">
      <c r="A218" s="11" t="s">
        <v>766</v>
      </c>
      <c r="B218" s="11" t="s">
        <v>451</v>
      </c>
      <c r="C218" s="12">
        <v>45376</v>
      </c>
      <c r="D218" s="11" t="s">
        <v>453</v>
      </c>
      <c r="E218" s="13" t="s">
        <v>1281</v>
      </c>
      <c r="F218" s="11" t="s">
        <v>533</v>
      </c>
    </row>
    <row r="219" spans="1:6" x14ac:dyDescent="0.25">
      <c r="A219" s="11" t="s">
        <v>767</v>
      </c>
      <c r="B219" s="11" t="s">
        <v>638</v>
      </c>
      <c r="C219" s="12" t="s">
        <v>452</v>
      </c>
      <c r="D219" s="11" t="s">
        <v>447</v>
      </c>
      <c r="E219" s="13" t="s">
        <v>533</v>
      </c>
      <c r="F219" s="11" t="s">
        <v>533</v>
      </c>
    </row>
    <row r="220" spans="1:6" x14ac:dyDescent="0.25">
      <c r="A220" s="11" t="s">
        <v>768</v>
      </c>
      <c r="B220" s="11" t="s">
        <v>769</v>
      </c>
      <c r="C220" s="12">
        <v>47400</v>
      </c>
      <c r="D220" s="11" t="s">
        <v>459</v>
      </c>
      <c r="E220" s="13" t="s">
        <v>1350</v>
      </c>
      <c r="F220" s="11" t="s">
        <v>1277</v>
      </c>
    </row>
    <row r="221" spans="1:6" x14ac:dyDescent="0.25">
      <c r="A221" s="11" t="s">
        <v>770</v>
      </c>
      <c r="B221" s="11" t="s">
        <v>771</v>
      </c>
      <c r="C221" s="12">
        <v>46063</v>
      </c>
      <c r="D221" s="11" t="s">
        <v>447</v>
      </c>
      <c r="E221" s="13"/>
      <c r="F221" s="11"/>
    </row>
    <row r="222" spans="1:6" x14ac:dyDescent="0.25">
      <c r="A222" s="11" t="s">
        <v>772</v>
      </c>
      <c r="B222" s="11" t="s">
        <v>773</v>
      </c>
      <c r="C222" s="12">
        <v>47462</v>
      </c>
      <c r="D222" s="11" t="s">
        <v>731</v>
      </c>
      <c r="E222" s="13" t="s">
        <v>1333</v>
      </c>
      <c r="F222" s="11" t="s">
        <v>1277</v>
      </c>
    </row>
    <row r="223" spans="1:6" x14ac:dyDescent="0.25">
      <c r="A223" s="11" t="s">
        <v>774</v>
      </c>
      <c r="B223" s="11" t="s">
        <v>775</v>
      </c>
      <c r="C223" s="14" t="s">
        <v>776</v>
      </c>
      <c r="D223" s="11" t="s">
        <v>459</v>
      </c>
      <c r="E223" s="13" t="s">
        <v>1323</v>
      </c>
      <c r="F223" s="11" t="s">
        <v>1267</v>
      </c>
    </row>
    <row r="224" spans="1:6" x14ac:dyDescent="0.25">
      <c r="A224" s="11" t="s">
        <v>777</v>
      </c>
      <c r="B224" s="11" t="s">
        <v>466</v>
      </c>
      <c r="C224" s="12" t="s">
        <v>452</v>
      </c>
      <c r="D224" s="11" t="s">
        <v>447</v>
      </c>
      <c r="E224" s="13" t="s">
        <v>1279</v>
      </c>
      <c r="F224" s="11" t="s">
        <v>1267</v>
      </c>
    </row>
    <row r="225" spans="1:6" x14ac:dyDescent="0.25">
      <c r="A225" s="11" t="s">
        <v>778</v>
      </c>
      <c r="B225" s="11" t="s">
        <v>779</v>
      </c>
      <c r="C225" s="12">
        <v>45957</v>
      </c>
      <c r="D225" s="11" t="s">
        <v>459</v>
      </c>
      <c r="E225" s="13" t="s">
        <v>1351</v>
      </c>
      <c r="F225" s="11" t="s">
        <v>1277</v>
      </c>
    </row>
    <row r="226" spans="1:6" x14ac:dyDescent="0.25">
      <c r="A226" s="11" t="s">
        <v>780</v>
      </c>
      <c r="B226" s="11" t="s">
        <v>559</v>
      </c>
      <c r="C226" s="12">
        <v>45995</v>
      </c>
      <c r="D226" s="11" t="s">
        <v>459</v>
      </c>
      <c r="E226" s="13" t="s">
        <v>1307</v>
      </c>
      <c r="F226" s="11" t="s">
        <v>1267</v>
      </c>
    </row>
    <row r="227" spans="1:6" x14ac:dyDescent="0.25">
      <c r="A227" s="11" t="s">
        <v>781</v>
      </c>
      <c r="B227" s="11" t="s">
        <v>782</v>
      </c>
      <c r="C227" s="12">
        <v>45414</v>
      </c>
      <c r="D227" s="11" t="s">
        <v>459</v>
      </c>
      <c r="E227" s="13" t="s">
        <v>1305</v>
      </c>
      <c r="F227" s="11" t="s">
        <v>533</v>
      </c>
    </row>
    <row r="228" spans="1:6" x14ac:dyDescent="0.25">
      <c r="A228" s="11" t="s">
        <v>783</v>
      </c>
      <c r="B228" s="11" t="s">
        <v>472</v>
      </c>
      <c r="C228" s="12">
        <v>45639</v>
      </c>
      <c r="D228" s="11" t="s">
        <v>459</v>
      </c>
      <c r="E228" s="13" t="s">
        <v>1305</v>
      </c>
      <c r="F228" s="11" t="s">
        <v>533</v>
      </c>
    </row>
    <row r="229" spans="1:6" x14ac:dyDescent="0.25">
      <c r="A229" s="11" t="s">
        <v>784</v>
      </c>
      <c r="B229" s="11" t="s">
        <v>488</v>
      </c>
      <c r="C229" s="12">
        <v>44937</v>
      </c>
      <c r="D229" s="11" t="s">
        <v>447</v>
      </c>
      <c r="E229" s="13" t="s">
        <v>1286</v>
      </c>
      <c r="F229" s="11" t="s">
        <v>533</v>
      </c>
    </row>
    <row r="230" spans="1:6" x14ac:dyDescent="0.25">
      <c r="A230" s="11" t="s">
        <v>250</v>
      </c>
      <c r="B230" s="11" t="s">
        <v>251</v>
      </c>
      <c r="C230" s="12">
        <v>45049</v>
      </c>
      <c r="D230" s="18" t="s">
        <v>319</v>
      </c>
      <c r="E230" s="13" t="s">
        <v>1335</v>
      </c>
      <c r="F230" s="11" t="s">
        <v>533</v>
      </c>
    </row>
    <row r="231" spans="1:6" ht="45" x14ac:dyDescent="0.25">
      <c r="A231" s="11" t="s">
        <v>785</v>
      </c>
      <c r="B231" s="11" t="s">
        <v>466</v>
      </c>
      <c r="C231" s="14">
        <v>46107</v>
      </c>
      <c r="D231" s="11" t="s">
        <v>447</v>
      </c>
      <c r="E231" s="15" t="s">
        <v>1273</v>
      </c>
      <c r="F231" s="11" t="s">
        <v>1277</v>
      </c>
    </row>
    <row r="232" spans="1:6" x14ac:dyDescent="0.25">
      <c r="A232" s="11" t="s">
        <v>786</v>
      </c>
      <c r="B232" s="11" t="s">
        <v>661</v>
      </c>
      <c r="C232" s="12">
        <v>44957</v>
      </c>
      <c r="D232" s="11" t="s">
        <v>787</v>
      </c>
      <c r="E232" s="13"/>
      <c r="F232" s="11"/>
    </row>
    <row r="233" spans="1:6" x14ac:dyDescent="0.25">
      <c r="A233" s="11" t="s">
        <v>788</v>
      </c>
      <c r="B233" s="11" t="s">
        <v>789</v>
      </c>
      <c r="C233" s="12">
        <v>45505</v>
      </c>
      <c r="D233" s="11" t="s">
        <v>459</v>
      </c>
      <c r="E233" s="13" t="s">
        <v>1337</v>
      </c>
      <c r="F233" s="11" t="s">
        <v>533</v>
      </c>
    </row>
    <row r="234" spans="1:6" x14ac:dyDescent="0.25">
      <c r="A234" s="18" t="s">
        <v>790</v>
      </c>
      <c r="B234" s="11" t="s">
        <v>478</v>
      </c>
      <c r="C234" s="12" t="s">
        <v>452</v>
      </c>
      <c r="D234" s="18" t="s">
        <v>447</v>
      </c>
      <c r="E234" s="13" t="s">
        <v>1286</v>
      </c>
      <c r="F234" s="11" t="s">
        <v>1277</v>
      </c>
    </row>
    <row r="235" spans="1:6" x14ac:dyDescent="0.25">
      <c r="A235" s="11" t="s">
        <v>791</v>
      </c>
      <c r="B235" s="11" t="s">
        <v>472</v>
      </c>
      <c r="C235" s="12">
        <v>45149</v>
      </c>
      <c r="D235" s="11" t="s">
        <v>459</v>
      </c>
      <c r="E235" s="13" t="s">
        <v>1293</v>
      </c>
      <c r="F235" s="11" t="s">
        <v>533</v>
      </c>
    </row>
    <row r="236" spans="1:6" x14ac:dyDescent="0.25">
      <c r="A236" s="11" t="s">
        <v>792</v>
      </c>
      <c r="B236" s="11" t="s">
        <v>717</v>
      </c>
      <c r="C236" s="12">
        <v>46749</v>
      </c>
      <c r="D236" s="11" t="s">
        <v>319</v>
      </c>
      <c r="E236" s="13" t="s">
        <v>1320</v>
      </c>
      <c r="F236" s="11" t="s">
        <v>533</v>
      </c>
    </row>
    <row r="237" spans="1:6" x14ac:dyDescent="0.25">
      <c r="A237" s="11" t="s">
        <v>793</v>
      </c>
      <c r="B237" s="11" t="s">
        <v>794</v>
      </c>
      <c r="C237" s="12">
        <v>45344</v>
      </c>
      <c r="D237" s="11" t="s">
        <v>453</v>
      </c>
      <c r="E237" s="13" t="s">
        <v>1305</v>
      </c>
      <c r="F237" s="11" t="s">
        <v>533</v>
      </c>
    </row>
    <row r="238" spans="1:6" x14ac:dyDescent="0.25">
      <c r="A238" s="11" t="s">
        <v>795</v>
      </c>
      <c r="B238" s="11" t="s">
        <v>574</v>
      </c>
      <c r="C238" s="12">
        <v>47303</v>
      </c>
      <c r="D238" s="11" t="s">
        <v>459</v>
      </c>
      <c r="E238" s="13" t="s">
        <v>1323</v>
      </c>
      <c r="F238" s="11" t="s">
        <v>1277</v>
      </c>
    </row>
    <row r="239" spans="1:6" x14ac:dyDescent="0.25">
      <c r="A239" s="11" t="s">
        <v>796</v>
      </c>
      <c r="B239" s="11" t="s">
        <v>797</v>
      </c>
      <c r="C239" s="12">
        <v>45919</v>
      </c>
      <c r="D239" s="11" t="s">
        <v>459</v>
      </c>
      <c r="E239" s="13" t="s">
        <v>1327</v>
      </c>
      <c r="F239" s="11" t="s">
        <v>1267</v>
      </c>
    </row>
    <row r="240" spans="1:6" x14ac:dyDescent="0.25">
      <c r="A240" s="11" t="s">
        <v>798</v>
      </c>
      <c r="B240" s="11" t="s">
        <v>472</v>
      </c>
      <c r="C240" s="12">
        <v>46031</v>
      </c>
      <c r="D240" s="11" t="s">
        <v>459</v>
      </c>
      <c r="E240" s="13" t="s">
        <v>1294</v>
      </c>
      <c r="F240" s="11" t="s">
        <v>1267</v>
      </c>
    </row>
    <row r="241" spans="1:6" x14ac:dyDescent="0.25">
      <c r="A241" s="11" t="s">
        <v>799</v>
      </c>
      <c r="B241" s="11" t="s">
        <v>649</v>
      </c>
      <c r="C241" s="12">
        <v>44991</v>
      </c>
      <c r="D241" s="11" t="s">
        <v>447</v>
      </c>
      <c r="E241" s="13"/>
      <c r="F241" s="11"/>
    </row>
    <row r="242" spans="1:6" x14ac:dyDescent="0.25">
      <c r="A242" s="11" t="s">
        <v>800</v>
      </c>
      <c r="B242" s="11" t="s">
        <v>696</v>
      </c>
      <c r="C242" s="12">
        <v>45124</v>
      </c>
      <c r="D242" s="11" t="s">
        <v>459</v>
      </c>
      <c r="E242" s="13" t="s">
        <v>1339</v>
      </c>
      <c r="F242" s="11" t="s">
        <v>533</v>
      </c>
    </row>
    <row r="243" spans="1:6" x14ac:dyDescent="0.25">
      <c r="A243" s="11" t="s">
        <v>801</v>
      </c>
      <c r="B243" s="11" t="s">
        <v>802</v>
      </c>
      <c r="C243" s="12">
        <v>45104</v>
      </c>
      <c r="D243" s="11" t="s">
        <v>319</v>
      </c>
      <c r="E243" s="13" t="s">
        <v>1329</v>
      </c>
      <c r="F243" s="11" t="s">
        <v>533</v>
      </c>
    </row>
    <row r="244" spans="1:6" x14ac:dyDescent="0.25">
      <c r="A244" s="11" t="s">
        <v>803</v>
      </c>
      <c r="B244" s="11" t="s">
        <v>804</v>
      </c>
      <c r="C244" s="12" t="s">
        <v>452</v>
      </c>
      <c r="D244" s="11" t="s">
        <v>447</v>
      </c>
      <c r="E244" s="13"/>
      <c r="F244" s="11" t="s">
        <v>533</v>
      </c>
    </row>
    <row r="245" spans="1:6" x14ac:dyDescent="0.25">
      <c r="A245" s="11" t="s">
        <v>805</v>
      </c>
      <c r="B245" s="11" t="s">
        <v>496</v>
      </c>
      <c r="C245" s="12">
        <v>45870</v>
      </c>
      <c r="D245" s="11" t="s">
        <v>447</v>
      </c>
      <c r="E245" s="13"/>
      <c r="F245" s="11"/>
    </row>
    <row r="246" spans="1:6" x14ac:dyDescent="0.25">
      <c r="A246" s="11" t="s">
        <v>806</v>
      </c>
      <c r="B246" s="11" t="s">
        <v>681</v>
      </c>
      <c r="C246" s="12">
        <v>46556</v>
      </c>
      <c r="D246" s="11" t="s">
        <v>459</v>
      </c>
      <c r="E246" s="13" t="s">
        <v>1333</v>
      </c>
      <c r="F246" s="11" t="s">
        <v>1277</v>
      </c>
    </row>
    <row r="247" spans="1:6" x14ac:dyDescent="0.25">
      <c r="A247" s="11" t="s">
        <v>807</v>
      </c>
      <c r="B247" s="11" t="s">
        <v>808</v>
      </c>
      <c r="C247" s="12">
        <v>45471</v>
      </c>
      <c r="D247" s="11" t="s">
        <v>459</v>
      </c>
      <c r="E247" s="13" t="s">
        <v>1336</v>
      </c>
      <c r="F247" s="11" t="s">
        <v>1277</v>
      </c>
    </row>
    <row r="248" spans="1:6" x14ac:dyDescent="0.25">
      <c r="A248" s="11" t="s">
        <v>809</v>
      </c>
      <c r="B248" s="11" t="s">
        <v>623</v>
      </c>
      <c r="C248" s="12">
        <v>45846</v>
      </c>
      <c r="D248" s="11" t="s">
        <v>459</v>
      </c>
      <c r="E248" s="13" t="s">
        <v>1317</v>
      </c>
      <c r="F248" s="11" t="s">
        <v>1277</v>
      </c>
    </row>
    <row r="249" spans="1:6" x14ac:dyDescent="0.25">
      <c r="A249" s="11" t="s">
        <v>810</v>
      </c>
      <c r="B249" s="11" t="s">
        <v>723</v>
      </c>
      <c r="C249" s="12">
        <v>45895</v>
      </c>
      <c r="D249" s="11" t="s">
        <v>459</v>
      </c>
      <c r="E249" s="13" t="s">
        <v>1352</v>
      </c>
      <c r="F249" s="11" t="s">
        <v>1277</v>
      </c>
    </row>
    <row r="250" spans="1:6" x14ac:dyDescent="0.25">
      <c r="A250" s="11" t="s">
        <v>811</v>
      </c>
      <c r="B250" s="11" t="s">
        <v>812</v>
      </c>
      <c r="C250" s="12">
        <v>45433</v>
      </c>
      <c r="D250" s="11" t="s">
        <v>459</v>
      </c>
      <c r="E250" s="13"/>
      <c r="F250" s="11"/>
    </row>
    <row r="251" spans="1:6" x14ac:dyDescent="0.25">
      <c r="A251" s="11" t="s">
        <v>813</v>
      </c>
      <c r="B251" s="11" t="s">
        <v>814</v>
      </c>
      <c r="C251" s="12">
        <v>45037</v>
      </c>
      <c r="D251" s="18" t="s">
        <v>674</v>
      </c>
      <c r="E251" s="13" t="s">
        <v>1329</v>
      </c>
      <c r="F251" s="11" t="s">
        <v>533</v>
      </c>
    </row>
    <row r="252" spans="1:6" x14ac:dyDescent="0.25">
      <c r="A252" s="11" t="s">
        <v>815</v>
      </c>
      <c r="B252" s="11" t="s">
        <v>468</v>
      </c>
      <c r="C252" s="14">
        <v>45279</v>
      </c>
      <c r="D252" s="11" t="s">
        <v>447</v>
      </c>
      <c r="E252" s="13" t="s">
        <v>1274</v>
      </c>
      <c r="F252" s="11" t="s">
        <v>1267</v>
      </c>
    </row>
    <row r="253" spans="1:6" x14ac:dyDescent="0.25">
      <c r="A253" s="11" t="s">
        <v>816</v>
      </c>
      <c r="B253" s="11" t="s">
        <v>817</v>
      </c>
      <c r="C253" s="14">
        <v>45146</v>
      </c>
      <c r="D253" s="11" t="s">
        <v>599</v>
      </c>
      <c r="E253" s="13" t="s">
        <v>1303</v>
      </c>
      <c r="F253" s="11" t="s">
        <v>533</v>
      </c>
    </row>
    <row r="254" spans="1:6" x14ac:dyDescent="0.25">
      <c r="A254" s="11" t="s">
        <v>818</v>
      </c>
      <c r="B254" s="11" t="s">
        <v>819</v>
      </c>
      <c r="C254" s="12">
        <v>47269</v>
      </c>
      <c r="D254" s="11" t="s">
        <v>459</v>
      </c>
      <c r="E254" s="13" t="s">
        <v>1336</v>
      </c>
      <c r="F254" s="11" t="s">
        <v>1277</v>
      </c>
    </row>
    <row r="255" spans="1:6" x14ac:dyDescent="0.25">
      <c r="A255" s="11" t="s">
        <v>820</v>
      </c>
      <c r="B255" s="11" t="s">
        <v>821</v>
      </c>
      <c r="C255" s="12">
        <v>46832</v>
      </c>
      <c r="D255" s="11" t="s">
        <v>459</v>
      </c>
      <c r="E255" s="13" t="s">
        <v>1323</v>
      </c>
      <c r="F255" s="11" t="s">
        <v>1277</v>
      </c>
    </row>
    <row r="256" spans="1:6" x14ac:dyDescent="0.25">
      <c r="A256" s="11" t="s">
        <v>822</v>
      </c>
      <c r="B256" s="11" t="s">
        <v>823</v>
      </c>
      <c r="C256" s="12">
        <v>45443</v>
      </c>
      <c r="D256" s="11" t="s">
        <v>447</v>
      </c>
      <c r="E256" s="13" t="s">
        <v>1271</v>
      </c>
      <c r="F256" s="11" t="s">
        <v>1267</v>
      </c>
    </row>
    <row r="257" spans="1:6" x14ac:dyDescent="0.25">
      <c r="A257" s="11" t="s">
        <v>824</v>
      </c>
      <c r="B257" s="11" t="s">
        <v>704</v>
      </c>
      <c r="C257" s="12">
        <v>45302</v>
      </c>
      <c r="D257" s="11" t="s">
        <v>459</v>
      </c>
      <c r="E257" s="13" t="s">
        <v>1287</v>
      </c>
      <c r="F257" s="11" t="s">
        <v>1267</v>
      </c>
    </row>
    <row r="258" spans="1:6" x14ac:dyDescent="0.25">
      <c r="A258" s="11" t="s">
        <v>825</v>
      </c>
      <c r="B258" s="11" t="s">
        <v>826</v>
      </c>
      <c r="C258" s="12" t="s">
        <v>452</v>
      </c>
      <c r="D258" s="11" t="s">
        <v>447</v>
      </c>
      <c r="E258" s="13" t="s">
        <v>1284</v>
      </c>
      <c r="F258" s="11" t="s">
        <v>533</v>
      </c>
    </row>
    <row r="259" spans="1:6" x14ac:dyDescent="0.25">
      <c r="A259" s="11" t="s">
        <v>827</v>
      </c>
      <c r="B259" s="11" t="s">
        <v>609</v>
      </c>
      <c r="C259" s="12">
        <v>45260</v>
      </c>
      <c r="D259" s="11" t="s">
        <v>447</v>
      </c>
      <c r="E259" s="13" t="s">
        <v>1296</v>
      </c>
      <c r="F259" s="34" t="s">
        <v>1267</v>
      </c>
    </row>
    <row r="260" spans="1:6" x14ac:dyDescent="0.25">
      <c r="A260" s="11" t="s">
        <v>828</v>
      </c>
      <c r="B260" s="11" t="s">
        <v>829</v>
      </c>
      <c r="C260" s="12">
        <v>46296</v>
      </c>
      <c r="D260" s="11" t="s">
        <v>459</v>
      </c>
      <c r="E260" s="13" t="s">
        <v>1287</v>
      </c>
      <c r="F260" s="11" t="s">
        <v>1277</v>
      </c>
    </row>
    <row r="261" spans="1:6" x14ac:dyDescent="0.25">
      <c r="A261" s="11" t="s">
        <v>830</v>
      </c>
      <c r="B261" s="11" t="s">
        <v>230</v>
      </c>
      <c r="C261" s="12" t="s">
        <v>452</v>
      </c>
      <c r="D261" s="11" t="s">
        <v>447</v>
      </c>
      <c r="E261" s="13" t="s">
        <v>1325</v>
      </c>
      <c r="F261" s="11" t="s">
        <v>1277</v>
      </c>
    </row>
    <row r="262" spans="1:6" x14ac:dyDescent="0.25">
      <c r="A262" s="11" t="s">
        <v>831</v>
      </c>
      <c r="B262" s="11" t="s">
        <v>832</v>
      </c>
      <c r="C262" s="12">
        <v>45632</v>
      </c>
      <c r="D262" s="11" t="s">
        <v>447</v>
      </c>
      <c r="E262" s="13" t="s">
        <v>1332</v>
      </c>
      <c r="F262" s="11" t="s">
        <v>1277</v>
      </c>
    </row>
    <row r="263" spans="1:6" x14ac:dyDescent="0.25">
      <c r="A263" s="11" t="s">
        <v>833</v>
      </c>
      <c r="B263" s="11" t="s">
        <v>834</v>
      </c>
      <c r="C263" s="12">
        <v>46421</v>
      </c>
      <c r="D263" s="11" t="s">
        <v>453</v>
      </c>
      <c r="E263" s="13" t="s">
        <v>1352</v>
      </c>
      <c r="F263" s="11" t="s">
        <v>533</v>
      </c>
    </row>
    <row r="264" spans="1:6" x14ac:dyDescent="0.25">
      <c r="A264" s="11" t="s">
        <v>253</v>
      </c>
      <c r="B264" s="11" t="s">
        <v>254</v>
      </c>
      <c r="C264" s="12">
        <v>46043</v>
      </c>
      <c r="D264" s="11" t="s">
        <v>459</v>
      </c>
      <c r="E264" s="13" t="s">
        <v>1341</v>
      </c>
      <c r="F264" s="11" t="s">
        <v>1277</v>
      </c>
    </row>
    <row r="265" spans="1:6" x14ac:dyDescent="0.25">
      <c r="A265" s="11" t="s">
        <v>835</v>
      </c>
      <c r="B265" s="11" t="s">
        <v>704</v>
      </c>
      <c r="C265" s="14">
        <v>46461</v>
      </c>
      <c r="D265" s="11" t="s">
        <v>459</v>
      </c>
      <c r="E265" s="13" t="s">
        <v>1353</v>
      </c>
      <c r="F265" s="11" t="s">
        <v>1267</v>
      </c>
    </row>
    <row r="266" spans="1:6" x14ac:dyDescent="0.25">
      <c r="A266" s="11" t="s">
        <v>836</v>
      </c>
      <c r="B266" s="11" t="s">
        <v>458</v>
      </c>
      <c r="C266" s="12">
        <v>46457</v>
      </c>
      <c r="D266" s="11" t="s">
        <v>459</v>
      </c>
      <c r="E266" s="13" t="s">
        <v>1270</v>
      </c>
      <c r="F266" s="11" t="s">
        <v>533</v>
      </c>
    </row>
    <row r="267" spans="1:6" x14ac:dyDescent="0.25">
      <c r="A267" s="11" t="s">
        <v>837</v>
      </c>
      <c r="B267" s="11" t="s">
        <v>838</v>
      </c>
      <c r="C267" s="12" t="s">
        <v>452</v>
      </c>
      <c r="D267" s="11" t="s">
        <v>447</v>
      </c>
      <c r="E267" s="13"/>
      <c r="F267" s="11"/>
    </row>
    <row r="268" spans="1:6" x14ac:dyDescent="0.25">
      <c r="A268" s="11" t="s">
        <v>839</v>
      </c>
      <c r="B268" s="11" t="s">
        <v>472</v>
      </c>
      <c r="C268" s="12">
        <v>45097</v>
      </c>
      <c r="D268" s="11" t="s">
        <v>459</v>
      </c>
      <c r="E268" s="13" t="s">
        <v>1305</v>
      </c>
      <c r="F268" s="11" t="s">
        <v>533</v>
      </c>
    </row>
    <row r="269" spans="1:6" x14ac:dyDescent="0.25">
      <c r="A269" s="11" t="s">
        <v>840</v>
      </c>
      <c r="B269" s="11" t="s">
        <v>841</v>
      </c>
      <c r="C269" s="12">
        <v>45882</v>
      </c>
      <c r="D269" s="11" t="s">
        <v>459</v>
      </c>
      <c r="E269" s="13"/>
      <c r="F269" s="11"/>
    </row>
    <row r="270" spans="1:6" x14ac:dyDescent="0.25">
      <c r="A270" s="11" t="s">
        <v>842</v>
      </c>
      <c r="B270" s="11" t="s">
        <v>565</v>
      </c>
      <c r="C270" s="12">
        <v>46388</v>
      </c>
      <c r="D270" s="11" t="s">
        <v>447</v>
      </c>
      <c r="E270" s="13" t="s">
        <v>1354</v>
      </c>
      <c r="F270" s="11" t="s">
        <v>1277</v>
      </c>
    </row>
    <row r="271" spans="1:6" x14ac:dyDescent="0.25">
      <c r="A271" s="11" t="s">
        <v>843</v>
      </c>
      <c r="B271" s="11" t="s">
        <v>547</v>
      </c>
      <c r="C271" s="12">
        <v>47155</v>
      </c>
      <c r="D271" s="11" t="s">
        <v>459</v>
      </c>
      <c r="E271" s="13" t="s">
        <v>1270</v>
      </c>
      <c r="F271" s="11" t="s">
        <v>533</v>
      </c>
    </row>
    <row r="272" spans="1:6" x14ac:dyDescent="0.25">
      <c r="A272" s="11" t="s">
        <v>844</v>
      </c>
      <c r="B272" s="11" t="s">
        <v>845</v>
      </c>
      <c r="C272" s="12">
        <v>45624</v>
      </c>
      <c r="D272" s="11" t="s">
        <v>459</v>
      </c>
      <c r="E272" s="13" t="s">
        <v>1331</v>
      </c>
      <c r="F272" s="11" t="s">
        <v>1277</v>
      </c>
    </row>
    <row r="273" spans="1:6" x14ac:dyDescent="0.25">
      <c r="A273" s="11" t="s">
        <v>846</v>
      </c>
      <c r="B273" s="11" t="s">
        <v>626</v>
      </c>
      <c r="C273" s="12">
        <v>45776</v>
      </c>
      <c r="D273" s="11" t="s">
        <v>459</v>
      </c>
      <c r="E273" s="13" t="s">
        <v>1328</v>
      </c>
      <c r="F273" s="11" t="s">
        <v>1277</v>
      </c>
    </row>
    <row r="274" spans="1:6" x14ac:dyDescent="0.25">
      <c r="A274" s="11" t="s">
        <v>847</v>
      </c>
      <c r="B274" s="11" t="s">
        <v>651</v>
      </c>
      <c r="C274" s="12">
        <v>46540</v>
      </c>
      <c r="D274" s="11" t="s">
        <v>453</v>
      </c>
      <c r="E274" s="13" t="s">
        <v>1355</v>
      </c>
      <c r="F274" s="11" t="s">
        <v>1277</v>
      </c>
    </row>
    <row r="275" spans="1:6" x14ac:dyDescent="0.25">
      <c r="A275" s="11" t="s">
        <v>848</v>
      </c>
      <c r="B275" s="11" t="s">
        <v>834</v>
      </c>
      <c r="C275" s="12">
        <v>45267</v>
      </c>
      <c r="D275" s="11" t="s">
        <v>453</v>
      </c>
      <c r="E275" s="13" t="s">
        <v>1352</v>
      </c>
      <c r="F275" s="11" t="s">
        <v>533</v>
      </c>
    </row>
    <row r="276" spans="1:6" x14ac:dyDescent="0.25">
      <c r="A276" s="11" t="s">
        <v>849</v>
      </c>
      <c r="B276" s="11" t="s">
        <v>850</v>
      </c>
      <c r="C276" s="12" t="s">
        <v>452</v>
      </c>
      <c r="D276" s="11" t="s">
        <v>447</v>
      </c>
      <c r="E276" s="13"/>
      <c r="F276" s="11"/>
    </row>
    <row r="277" spans="1:6" x14ac:dyDescent="0.25">
      <c r="A277" s="11" t="s">
        <v>851</v>
      </c>
      <c r="B277" s="11" t="s">
        <v>852</v>
      </c>
      <c r="C277" s="12">
        <v>45062</v>
      </c>
      <c r="D277" s="11" t="s">
        <v>459</v>
      </c>
      <c r="E277" s="13" t="s">
        <v>1356</v>
      </c>
      <c r="F277" s="11" t="s">
        <v>533</v>
      </c>
    </row>
    <row r="278" spans="1:6" x14ac:dyDescent="0.25">
      <c r="A278" s="11" t="s">
        <v>853</v>
      </c>
      <c r="B278" s="11" t="s">
        <v>808</v>
      </c>
      <c r="C278" s="12">
        <v>45902</v>
      </c>
      <c r="D278" s="11" t="s">
        <v>459</v>
      </c>
      <c r="E278" s="13" t="s">
        <v>1336</v>
      </c>
      <c r="F278" s="11" t="s">
        <v>1277</v>
      </c>
    </row>
    <row r="279" spans="1:6" x14ac:dyDescent="0.25">
      <c r="A279" s="11" t="s">
        <v>854</v>
      </c>
      <c r="B279" s="11" t="s">
        <v>652</v>
      </c>
      <c r="C279" s="12">
        <v>45692</v>
      </c>
      <c r="D279" s="11" t="s">
        <v>453</v>
      </c>
      <c r="E279" s="13" t="s">
        <v>1321</v>
      </c>
      <c r="F279" s="11" t="s">
        <v>1277</v>
      </c>
    </row>
    <row r="280" spans="1:6" x14ac:dyDescent="0.25">
      <c r="A280" s="11" t="s">
        <v>855</v>
      </c>
      <c r="B280" s="11" t="s">
        <v>856</v>
      </c>
      <c r="C280" s="12" t="s">
        <v>452</v>
      </c>
      <c r="D280" s="11" t="s">
        <v>452</v>
      </c>
      <c r="E280" s="13"/>
      <c r="F280" s="11"/>
    </row>
    <row r="281" spans="1:6" x14ac:dyDescent="0.25">
      <c r="A281" s="11" t="s">
        <v>857</v>
      </c>
      <c r="B281" s="11" t="s">
        <v>858</v>
      </c>
      <c r="C281" s="12">
        <v>45509</v>
      </c>
      <c r="D281" s="11" t="s">
        <v>459</v>
      </c>
      <c r="E281" s="13" t="s">
        <v>1357</v>
      </c>
      <c r="F281" s="11" t="s">
        <v>533</v>
      </c>
    </row>
    <row r="282" spans="1:6" x14ac:dyDescent="0.25">
      <c r="A282" s="11" t="s">
        <v>859</v>
      </c>
      <c r="B282" s="11" t="s">
        <v>692</v>
      </c>
      <c r="C282" s="12">
        <v>46059</v>
      </c>
      <c r="D282" s="11" t="s">
        <v>459</v>
      </c>
      <c r="E282" s="13" t="s">
        <v>1337</v>
      </c>
      <c r="F282" s="11" t="s">
        <v>1277</v>
      </c>
    </row>
    <row r="283" spans="1:6" x14ac:dyDescent="0.25">
      <c r="A283" s="11" t="s">
        <v>860</v>
      </c>
      <c r="B283" s="11" t="s">
        <v>485</v>
      </c>
      <c r="C283" s="12">
        <v>46048</v>
      </c>
      <c r="D283" s="11" t="s">
        <v>459</v>
      </c>
      <c r="E283" s="13" t="s">
        <v>1358</v>
      </c>
      <c r="F283" s="11" t="s">
        <v>1277</v>
      </c>
    </row>
    <row r="284" spans="1:6" x14ac:dyDescent="0.25">
      <c r="A284" s="11" t="s">
        <v>861</v>
      </c>
      <c r="B284" s="11" t="s">
        <v>547</v>
      </c>
      <c r="C284" s="12">
        <v>45554</v>
      </c>
      <c r="D284" s="11" t="s">
        <v>453</v>
      </c>
      <c r="E284" s="13" t="s">
        <v>1270</v>
      </c>
      <c r="F284" s="11" t="s">
        <v>533</v>
      </c>
    </row>
    <row r="285" spans="1:6" x14ac:dyDescent="0.25">
      <c r="A285" s="11" t="s">
        <v>862</v>
      </c>
      <c r="B285" s="11" t="s">
        <v>834</v>
      </c>
      <c r="C285" s="12">
        <v>45236</v>
      </c>
      <c r="D285" s="11" t="s">
        <v>453</v>
      </c>
      <c r="E285" s="13" t="s">
        <v>1352</v>
      </c>
      <c r="F285" s="11" t="s">
        <v>533</v>
      </c>
    </row>
    <row r="286" spans="1:6" x14ac:dyDescent="0.25">
      <c r="A286" s="11" t="s">
        <v>863</v>
      </c>
      <c r="B286" s="11" t="s">
        <v>723</v>
      </c>
      <c r="C286" s="12">
        <v>45849</v>
      </c>
      <c r="D286" s="11" t="s">
        <v>459</v>
      </c>
      <c r="E286" s="13" t="s">
        <v>1352</v>
      </c>
      <c r="F286" s="11" t="s">
        <v>1277</v>
      </c>
    </row>
    <row r="287" spans="1:6" x14ac:dyDescent="0.25">
      <c r="A287" s="11" t="s">
        <v>864</v>
      </c>
      <c r="B287" s="11" t="s">
        <v>865</v>
      </c>
      <c r="C287" s="12">
        <v>44911</v>
      </c>
      <c r="D287" s="18" t="s">
        <v>599</v>
      </c>
      <c r="E287" s="13" t="s">
        <v>1334</v>
      </c>
      <c r="F287" s="11" t="s">
        <v>533</v>
      </c>
    </row>
    <row r="288" spans="1:6" x14ac:dyDescent="0.25">
      <c r="A288" s="11" t="s">
        <v>866</v>
      </c>
      <c r="B288" s="11" t="s">
        <v>511</v>
      </c>
      <c r="C288" s="12">
        <v>44897</v>
      </c>
      <c r="D288" s="11" t="s">
        <v>447</v>
      </c>
      <c r="E288" s="13"/>
      <c r="F288" s="11"/>
    </row>
    <row r="289" spans="1:6" x14ac:dyDescent="0.25">
      <c r="A289" s="11" t="s">
        <v>867</v>
      </c>
      <c r="B289" s="11" t="s">
        <v>868</v>
      </c>
      <c r="C289" s="12">
        <v>45800</v>
      </c>
      <c r="D289" s="11" t="s">
        <v>453</v>
      </c>
      <c r="E289" s="13"/>
      <c r="F289" s="11" t="s">
        <v>533</v>
      </c>
    </row>
    <row r="290" spans="1:6" x14ac:dyDescent="0.25">
      <c r="A290" s="11" t="s">
        <v>869</v>
      </c>
      <c r="B290" s="11" t="s">
        <v>870</v>
      </c>
      <c r="C290" s="12">
        <v>45107</v>
      </c>
      <c r="D290" s="11" t="s">
        <v>599</v>
      </c>
      <c r="E290" s="13" t="s">
        <v>1359</v>
      </c>
      <c r="F290" s="11" t="s">
        <v>533</v>
      </c>
    </row>
    <row r="291" spans="1:6" x14ac:dyDescent="0.25">
      <c r="A291" s="11" t="s">
        <v>871</v>
      </c>
      <c r="B291" s="11" t="s">
        <v>509</v>
      </c>
      <c r="C291" s="12">
        <v>46156</v>
      </c>
      <c r="D291" s="11" t="s">
        <v>447</v>
      </c>
      <c r="E291" s="13" t="s">
        <v>1301</v>
      </c>
      <c r="F291" s="11" t="s">
        <v>1267</v>
      </c>
    </row>
    <row r="292" spans="1:6" x14ac:dyDescent="0.25">
      <c r="A292" s="11" t="s">
        <v>872</v>
      </c>
      <c r="B292" s="11" t="s">
        <v>455</v>
      </c>
      <c r="C292" s="12" t="s">
        <v>452</v>
      </c>
      <c r="D292" s="11" t="s">
        <v>447</v>
      </c>
      <c r="E292" s="13" t="s">
        <v>1271</v>
      </c>
      <c r="F292" s="11" t="s">
        <v>1267</v>
      </c>
    </row>
    <row r="293" spans="1:6" x14ac:dyDescent="0.25">
      <c r="A293" s="11" t="s">
        <v>873</v>
      </c>
      <c r="B293" s="11" t="s">
        <v>874</v>
      </c>
      <c r="C293" s="12">
        <v>46929</v>
      </c>
      <c r="D293" s="11" t="s">
        <v>447</v>
      </c>
      <c r="E293" s="13"/>
      <c r="F293" s="11"/>
    </row>
    <row r="294" spans="1:6" x14ac:dyDescent="0.25">
      <c r="A294" s="11" t="s">
        <v>875</v>
      </c>
      <c r="B294" s="11" t="s">
        <v>876</v>
      </c>
      <c r="C294" s="12">
        <v>46520</v>
      </c>
      <c r="D294" s="11" t="s">
        <v>459</v>
      </c>
      <c r="E294" s="13"/>
      <c r="F294" s="11"/>
    </row>
    <row r="295" spans="1:6" x14ac:dyDescent="0.25">
      <c r="A295" s="11" t="s">
        <v>877</v>
      </c>
      <c r="B295" s="11" t="s">
        <v>733</v>
      </c>
      <c r="C295" s="12" t="s">
        <v>878</v>
      </c>
      <c r="D295" s="11" t="s">
        <v>447</v>
      </c>
      <c r="E295" s="13" t="s">
        <v>1360</v>
      </c>
      <c r="F295" s="11" t="s">
        <v>533</v>
      </c>
    </row>
    <row r="296" spans="1:6" x14ac:dyDescent="0.25">
      <c r="A296" s="11" t="s">
        <v>879</v>
      </c>
      <c r="B296" s="11" t="s">
        <v>880</v>
      </c>
      <c r="C296" s="12"/>
      <c r="D296" s="11" t="s">
        <v>459</v>
      </c>
      <c r="E296" s="13" t="s">
        <v>1285</v>
      </c>
      <c r="F296" s="11" t="s">
        <v>533</v>
      </c>
    </row>
    <row r="297" spans="1:6" x14ac:dyDescent="0.25">
      <c r="A297" s="11" t="s">
        <v>881</v>
      </c>
      <c r="B297" s="11" t="s">
        <v>882</v>
      </c>
      <c r="C297" s="12" t="s">
        <v>452</v>
      </c>
      <c r="D297" s="11" t="s">
        <v>452</v>
      </c>
      <c r="E297" s="13"/>
      <c r="F297" s="11" t="s">
        <v>533</v>
      </c>
    </row>
    <row r="298" spans="1:6" x14ac:dyDescent="0.25">
      <c r="A298" s="11" t="s">
        <v>883</v>
      </c>
      <c r="B298" s="11" t="s">
        <v>884</v>
      </c>
      <c r="C298" s="12">
        <v>46660</v>
      </c>
      <c r="D298" s="11" t="s">
        <v>459</v>
      </c>
      <c r="E298" s="13" t="s">
        <v>1340</v>
      </c>
      <c r="F298" s="11" t="s">
        <v>1267</v>
      </c>
    </row>
    <row r="299" spans="1:6" x14ac:dyDescent="0.25">
      <c r="A299" s="11" t="s">
        <v>885</v>
      </c>
      <c r="B299" s="11" t="s">
        <v>886</v>
      </c>
      <c r="C299" s="12" t="s">
        <v>452</v>
      </c>
      <c r="D299" s="11" t="s">
        <v>447</v>
      </c>
      <c r="E299" s="13"/>
      <c r="F299" s="11"/>
    </row>
    <row r="300" spans="1:6" x14ac:dyDescent="0.25">
      <c r="A300" s="11" t="s">
        <v>887</v>
      </c>
      <c r="B300" s="11" t="s">
        <v>888</v>
      </c>
      <c r="C300" s="12" t="s">
        <v>452</v>
      </c>
      <c r="D300" s="11" t="s">
        <v>447</v>
      </c>
      <c r="E300" s="13"/>
      <c r="F300" s="11"/>
    </row>
    <row r="301" spans="1:6" x14ac:dyDescent="0.25">
      <c r="A301" s="11" t="s">
        <v>889</v>
      </c>
      <c r="B301" s="11" t="s">
        <v>890</v>
      </c>
      <c r="C301" s="12">
        <v>45821</v>
      </c>
      <c r="D301" s="11" t="s">
        <v>447</v>
      </c>
      <c r="E301" s="13" t="s">
        <v>1341</v>
      </c>
      <c r="F301" s="11" t="s">
        <v>1277</v>
      </c>
    </row>
    <row r="302" spans="1:6" x14ac:dyDescent="0.25">
      <c r="A302" s="11" t="s">
        <v>891</v>
      </c>
      <c r="B302" s="11" t="s">
        <v>890</v>
      </c>
      <c r="C302" s="12">
        <v>46095</v>
      </c>
      <c r="D302" s="11" t="s">
        <v>447</v>
      </c>
      <c r="E302" s="13" t="s">
        <v>1341</v>
      </c>
      <c r="F302" s="11" t="s">
        <v>1277</v>
      </c>
    </row>
    <row r="303" spans="1:6" x14ac:dyDescent="0.25">
      <c r="A303" s="11" t="s">
        <v>892</v>
      </c>
      <c r="B303" s="11" t="s">
        <v>733</v>
      </c>
      <c r="C303" s="12" t="s">
        <v>878</v>
      </c>
      <c r="D303" s="11" t="s">
        <v>447</v>
      </c>
      <c r="E303" s="13" t="s">
        <v>1361</v>
      </c>
      <c r="F303" s="11" t="s">
        <v>533</v>
      </c>
    </row>
    <row r="304" spans="1:6" x14ac:dyDescent="0.25">
      <c r="A304" s="11" t="s">
        <v>893</v>
      </c>
      <c r="B304" s="11" t="s">
        <v>894</v>
      </c>
      <c r="C304" s="12">
        <v>45839</v>
      </c>
      <c r="D304" s="11" t="s">
        <v>459</v>
      </c>
      <c r="E304" s="13" t="s">
        <v>1329</v>
      </c>
      <c r="F304" s="11" t="s">
        <v>1277</v>
      </c>
    </row>
    <row r="305" spans="1:6" x14ac:dyDescent="0.25">
      <c r="A305" s="11" t="s">
        <v>895</v>
      </c>
      <c r="B305" s="11" t="s">
        <v>868</v>
      </c>
      <c r="C305" s="12">
        <v>45126</v>
      </c>
      <c r="D305" s="11" t="s">
        <v>453</v>
      </c>
      <c r="E305" s="13"/>
      <c r="F305" s="11" t="s">
        <v>533</v>
      </c>
    </row>
    <row r="306" spans="1:6" x14ac:dyDescent="0.25">
      <c r="A306" s="11" t="s">
        <v>896</v>
      </c>
      <c r="B306" s="11" t="s">
        <v>897</v>
      </c>
      <c r="C306" s="12">
        <v>45348</v>
      </c>
      <c r="D306" s="11" t="s">
        <v>453</v>
      </c>
      <c r="E306" s="13" t="s">
        <v>1321</v>
      </c>
      <c r="F306" s="11" t="s">
        <v>533</v>
      </c>
    </row>
    <row r="307" spans="1:6" x14ac:dyDescent="0.25">
      <c r="A307" s="11" t="s">
        <v>898</v>
      </c>
      <c r="B307" s="11" t="s">
        <v>899</v>
      </c>
      <c r="C307" s="12" t="s">
        <v>452</v>
      </c>
      <c r="D307" s="18" t="s">
        <v>610</v>
      </c>
      <c r="E307" s="13" t="s">
        <v>1362</v>
      </c>
      <c r="F307" s="11" t="s">
        <v>533</v>
      </c>
    </row>
    <row r="308" spans="1:6" x14ac:dyDescent="0.25">
      <c r="A308" s="11" t="s">
        <v>900</v>
      </c>
      <c r="B308" s="11" t="s">
        <v>841</v>
      </c>
      <c r="C308" s="12">
        <v>44985</v>
      </c>
      <c r="D308" s="11" t="s">
        <v>459</v>
      </c>
      <c r="E308" s="13"/>
      <c r="F308" s="11"/>
    </row>
    <row r="309" spans="1:6" x14ac:dyDescent="0.25">
      <c r="A309" s="11" t="s">
        <v>901</v>
      </c>
      <c r="B309" s="11" t="s">
        <v>711</v>
      </c>
      <c r="C309" s="12" t="s">
        <v>452</v>
      </c>
      <c r="D309" s="11" t="s">
        <v>447</v>
      </c>
      <c r="E309" s="13" t="s">
        <v>1363</v>
      </c>
      <c r="F309" s="11" t="s">
        <v>533</v>
      </c>
    </row>
    <row r="310" spans="1:6" x14ac:dyDescent="0.25">
      <c r="A310" s="11" t="s">
        <v>902</v>
      </c>
      <c r="B310" s="11" t="s">
        <v>690</v>
      </c>
      <c r="C310" s="12">
        <v>45560</v>
      </c>
      <c r="D310" s="11" t="s">
        <v>447</v>
      </c>
      <c r="E310" s="13" t="s">
        <v>1336</v>
      </c>
      <c r="F310" s="11" t="s">
        <v>1277</v>
      </c>
    </row>
    <row r="311" spans="1:6" x14ac:dyDescent="0.25">
      <c r="A311" s="11" t="s">
        <v>903</v>
      </c>
      <c r="B311" s="11" t="s">
        <v>472</v>
      </c>
      <c r="C311" s="12">
        <v>45301</v>
      </c>
      <c r="D311" s="11" t="s">
        <v>459</v>
      </c>
      <c r="E311" s="13" t="s">
        <v>1276</v>
      </c>
      <c r="F311" s="11" t="s">
        <v>533</v>
      </c>
    </row>
    <row r="312" spans="1:6" x14ac:dyDescent="0.25">
      <c r="A312" s="11" t="s">
        <v>904</v>
      </c>
      <c r="B312" s="11" t="s">
        <v>481</v>
      </c>
      <c r="C312" s="12" t="s">
        <v>452</v>
      </c>
      <c r="D312" s="11" t="s">
        <v>731</v>
      </c>
      <c r="E312" s="13"/>
      <c r="F312" s="11"/>
    </row>
    <row r="313" spans="1:6" x14ac:dyDescent="0.25">
      <c r="A313" s="11" t="s">
        <v>905</v>
      </c>
      <c r="B313" s="11" t="s">
        <v>906</v>
      </c>
      <c r="C313" s="12">
        <v>44943</v>
      </c>
      <c r="D313" s="18" t="s">
        <v>319</v>
      </c>
      <c r="E313" s="13" t="s">
        <v>1300</v>
      </c>
      <c r="F313" s="11" t="s">
        <v>533</v>
      </c>
    </row>
    <row r="314" spans="1:6" x14ac:dyDescent="0.25">
      <c r="A314" s="11" t="s">
        <v>907</v>
      </c>
      <c r="B314" s="11" t="s">
        <v>804</v>
      </c>
      <c r="C314" s="12" t="s">
        <v>452</v>
      </c>
      <c r="D314" s="11" t="s">
        <v>447</v>
      </c>
      <c r="E314" s="13"/>
      <c r="F314" s="11"/>
    </row>
    <row r="315" spans="1:6" x14ac:dyDescent="0.25">
      <c r="A315" s="11" t="s">
        <v>908</v>
      </c>
      <c r="B315" s="11" t="s">
        <v>733</v>
      </c>
      <c r="C315" s="12" t="s">
        <v>909</v>
      </c>
      <c r="D315" s="11" t="s">
        <v>447</v>
      </c>
      <c r="E315" s="13" t="s">
        <v>1361</v>
      </c>
      <c r="F315" s="11" t="s">
        <v>533</v>
      </c>
    </row>
    <row r="316" spans="1:6" x14ac:dyDescent="0.25">
      <c r="A316" s="11" t="s">
        <v>397</v>
      </c>
      <c r="B316" s="11" t="s">
        <v>910</v>
      </c>
      <c r="C316" s="12" t="s">
        <v>452</v>
      </c>
      <c r="D316" s="11" t="s">
        <v>452</v>
      </c>
      <c r="E316" s="13" t="s">
        <v>1342</v>
      </c>
      <c r="F316" s="11" t="s">
        <v>533</v>
      </c>
    </row>
    <row r="317" spans="1:6" x14ac:dyDescent="0.25">
      <c r="A317" s="11" t="s">
        <v>911</v>
      </c>
      <c r="B317" s="11" t="s">
        <v>912</v>
      </c>
      <c r="C317" s="12">
        <v>45651</v>
      </c>
      <c r="D317" s="11" t="s">
        <v>459</v>
      </c>
      <c r="E317" s="13" t="s">
        <v>1352</v>
      </c>
      <c r="F317" s="11" t="s">
        <v>1277</v>
      </c>
    </row>
    <row r="318" spans="1:6" x14ac:dyDescent="0.25">
      <c r="A318" s="11" t="s">
        <v>913</v>
      </c>
      <c r="B318" s="11" t="s">
        <v>914</v>
      </c>
      <c r="C318" s="12">
        <v>44984</v>
      </c>
      <c r="D318" s="18" t="s">
        <v>610</v>
      </c>
      <c r="E318" s="13" t="s">
        <v>1362</v>
      </c>
      <c r="F318" s="11" t="s">
        <v>533</v>
      </c>
    </row>
    <row r="319" spans="1:6" x14ac:dyDescent="0.25">
      <c r="A319" s="11" t="s">
        <v>915</v>
      </c>
      <c r="B319" s="11" t="s">
        <v>916</v>
      </c>
      <c r="C319" s="12">
        <v>48117</v>
      </c>
      <c r="D319" s="11" t="s">
        <v>459</v>
      </c>
      <c r="E319" s="13" t="s">
        <v>1364</v>
      </c>
      <c r="F319" s="11" t="s">
        <v>533</v>
      </c>
    </row>
    <row r="320" spans="1:6" x14ac:dyDescent="0.25">
      <c r="A320" s="11" t="s">
        <v>917</v>
      </c>
      <c r="B320" s="11" t="s">
        <v>918</v>
      </c>
      <c r="C320" s="12" t="s">
        <v>452</v>
      </c>
      <c r="D320" s="11" t="s">
        <v>452</v>
      </c>
      <c r="E320" s="13" t="s">
        <v>533</v>
      </c>
      <c r="F320" s="11" t="s">
        <v>533</v>
      </c>
    </row>
    <row r="321" spans="1:6" x14ac:dyDescent="0.25">
      <c r="A321" s="11" t="s">
        <v>919</v>
      </c>
      <c r="B321" s="11" t="s">
        <v>657</v>
      </c>
      <c r="C321" s="12">
        <v>45735</v>
      </c>
      <c r="D321" s="11" t="s">
        <v>447</v>
      </c>
      <c r="E321" s="13" t="s">
        <v>1281</v>
      </c>
      <c r="F321" s="11" t="s">
        <v>1277</v>
      </c>
    </row>
    <row r="322" spans="1:6" x14ac:dyDescent="0.25">
      <c r="A322" s="11" t="s">
        <v>920</v>
      </c>
      <c r="B322" s="11" t="s">
        <v>921</v>
      </c>
      <c r="C322" s="12">
        <v>46148</v>
      </c>
      <c r="D322" s="11" t="s">
        <v>459</v>
      </c>
      <c r="E322" s="13" t="s">
        <v>1348</v>
      </c>
      <c r="F322" s="11" t="s">
        <v>1277</v>
      </c>
    </row>
    <row r="323" spans="1:6" x14ac:dyDescent="0.25">
      <c r="A323" s="11" t="s">
        <v>922</v>
      </c>
      <c r="B323" s="11" t="s">
        <v>923</v>
      </c>
      <c r="C323" s="12" t="s">
        <v>452</v>
      </c>
      <c r="D323" s="11" t="s">
        <v>452</v>
      </c>
      <c r="E323" s="13"/>
      <c r="F323" s="11"/>
    </row>
    <row r="324" spans="1:6" x14ac:dyDescent="0.25">
      <c r="A324" s="11" t="s">
        <v>924</v>
      </c>
      <c r="B324" s="11" t="s">
        <v>544</v>
      </c>
      <c r="C324" s="12">
        <v>45747</v>
      </c>
      <c r="D324" s="11" t="s">
        <v>447</v>
      </c>
      <c r="E324" s="13" t="s">
        <v>1286</v>
      </c>
      <c r="F324" s="11" t="s">
        <v>533</v>
      </c>
    </row>
    <row r="325" spans="1:6" x14ac:dyDescent="0.25">
      <c r="A325" s="11" t="s">
        <v>925</v>
      </c>
      <c r="B325" s="11" t="s">
        <v>681</v>
      </c>
      <c r="C325" s="12">
        <v>46148</v>
      </c>
      <c r="D325" s="18" t="s">
        <v>610</v>
      </c>
      <c r="E325" s="13" t="s">
        <v>1363</v>
      </c>
      <c r="F325" s="11" t="s">
        <v>533</v>
      </c>
    </row>
    <row r="326" spans="1:6" x14ac:dyDescent="0.25">
      <c r="A326" s="11" t="s">
        <v>926</v>
      </c>
      <c r="B326" s="11" t="s">
        <v>782</v>
      </c>
      <c r="C326" s="12">
        <v>45433</v>
      </c>
      <c r="D326" s="11" t="s">
        <v>459</v>
      </c>
      <c r="E326" s="13" t="s">
        <v>1305</v>
      </c>
      <c r="F326" s="11" t="s">
        <v>1277</v>
      </c>
    </row>
    <row r="327" spans="1:6" x14ac:dyDescent="0.25">
      <c r="A327" s="11" t="s">
        <v>927</v>
      </c>
      <c r="B327" s="11" t="s">
        <v>468</v>
      </c>
      <c r="C327" s="12">
        <v>45288</v>
      </c>
      <c r="D327" s="11" t="s">
        <v>447</v>
      </c>
      <c r="E327" s="13" t="s">
        <v>1272</v>
      </c>
      <c r="F327" s="11" t="s">
        <v>1267</v>
      </c>
    </row>
    <row r="328" spans="1:6" x14ac:dyDescent="0.25">
      <c r="A328" s="11" t="s">
        <v>928</v>
      </c>
      <c r="B328" s="11" t="s">
        <v>929</v>
      </c>
      <c r="C328" s="12">
        <v>46498</v>
      </c>
      <c r="D328" s="11" t="s">
        <v>459</v>
      </c>
      <c r="E328" s="13" t="s">
        <v>1353</v>
      </c>
      <c r="F328" s="11" t="s">
        <v>1277</v>
      </c>
    </row>
    <row r="329" spans="1:6" x14ac:dyDescent="0.25">
      <c r="A329" s="11" t="s">
        <v>930</v>
      </c>
      <c r="B329" s="11" t="s">
        <v>931</v>
      </c>
      <c r="C329" s="12">
        <v>46623</v>
      </c>
      <c r="D329" s="11" t="s">
        <v>459</v>
      </c>
      <c r="E329" s="13" t="s">
        <v>1294</v>
      </c>
      <c r="F329" s="11" t="s">
        <v>1277</v>
      </c>
    </row>
    <row r="330" spans="1:6" x14ac:dyDescent="0.25">
      <c r="A330" s="11" t="s">
        <v>932</v>
      </c>
      <c r="B330" s="11" t="s">
        <v>865</v>
      </c>
      <c r="C330" s="12" t="s">
        <v>533</v>
      </c>
      <c r="D330" s="11" t="s">
        <v>447</v>
      </c>
      <c r="E330" s="13" t="s">
        <v>1365</v>
      </c>
      <c r="F330" s="11" t="s">
        <v>533</v>
      </c>
    </row>
    <row r="331" spans="1:6" x14ac:dyDescent="0.25">
      <c r="A331" s="11" t="s">
        <v>933</v>
      </c>
      <c r="B331" s="11" t="s">
        <v>485</v>
      </c>
      <c r="C331" s="12">
        <v>44769</v>
      </c>
      <c r="D331" s="18" t="s">
        <v>319</v>
      </c>
      <c r="E331" s="13" t="s">
        <v>1323</v>
      </c>
      <c r="F331" s="11" t="s">
        <v>533</v>
      </c>
    </row>
    <row r="332" spans="1:6" x14ac:dyDescent="0.25">
      <c r="A332" s="11" t="s">
        <v>934</v>
      </c>
      <c r="B332" s="11" t="s">
        <v>725</v>
      </c>
      <c r="C332" s="12" t="s">
        <v>452</v>
      </c>
      <c r="D332" s="11" t="s">
        <v>447</v>
      </c>
      <c r="E332" s="13" t="s">
        <v>1345</v>
      </c>
      <c r="F332" s="11" t="s">
        <v>1277</v>
      </c>
    </row>
    <row r="333" spans="1:6" x14ac:dyDescent="0.25">
      <c r="A333" s="11" t="s">
        <v>935</v>
      </c>
      <c r="B333" s="11" t="s">
        <v>936</v>
      </c>
      <c r="C333" s="12">
        <v>44998</v>
      </c>
      <c r="D333" s="11" t="s">
        <v>459</v>
      </c>
      <c r="E333" s="13" t="s">
        <v>1366</v>
      </c>
      <c r="F333" s="11" t="s">
        <v>533</v>
      </c>
    </row>
    <row r="334" spans="1:6" x14ac:dyDescent="0.25">
      <c r="A334" s="11" t="s">
        <v>937</v>
      </c>
      <c r="B334" s="11" t="s">
        <v>938</v>
      </c>
      <c r="C334" s="12">
        <v>45197</v>
      </c>
      <c r="D334" s="11" t="s">
        <v>459</v>
      </c>
      <c r="E334" s="13" t="s">
        <v>1337</v>
      </c>
      <c r="F334" s="11" t="s">
        <v>533</v>
      </c>
    </row>
    <row r="335" spans="1:6" x14ac:dyDescent="0.25">
      <c r="A335" s="11" t="s">
        <v>939</v>
      </c>
      <c r="B335" s="11" t="s">
        <v>728</v>
      </c>
      <c r="C335" s="12" t="s">
        <v>452</v>
      </c>
      <c r="D335" s="11" t="s">
        <v>459</v>
      </c>
      <c r="E335" s="13"/>
      <c r="F335" s="11"/>
    </row>
    <row r="336" spans="1:6" x14ac:dyDescent="0.25">
      <c r="A336" s="11" t="s">
        <v>940</v>
      </c>
      <c r="B336" s="11" t="s">
        <v>484</v>
      </c>
      <c r="C336" s="12" t="s">
        <v>452</v>
      </c>
      <c r="D336" s="11" t="s">
        <v>731</v>
      </c>
      <c r="E336" s="13" t="s">
        <v>1367</v>
      </c>
      <c r="F336" s="11" t="s">
        <v>533</v>
      </c>
    </row>
    <row r="337" spans="1:6" x14ac:dyDescent="0.25">
      <c r="A337" s="11" t="s">
        <v>941</v>
      </c>
      <c r="B337" s="11" t="s">
        <v>880</v>
      </c>
      <c r="C337" s="12" t="s">
        <v>452</v>
      </c>
      <c r="D337" s="11" t="s">
        <v>452</v>
      </c>
      <c r="E337" s="13" t="s">
        <v>1270</v>
      </c>
      <c r="F337" s="11" t="s">
        <v>533</v>
      </c>
    </row>
    <row r="338" spans="1:6" x14ac:dyDescent="0.25">
      <c r="A338" s="11" t="s">
        <v>942</v>
      </c>
      <c r="B338" s="11" t="s">
        <v>746</v>
      </c>
      <c r="C338" s="12">
        <v>45750</v>
      </c>
      <c r="D338" s="11" t="s">
        <v>319</v>
      </c>
      <c r="E338" s="13" t="s">
        <v>1320</v>
      </c>
      <c r="F338" s="11" t="s">
        <v>533</v>
      </c>
    </row>
    <row r="339" spans="1:6" x14ac:dyDescent="0.25">
      <c r="A339" s="11" t="s">
        <v>943</v>
      </c>
      <c r="B339" s="11" t="s">
        <v>944</v>
      </c>
      <c r="C339" s="12" t="s">
        <v>452</v>
      </c>
      <c r="D339" s="11" t="s">
        <v>731</v>
      </c>
      <c r="E339" s="13"/>
      <c r="F339" s="11"/>
    </row>
    <row r="340" spans="1:6" x14ac:dyDescent="0.25">
      <c r="A340" s="11" t="s">
        <v>945</v>
      </c>
      <c r="B340" s="11" t="s">
        <v>251</v>
      </c>
      <c r="C340" s="14">
        <v>45870</v>
      </c>
      <c r="D340" s="11" t="s">
        <v>459</v>
      </c>
      <c r="E340" s="13" t="s">
        <v>1335</v>
      </c>
      <c r="F340" s="11" t="s">
        <v>1277</v>
      </c>
    </row>
    <row r="341" spans="1:6" x14ac:dyDescent="0.25">
      <c r="A341" s="11" t="s">
        <v>946</v>
      </c>
      <c r="B341" s="11" t="s">
        <v>769</v>
      </c>
      <c r="C341" s="12">
        <v>47149</v>
      </c>
      <c r="D341" s="11" t="s">
        <v>459</v>
      </c>
      <c r="E341" s="13" t="s">
        <v>1310</v>
      </c>
      <c r="F341" s="11" t="s">
        <v>1277</v>
      </c>
    </row>
    <row r="342" spans="1:6" x14ac:dyDescent="0.25">
      <c r="A342" s="11" t="s">
        <v>947</v>
      </c>
      <c r="B342" s="11" t="s">
        <v>912</v>
      </c>
      <c r="C342" s="12">
        <v>45488</v>
      </c>
      <c r="D342" s="11" t="s">
        <v>459</v>
      </c>
      <c r="E342" s="13" t="s">
        <v>1352</v>
      </c>
      <c r="F342" s="11" t="s">
        <v>1267</v>
      </c>
    </row>
    <row r="343" spans="1:6" x14ac:dyDescent="0.25">
      <c r="A343" s="11" t="s">
        <v>948</v>
      </c>
      <c r="B343" s="11" t="s">
        <v>949</v>
      </c>
      <c r="C343" s="12">
        <v>45162</v>
      </c>
      <c r="D343" s="11" t="s">
        <v>447</v>
      </c>
      <c r="E343" s="13" t="s">
        <v>1368</v>
      </c>
      <c r="F343" s="11" t="s">
        <v>1267</v>
      </c>
    </row>
    <row r="344" spans="1:6" x14ac:dyDescent="0.25">
      <c r="A344" s="11" t="s">
        <v>950</v>
      </c>
      <c r="B344" s="11" t="s">
        <v>733</v>
      </c>
      <c r="C344" s="12" t="s">
        <v>909</v>
      </c>
      <c r="D344" s="11" t="s">
        <v>447</v>
      </c>
      <c r="E344" s="13" t="s">
        <v>1361</v>
      </c>
      <c r="F344" s="11" t="s">
        <v>533</v>
      </c>
    </row>
    <row r="345" spans="1:6" x14ac:dyDescent="0.25">
      <c r="A345" s="11" t="s">
        <v>951</v>
      </c>
      <c r="B345" s="11" t="s">
        <v>466</v>
      </c>
      <c r="C345" s="12" t="s">
        <v>533</v>
      </c>
      <c r="D345" s="11" t="s">
        <v>447</v>
      </c>
      <c r="E345" s="13" t="s">
        <v>1269</v>
      </c>
      <c r="F345" s="11" t="s">
        <v>533</v>
      </c>
    </row>
    <row r="346" spans="1:6" x14ac:dyDescent="0.25">
      <c r="A346" s="11" t="s">
        <v>952</v>
      </c>
      <c r="B346" s="11" t="s">
        <v>567</v>
      </c>
      <c r="C346" s="12" t="s">
        <v>452</v>
      </c>
      <c r="D346" s="11" t="s">
        <v>459</v>
      </c>
      <c r="E346" s="13" t="s">
        <v>1369</v>
      </c>
      <c r="F346" s="11" t="s">
        <v>1277</v>
      </c>
    </row>
    <row r="347" spans="1:6" x14ac:dyDescent="0.25">
      <c r="A347" s="11" t="s">
        <v>953</v>
      </c>
      <c r="B347" s="11" t="s">
        <v>644</v>
      </c>
      <c r="C347" s="12">
        <v>45274</v>
      </c>
      <c r="D347" s="11" t="s">
        <v>459</v>
      </c>
      <c r="E347" s="13" t="s">
        <v>1331</v>
      </c>
      <c r="F347" s="11" t="s">
        <v>1267</v>
      </c>
    </row>
    <row r="348" spans="1:6" x14ac:dyDescent="0.25">
      <c r="A348" s="11" t="s">
        <v>954</v>
      </c>
      <c r="B348" s="11" t="s">
        <v>733</v>
      </c>
      <c r="C348" s="14" t="s">
        <v>610</v>
      </c>
      <c r="D348" s="11" t="s">
        <v>447</v>
      </c>
      <c r="E348" s="13" t="s">
        <v>1346</v>
      </c>
      <c r="F348" s="11" t="s">
        <v>533</v>
      </c>
    </row>
    <row r="349" spans="1:6" x14ac:dyDescent="0.25">
      <c r="A349" s="11" t="s">
        <v>955</v>
      </c>
      <c r="B349" s="11" t="s">
        <v>956</v>
      </c>
      <c r="C349" s="12">
        <v>45036</v>
      </c>
      <c r="D349" s="18" t="s">
        <v>319</v>
      </c>
      <c r="E349" s="13" t="s">
        <v>1308</v>
      </c>
      <c r="F349" s="11" t="s">
        <v>533</v>
      </c>
    </row>
    <row r="350" spans="1:6" x14ac:dyDescent="0.25">
      <c r="A350" s="11" t="s">
        <v>957</v>
      </c>
      <c r="B350" s="11" t="s">
        <v>547</v>
      </c>
      <c r="C350" s="12">
        <v>45226</v>
      </c>
      <c r="D350" s="11" t="s">
        <v>599</v>
      </c>
      <c r="E350" s="13" t="s">
        <v>1270</v>
      </c>
      <c r="F350" s="11" t="s">
        <v>533</v>
      </c>
    </row>
    <row r="351" spans="1:6" x14ac:dyDescent="0.25">
      <c r="A351" s="11" t="s">
        <v>958</v>
      </c>
      <c r="B351" s="11" t="s">
        <v>733</v>
      </c>
      <c r="C351" s="12" t="s">
        <v>878</v>
      </c>
      <c r="D351" s="11" t="s">
        <v>447</v>
      </c>
      <c r="E351" s="13" t="s">
        <v>1360</v>
      </c>
      <c r="F351" s="11" t="s">
        <v>533</v>
      </c>
    </row>
    <row r="352" spans="1:6" x14ac:dyDescent="0.25">
      <c r="A352" s="11" t="s">
        <v>959</v>
      </c>
      <c r="B352" s="11" t="s">
        <v>733</v>
      </c>
      <c r="C352" s="12" t="s">
        <v>909</v>
      </c>
      <c r="D352" s="11" t="s">
        <v>447</v>
      </c>
      <c r="E352" s="13" t="s">
        <v>1361</v>
      </c>
      <c r="F352" s="11" t="s">
        <v>533</v>
      </c>
    </row>
    <row r="353" spans="1:6" x14ac:dyDescent="0.25">
      <c r="A353" s="11" t="s">
        <v>960</v>
      </c>
      <c r="B353" s="11" t="s">
        <v>961</v>
      </c>
      <c r="C353" s="12">
        <v>44887</v>
      </c>
      <c r="D353" s="11" t="s">
        <v>447</v>
      </c>
      <c r="E353" s="13"/>
      <c r="F353" s="11"/>
    </row>
    <row r="354" spans="1:6" x14ac:dyDescent="0.25">
      <c r="A354" s="11" t="s">
        <v>962</v>
      </c>
      <c r="B354" s="11" t="s">
        <v>730</v>
      </c>
      <c r="C354" s="12">
        <v>46678</v>
      </c>
      <c r="D354" s="11" t="s">
        <v>447</v>
      </c>
      <c r="E354" s="13" t="s">
        <v>1333</v>
      </c>
      <c r="F354" s="11" t="s">
        <v>1277</v>
      </c>
    </row>
    <row r="355" spans="1:6" x14ac:dyDescent="0.25">
      <c r="A355" s="11" t="s">
        <v>963</v>
      </c>
      <c r="B355" s="11" t="s">
        <v>964</v>
      </c>
      <c r="C355" s="12">
        <v>45795</v>
      </c>
      <c r="D355" s="11" t="s">
        <v>459</v>
      </c>
      <c r="E355" s="13" t="s">
        <v>1320</v>
      </c>
      <c r="F355" s="11" t="s">
        <v>1267</v>
      </c>
    </row>
    <row r="356" spans="1:6" x14ac:dyDescent="0.25">
      <c r="A356" s="11" t="s">
        <v>965</v>
      </c>
      <c r="B356" s="11" t="s">
        <v>966</v>
      </c>
      <c r="C356" s="12">
        <v>44965</v>
      </c>
      <c r="D356" s="18" t="s">
        <v>319</v>
      </c>
      <c r="E356" s="13" t="s">
        <v>1308</v>
      </c>
      <c r="F356" s="11" t="s">
        <v>533</v>
      </c>
    </row>
    <row r="357" spans="1:6" x14ac:dyDescent="0.25">
      <c r="A357" s="11" t="s">
        <v>967</v>
      </c>
      <c r="B357" s="11" t="s">
        <v>968</v>
      </c>
      <c r="C357" s="20" t="s">
        <v>969</v>
      </c>
      <c r="D357" s="11" t="s">
        <v>970</v>
      </c>
      <c r="E357" s="13" t="s">
        <v>1341</v>
      </c>
      <c r="F357" s="11" t="s">
        <v>533</v>
      </c>
    </row>
    <row r="358" spans="1:6" x14ac:dyDescent="0.25">
      <c r="A358" s="11" t="s">
        <v>971</v>
      </c>
      <c r="B358" s="11" t="s">
        <v>882</v>
      </c>
      <c r="C358" s="12" t="s">
        <v>452</v>
      </c>
      <c r="D358" s="11" t="s">
        <v>452</v>
      </c>
      <c r="E358" s="13"/>
      <c r="F358" s="11" t="s">
        <v>533</v>
      </c>
    </row>
    <row r="359" spans="1:6" x14ac:dyDescent="0.25">
      <c r="A359" s="11" t="s">
        <v>972</v>
      </c>
      <c r="B359" s="11" t="s">
        <v>973</v>
      </c>
      <c r="C359" s="12">
        <v>46079</v>
      </c>
      <c r="D359" s="11" t="s">
        <v>447</v>
      </c>
      <c r="E359" s="13" t="s">
        <v>1370</v>
      </c>
      <c r="F359" s="11" t="s">
        <v>533</v>
      </c>
    </row>
    <row r="360" spans="1:6" x14ac:dyDescent="0.25">
      <c r="A360" s="11" t="s">
        <v>974</v>
      </c>
      <c r="B360" s="11" t="s">
        <v>696</v>
      </c>
      <c r="C360" s="12">
        <v>44909</v>
      </c>
      <c r="D360" s="11" t="s">
        <v>459</v>
      </c>
      <c r="E360" s="13"/>
      <c r="F360" s="11"/>
    </row>
    <row r="361" spans="1:6" x14ac:dyDescent="0.25">
      <c r="A361" s="11" t="s">
        <v>975</v>
      </c>
      <c r="B361" s="11" t="s">
        <v>976</v>
      </c>
      <c r="C361" s="12" t="s">
        <v>452</v>
      </c>
      <c r="D361" s="11" t="s">
        <v>452</v>
      </c>
      <c r="E361" s="13" t="s">
        <v>1337</v>
      </c>
      <c r="F361" s="11" t="s">
        <v>1277</v>
      </c>
    </row>
    <row r="362" spans="1:6" x14ac:dyDescent="0.25">
      <c r="A362" s="11" t="s">
        <v>977</v>
      </c>
      <c r="B362" s="11" t="s">
        <v>978</v>
      </c>
      <c r="C362" s="12" t="s">
        <v>452</v>
      </c>
      <c r="D362" s="11" t="s">
        <v>610</v>
      </c>
      <c r="E362" s="13" t="s">
        <v>1320</v>
      </c>
      <c r="F362" s="11" t="s">
        <v>533</v>
      </c>
    </row>
    <row r="363" spans="1:6" x14ac:dyDescent="0.25">
      <c r="A363" s="11" t="s">
        <v>979</v>
      </c>
      <c r="B363" s="11" t="s">
        <v>980</v>
      </c>
      <c r="C363" s="12">
        <v>45534</v>
      </c>
      <c r="D363" s="11" t="s">
        <v>459</v>
      </c>
      <c r="E363" s="13" t="s">
        <v>1341</v>
      </c>
      <c r="F363" s="11" t="s">
        <v>1277</v>
      </c>
    </row>
    <row r="364" spans="1:6" x14ac:dyDescent="0.25">
      <c r="A364" s="11" t="s">
        <v>981</v>
      </c>
      <c r="B364" s="11" t="s">
        <v>914</v>
      </c>
      <c r="C364" s="12" t="s">
        <v>452</v>
      </c>
      <c r="D364" s="18" t="s">
        <v>610</v>
      </c>
      <c r="E364" s="13" t="s">
        <v>1362</v>
      </c>
      <c r="F364" s="11" t="s">
        <v>533</v>
      </c>
    </row>
    <row r="365" spans="1:6" x14ac:dyDescent="0.25">
      <c r="A365" s="11" t="s">
        <v>982</v>
      </c>
      <c r="B365" s="11" t="s">
        <v>983</v>
      </c>
      <c r="C365" s="12">
        <v>45757</v>
      </c>
      <c r="D365" s="11" t="s">
        <v>459</v>
      </c>
      <c r="E365" s="13" t="s">
        <v>1369</v>
      </c>
      <c r="F365" s="11" t="s">
        <v>1277</v>
      </c>
    </row>
    <row r="366" spans="1:6" x14ac:dyDescent="0.25">
      <c r="A366" s="11" t="s">
        <v>984</v>
      </c>
      <c r="B366" s="11" t="s">
        <v>985</v>
      </c>
      <c r="C366" s="12">
        <v>44936</v>
      </c>
      <c r="D366" s="11" t="s">
        <v>447</v>
      </c>
      <c r="E366" s="13" t="s">
        <v>1354</v>
      </c>
      <c r="F366" s="11" t="s">
        <v>533</v>
      </c>
    </row>
    <row r="367" spans="1:6" x14ac:dyDescent="0.25">
      <c r="A367" s="11" t="s">
        <v>986</v>
      </c>
      <c r="B367" s="11" t="s">
        <v>987</v>
      </c>
      <c r="C367" s="12" t="s">
        <v>452</v>
      </c>
      <c r="D367" s="11" t="s">
        <v>459</v>
      </c>
      <c r="E367" s="13" t="s">
        <v>1348</v>
      </c>
      <c r="F367" s="11" t="s">
        <v>1267</v>
      </c>
    </row>
    <row r="368" spans="1:6" x14ac:dyDescent="0.25">
      <c r="A368" s="11" t="s">
        <v>988</v>
      </c>
      <c r="B368" s="11" t="s">
        <v>673</v>
      </c>
      <c r="C368" s="12">
        <v>45072</v>
      </c>
      <c r="D368" s="11" t="s">
        <v>599</v>
      </c>
      <c r="E368" s="13" t="s">
        <v>1363</v>
      </c>
      <c r="F368" s="11" t="s">
        <v>533</v>
      </c>
    </row>
    <row r="369" spans="1:6" x14ac:dyDescent="0.25">
      <c r="A369" s="11" t="s">
        <v>989</v>
      </c>
      <c r="B369" s="11" t="s">
        <v>251</v>
      </c>
      <c r="C369" s="12">
        <v>45320</v>
      </c>
      <c r="D369" s="11" t="s">
        <v>459</v>
      </c>
      <c r="E369" s="13" t="s">
        <v>1371</v>
      </c>
      <c r="F369" s="11" t="s">
        <v>533</v>
      </c>
    </row>
    <row r="370" spans="1:6" x14ac:dyDescent="0.25">
      <c r="A370" s="11" t="s">
        <v>990</v>
      </c>
      <c r="B370" s="11" t="s">
        <v>832</v>
      </c>
      <c r="C370" s="12">
        <v>46036</v>
      </c>
      <c r="D370" s="11" t="s">
        <v>447</v>
      </c>
      <c r="E370" s="13" t="s">
        <v>1332</v>
      </c>
      <c r="F370" s="11" t="s">
        <v>1277</v>
      </c>
    </row>
    <row r="371" spans="1:6" x14ac:dyDescent="0.25">
      <c r="A371" s="11" t="s">
        <v>991</v>
      </c>
      <c r="B371" s="11" t="s">
        <v>468</v>
      </c>
      <c r="C371" s="12">
        <v>45369</v>
      </c>
      <c r="D371" s="11" t="s">
        <v>447</v>
      </c>
      <c r="E371" s="13" t="s">
        <v>1296</v>
      </c>
      <c r="F371" s="34" t="s">
        <v>533</v>
      </c>
    </row>
    <row r="372" spans="1:6" x14ac:dyDescent="0.25">
      <c r="A372" s="11" t="s">
        <v>992</v>
      </c>
      <c r="B372" s="11" t="s">
        <v>509</v>
      </c>
      <c r="C372" s="12">
        <v>46377</v>
      </c>
      <c r="D372" s="11" t="s">
        <v>447</v>
      </c>
      <c r="E372" s="13" t="s">
        <v>1280</v>
      </c>
      <c r="F372" s="11" t="s">
        <v>533</v>
      </c>
    </row>
    <row r="373" spans="1:6" x14ac:dyDescent="0.25">
      <c r="A373" s="11" t="s">
        <v>993</v>
      </c>
      <c r="B373" s="11" t="s">
        <v>994</v>
      </c>
      <c r="C373" s="12">
        <v>44902</v>
      </c>
      <c r="D373" s="11" t="s">
        <v>599</v>
      </c>
      <c r="E373" s="13"/>
      <c r="F373" s="11"/>
    </row>
    <row r="374" spans="1:6" x14ac:dyDescent="0.25">
      <c r="A374" s="11" t="s">
        <v>995</v>
      </c>
      <c r="B374" s="11" t="s">
        <v>996</v>
      </c>
      <c r="C374" s="12" t="s">
        <v>452</v>
      </c>
      <c r="D374" s="11" t="s">
        <v>447</v>
      </c>
      <c r="E374" s="13"/>
      <c r="F374" s="11"/>
    </row>
    <row r="375" spans="1:6" x14ac:dyDescent="0.25">
      <c r="A375" s="11" t="s">
        <v>997</v>
      </c>
      <c r="B375" s="11" t="s">
        <v>657</v>
      </c>
      <c r="C375" s="12">
        <v>45777</v>
      </c>
      <c r="D375" s="11" t="s">
        <v>447</v>
      </c>
      <c r="E375" s="13" t="s">
        <v>1281</v>
      </c>
      <c r="F375" s="11" t="s">
        <v>1277</v>
      </c>
    </row>
    <row r="376" spans="1:6" x14ac:dyDescent="0.25">
      <c r="A376" s="11" t="s">
        <v>998</v>
      </c>
      <c r="B376" s="11" t="s">
        <v>999</v>
      </c>
      <c r="C376" s="12">
        <v>45912</v>
      </c>
      <c r="D376" s="11" t="s">
        <v>452</v>
      </c>
      <c r="E376" s="13" t="s">
        <v>1333</v>
      </c>
      <c r="F376" s="11" t="s">
        <v>1277</v>
      </c>
    </row>
    <row r="377" spans="1:6" x14ac:dyDescent="0.25">
      <c r="A377" s="11" t="s">
        <v>1000</v>
      </c>
      <c r="B377" s="11" t="s">
        <v>472</v>
      </c>
      <c r="C377" s="12">
        <v>44831</v>
      </c>
      <c r="D377" s="11" t="s">
        <v>453</v>
      </c>
      <c r="E377" s="13" t="s">
        <v>1281</v>
      </c>
      <c r="F377" s="11" t="s">
        <v>533</v>
      </c>
    </row>
    <row r="378" spans="1:6" x14ac:dyDescent="0.25">
      <c r="A378" s="11" t="s">
        <v>1001</v>
      </c>
      <c r="B378" s="11" t="s">
        <v>1002</v>
      </c>
      <c r="C378" s="12" t="s">
        <v>452</v>
      </c>
      <c r="D378" s="11" t="s">
        <v>452</v>
      </c>
      <c r="E378" s="13"/>
      <c r="F378" s="11"/>
    </row>
    <row r="379" spans="1:6" x14ac:dyDescent="0.25">
      <c r="A379" s="11" t="s">
        <v>1003</v>
      </c>
      <c r="B379" s="11" t="s">
        <v>511</v>
      </c>
      <c r="C379" s="12">
        <v>46646</v>
      </c>
      <c r="D379" s="11" t="s">
        <v>447</v>
      </c>
      <c r="E379" s="13"/>
      <c r="F379" s="11"/>
    </row>
    <row r="380" spans="1:6" x14ac:dyDescent="0.25">
      <c r="A380" s="11" t="s">
        <v>1004</v>
      </c>
      <c r="B380" s="11" t="s">
        <v>1005</v>
      </c>
      <c r="C380" s="12" t="s">
        <v>452</v>
      </c>
      <c r="D380" s="11" t="s">
        <v>731</v>
      </c>
      <c r="E380" s="13"/>
      <c r="F380" s="11"/>
    </row>
    <row r="381" spans="1:6" x14ac:dyDescent="0.25">
      <c r="A381" s="11" t="s">
        <v>1006</v>
      </c>
      <c r="B381" s="11" t="s">
        <v>1007</v>
      </c>
      <c r="C381" s="12" t="s">
        <v>452</v>
      </c>
      <c r="D381" s="11" t="s">
        <v>319</v>
      </c>
      <c r="E381" s="13" t="s">
        <v>1333</v>
      </c>
      <c r="F381" s="11" t="s">
        <v>533</v>
      </c>
    </row>
    <row r="382" spans="1:6" x14ac:dyDescent="0.25">
      <c r="A382" s="11" t="s">
        <v>1008</v>
      </c>
      <c r="B382" s="11" t="s">
        <v>483</v>
      </c>
      <c r="C382" s="12">
        <v>45016</v>
      </c>
      <c r="D382" s="11" t="s">
        <v>459</v>
      </c>
      <c r="E382" s="13"/>
      <c r="F382" s="11"/>
    </row>
    <row r="383" spans="1:6" x14ac:dyDescent="0.25">
      <c r="A383" s="11" t="s">
        <v>1009</v>
      </c>
      <c r="B383" s="11" t="s">
        <v>1010</v>
      </c>
      <c r="C383" s="12" t="s">
        <v>452</v>
      </c>
      <c r="D383" s="11" t="s">
        <v>452</v>
      </c>
      <c r="E383" s="13" t="s">
        <v>1291</v>
      </c>
      <c r="F383" s="11" t="s">
        <v>533</v>
      </c>
    </row>
    <row r="384" spans="1:6" x14ac:dyDescent="0.25">
      <c r="A384" s="11" t="s">
        <v>1011</v>
      </c>
      <c r="B384" s="11" t="s">
        <v>1012</v>
      </c>
      <c r="C384" s="12" t="s">
        <v>452</v>
      </c>
      <c r="D384" s="11" t="s">
        <v>731</v>
      </c>
      <c r="E384" s="13"/>
      <c r="F384" s="11"/>
    </row>
    <row r="385" spans="1:6" x14ac:dyDescent="0.25">
      <c r="A385" s="11" t="s">
        <v>1013</v>
      </c>
      <c r="B385" s="11" t="s">
        <v>733</v>
      </c>
      <c r="C385" s="14" t="s">
        <v>878</v>
      </c>
      <c r="D385" s="11" t="s">
        <v>447</v>
      </c>
      <c r="E385" s="13" t="s">
        <v>1346</v>
      </c>
      <c r="F385" s="11" t="s">
        <v>533</v>
      </c>
    </row>
    <row r="386" spans="1:6" x14ac:dyDescent="0.25">
      <c r="A386" s="11" t="s">
        <v>1014</v>
      </c>
      <c r="B386" s="11" t="s">
        <v>1015</v>
      </c>
      <c r="C386" s="12">
        <v>44862</v>
      </c>
      <c r="D386" s="11" t="s">
        <v>447</v>
      </c>
      <c r="E386" s="13"/>
      <c r="F386" s="11"/>
    </row>
    <row r="387" spans="1:6" x14ac:dyDescent="0.25">
      <c r="A387" s="11" t="s">
        <v>1016</v>
      </c>
      <c r="B387" s="11" t="s">
        <v>1017</v>
      </c>
      <c r="C387" s="12">
        <v>45555</v>
      </c>
      <c r="D387" s="11" t="s">
        <v>459</v>
      </c>
      <c r="E387" s="13" t="s">
        <v>1333</v>
      </c>
      <c r="F387" s="11" t="s">
        <v>1277</v>
      </c>
    </row>
    <row r="388" spans="1:6" x14ac:dyDescent="0.25">
      <c r="A388" s="11" t="s">
        <v>1018</v>
      </c>
      <c r="B388" s="11" t="s">
        <v>1019</v>
      </c>
      <c r="C388" s="12">
        <v>45163</v>
      </c>
      <c r="D388" s="11" t="s">
        <v>459</v>
      </c>
      <c r="E388" s="13" t="s">
        <v>1357</v>
      </c>
      <c r="F388" s="11" t="s">
        <v>533</v>
      </c>
    </row>
    <row r="389" spans="1:6" x14ac:dyDescent="0.25">
      <c r="A389" s="11" t="s">
        <v>1020</v>
      </c>
      <c r="B389" s="11" t="s">
        <v>1021</v>
      </c>
      <c r="C389" s="12" t="s">
        <v>452</v>
      </c>
      <c r="D389" s="11" t="s">
        <v>447</v>
      </c>
      <c r="E389" s="13"/>
      <c r="F389" s="11"/>
    </row>
    <row r="390" spans="1:6" x14ac:dyDescent="0.25">
      <c r="A390" s="11" t="s">
        <v>1022</v>
      </c>
      <c r="B390" s="11" t="s">
        <v>733</v>
      </c>
      <c r="C390" s="12" t="s">
        <v>878</v>
      </c>
      <c r="D390" s="11" t="s">
        <v>447</v>
      </c>
      <c r="E390" s="13" t="s">
        <v>1360</v>
      </c>
      <c r="F390" s="11" t="s">
        <v>533</v>
      </c>
    </row>
    <row r="391" spans="1:6" x14ac:dyDescent="0.25">
      <c r="A391" s="11" t="s">
        <v>1023</v>
      </c>
      <c r="B391" s="11" t="s">
        <v>1024</v>
      </c>
      <c r="C391" s="12">
        <v>45278</v>
      </c>
      <c r="D391" s="11" t="s">
        <v>459</v>
      </c>
      <c r="E391" s="13"/>
      <c r="F391" s="11"/>
    </row>
    <row r="392" spans="1:6" x14ac:dyDescent="0.25">
      <c r="A392" s="11" t="s">
        <v>1025</v>
      </c>
      <c r="B392" s="11" t="s">
        <v>1026</v>
      </c>
      <c r="C392" s="12">
        <v>45411</v>
      </c>
      <c r="D392" s="11" t="s">
        <v>459</v>
      </c>
      <c r="E392" s="13" t="s">
        <v>1313</v>
      </c>
      <c r="F392" s="11" t="s">
        <v>1277</v>
      </c>
    </row>
    <row r="393" spans="1:6" x14ac:dyDescent="0.25">
      <c r="A393" s="11" t="s">
        <v>1027</v>
      </c>
      <c r="B393" s="11" t="s">
        <v>1028</v>
      </c>
      <c r="C393" s="12" t="s">
        <v>452</v>
      </c>
      <c r="D393" s="11" t="s">
        <v>447</v>
      </c>
      <c r="E393" s="13"/>
      <c r="F393" s="11"/>
    </row>
    <row r="394" spans="1:6" x14ac:dyDescent="0.25">
      <c r="A394" s="11" t="s">
        <v>1029</v>
      </c>
      <c r="B394" s="11" t="s">
        <v>1030</v>
      </c>
      <c r="C394" s="12" t="s">
        <v>452</v>
      </c>
      <c r="D394" s="11" t="s">
        <v>731</v>
      </c>
      <c r="E394" s="13"/>
      <c r="F394" s="11"/>
    </row>
    <row r="395" spans="1:6" x14ac:dyDescent="0.25">
      <c r="A395" s="11" t="s">
        <v>1031</v>
      </c>
      <c r="B395" s="11" t="s">
        <v>1021</v>
      </c>
      <c r="C395" s="12" t="s">
        <v>452</v>
      </c>
      <c r="D395" s="11" t="s">
        <v>447</v>
      </c>
      <c r="E395" s="13"/>
      <c r="F395" s="11"/>
    </row>
    <row r="396" spans="1:6" x14ac:dyDescent="0.25">
      <c r="A396" s="11" t="s">
        <v>1032</v>
      </c>
      <c r="B396" s="11" t="s">
        <v>1033</v>
      </c>
      <c r="C396" s="12">
        <v>46394</v>
      </c>
      <c r="D396" s="11" t="s">
        <v>447</v>
      </c>
      <c r="E396" s="13" t="s">
        <v>1268</v>
      </c>
      <c r="F396" s="11" t="s">
        <v>533</v>
      </c>
    </row>
    <row r="397" spans="1:6" x14ac:dyDescent="0.25">
      <c r="A397" s="11" t="s">
        <v>1034</v>
      </c>
      <c r="B397" s="11" t="s">
        <v>733</v>
      </c>
      <c r="C397" s="12" t="s">
        <v>452</v>
      </c>
      <c r="D397" s="11" t="s">
        <v>731</v>
      </c>
      <c r="E397" s="13"/>
      <c r="F397" s="11"/>
    </row>
    <row r="398" spans="1:6" x14ac:dyDescent="0.25">
      <c r="A398" s="11" t="s">
        <v>1035</v>
      </c>
      <c r="B398" s="11" t="s">
        <v>1036</v>
      </c>
      <c r="C398" s="14">
        <v>46091</v>
      </c>
      <c r="D398" s="11" t="s">
        <v>447</v>
      </c>
      <c r="E398" s="13" t="s">
        <v>1335</v>
      </c>
      <c r="F398" s="11" t="s">
        <v>1277</v>
      </c>
    </row>
    <row r="399" spans="1:6" x14ac:dyDescent="0.25">
      <c r="A399" s="11" t="s">
        <v>1037</v>
      </c>
      <c r="B399" s="11" t="s">
        <v>451</v>
      </c>
      <c r="C399" s="12">
        <v>46304</v>
      </c>
      <c r="D399" s="11" t="s">
        <v>453</v>
      </c>
      <c r="E399" s="13" t="s">
        <v>1330</v>
      </c>
      <c r="F399" s="11" t="s">
        <v>533</v>
      </c>
    </row>
    <row r="400" spans="1:6" x14ac:dyDescent="0.25">
      <c r="A400" s="11" t="s">
        <v>1038</v>
      </c>
      <c r="B400" s="11" t="s">
        <v>1039</v>
      </c>
      <c r="C400" s="12">
        <v>45245</v>
      </c>
      <c r="D400" s="11" t="s">
        <v>447</v>
      </c>
      <c r="E400" s="13" t="s">
        <v>1332</v>
      </c>
      <c r="F400" s="11" t="s">
        <v>533</v>
      </c>
    </row>
    <row r="401" spans="1:6" x14ac:dyDescent="0.25">
      <c r="A401" s="11" t="s">
        <v>1040</v>
      </c>
      <c r="B401" s="11" t="s">
        <v>1041</v>
      </c>
      <c r="C401" s="12">
        <v>44859</v>
      </c>
      <c r="D401" s="11" t="s">
        <v>599</v>
      </c>
      <c r="E401" s="13" t="s">
        <v>1348</v>
      </c>
      <c r="F401" s="11" t="s">
        <v>533</v>
      </c>
    </row>
    <row r="402" spans="1:6" x14ac:dyDescent="0.25">
      <c r="A402" s="11" t="s">
        <v>1042</v>
      </c>
      <c r="B402" s="11" t="s">
        <v>1043</v>
      </c>
      <c r="C402" s="12">
        <v>44816</v>
      </c>
      <c r="D402" s="11" t="s">
        <v>459</v>
      </c>
      <c r="E402" s="13"/>
      <c r="F402" s="11"/>
    </row>
    <row r="403" spans="1:6" x14ac:dyDescent="0.25">
      <c r="A403" s="11" t="s">
        <v>1044</v>
      </c>
      <c r="B403" s="11" t="s">
        <v>451</v>
      </c>
      <c r="C403" s="12">
        <v>46352</v>
      </c>
      <c r="D403" s="11" t="s">
        <v>453</v>
      </c>
      <c r="E403" s="13" t="s">
        <v>1281</v>
      </c>
      <c r="F403" s="11" t="s">
        <v>533</v>
      </c>
    </row>
    <row r="404" spans="1:6" x14ac:dyDescent="0.25">
      <c r="A404" s="11" t="s">
        <v>1045</v>
      </c>
      <c r="B404" s="11" t="s">
        <v>1046</v>
      </c>
      <c r="C404" s="12">
        <v>44169</v>
      </c>
      <c r="D404" s="11" t="s">
        <v>447</v>
      </c>
      <c r="E404" s="13" t="s">
        <v>1372</v>
      </c>
      <c r="F404" s="11" t="s">
        <v>533</v>
      </c>
    </row>
    <row r="405" spans="1:6" x14ac:dyDescent="0.25">
      <c r="A405" s="11" t="s">
        <v>1047</v>
      </c>
      <c r="B405" s="11" t="s">
        <v>455</v>
      </c>
      <c r="C405" s="12" t="s">
        <v>452</v>
      </c>
      <c r="D405" s="11" t="s">
        <v>447</v>
      </c>
      <c r="E405" s="13" t="s">
        <v>1271</v>
      </c>
      <c r="F405" s="11" t="s">
        <v>533</v>
      </c>
    </row>
    <row r="406" spans="1:6" x14ac:dyDescent="0.25">
      <c r="A406" s="11" t="s">
        <v>1048</v>
      </c>
      <c r="B406" s="11" t="s">
        <v>1049</v>
      </c>
      <c r="C406" s="12">
        <v>45138</v>
      </c>
      <c r="D406" s="11" t="s">
        <v>459</v>
      </c>
      <c r="E406" s="13"/>
      <c r="F406" s="11"/>
    </row>
    <row r="407" spans="1:6" x14ac:dyDescent="0.25">
      <c r="A407" s="11" t="s">
        <v>1050</v>
      </c>
      <c r="B407" s="11" t="s">
        <v>1051</v>
      </c>
      <c r="C407" s="12" t="s">
        <v>452</v>
      </c>
      <c r="D407" s="11" t="s">
        <v>447</v>
      </c>
      <c r="E407" s="13" t="s">
        <v>1314</v>
      </c>
      <c r="F407" s="11" t="s">
        <v>1277</v>
      </c>
    </row>
    <row r="408" spans="1:6" x14ac:dyDescent="0.25">
      <c r="A408" s="11" t="s">
        <v>1052</v>
      </c>
      <c r="B408" s="11" t="s">
        <v>1028</v>
      </c>
      <c r="C408" s="12" t="s">
        <v>452</v>
      </c>
      <c r="D408" s="11" t="s">
        <v>447</v>
      </c>
      <c r="E408" s="13"/>
      <c r="F408" s="11"/>
    </row>
    <row r="409" spans="1:6" x14ac:dyDescent="0.25">
      <c r="A409" s="11" t="s">
        <v>1053</v>
      </c>
      <c r="B409" s="11" t="s">
        <v>841</v>
      </c>
      <c r="C409" s="12" t="s">
        <v>452</v>
      </c>
      <c r="D409" s="11" t="s">
        <v>459</v>
      </c>
      <c r="E409" s="13"/>
      <c r="F409" s="11"/>
    </row>
    <row r="410" spans="1:6" x14ac:dyDescent="0.25">
      <c r="A410" s="11" t="s">
        <v>1054</v>
      </c>
      <c r="B410" s="11" t="s">
        <v>1055</v>
      </c>
      <c r="C410" s="12">
        <v>45093</v>
      </c>
      <c r="D410" s="11" t="s">
        <v>447</v>
      </c>
      <c r="E410" s="13" t="s">
        <v>1373</v>
      </c>
      <c r="F410" s="11" t="s">
        <v>533</v>
      </c>
    </row>
    <row r="411" spans="1:6" x14ac:dyDescent="0.25">
      <c r="A411" s="11" t="s">
        <v>1056</v>
      </c>
      <c r="B411" s="11" t="s">
        <v>1057</v>
      </c>
      <c r="C411" s="12">
        <v>44369</v>
      </c>
      <c r="D411" s="11" t="s">
        <v>447</v>
      </c>
      <c r="E411" s="13"/>
      <c r="F411" s="11"/>
    </row>
    <row r="412" spans="1:6" x14ac:dyDescent="0.25">
      <c r="A412" s="11" t="s">
        <v>1058</v>
      </c>
      <c r="B412" s="11" t="s">
        <v>834</v>
      </c>
      <c r="C412" s="12">
        <v>44966</v>
      </c>
      <c r="D412" s="11" t="s">
        <v>599</v>
      </c>
      <c r="E412" s="13" t="s">
        <v>1352</v>
      </c>
      <c r="F412" s="11" t="s">
        <v>533</v>
      </c>
    </row>
    <row r="413" spans="1:6" x14ac:dyDescent="0.25">
      <c r="A413" s="11" t="s">
        <v>1059</v>
      </c>
      <c r="B413" s="11" t="s">
        <v>1060</v>
      </c>
      <c r="C413" s="12" t="s">
        <v>452</v>
      </c>
      <c r="D413" s="11" t="s">
        <v>731</v>
      </c>
      <c r="E413" s="13"/>
      <c r="F413" s="11"/>
    </row>
    <row r="414" spans="1:6" x14ac:dyDescent="0.25">
      <c r="A414" s="11" t="s">
        <v>1061</v>
      </c>
      <c r="B414" s="11" t="s">
        <v>1062</v>
      </c>
      <c r="C414" s="12" t="s">
        <v>452</v>
      </c>
      <c r="D414" s="11" t="s">
        <v>447</v>
      </c>
      <c r="E414" s="13" t="s">
        <v>1329</v>
      </c>
      <c r="F414" s="11" t="s">
        <v>1277</v>
      </c>
    </row>
    <row r="415" spans="1:6" x14ac:dyDescent="0.25">
      <c r="A415" s="11" t="s">
        <v>1063</v>
      </c>
      <c r="B415" s="11" t="s">
        <v>1064</v>
      </c>
      <c r="C415" s="12" t="s">
        <v>452</v>
      </c>
      <c r="D415" s="11" t="s">
        <v>452</v>
      </c>
      <c r="E415" s="13" t="s">
        <v>1336</v>
      </c>
      <c r="F415" s="11" t="s">
        <v>1267</v>
      </c>
    </row>
    <row r="416" spans="1:6" x14ac:dyDescent="0.25">
      <c r="A416" s="11" t="s">
        <v>1065</v>
      </c>
      <c r="B416" s="11" t="s">
        <v>472</v>
      </c>
      <c r="C416" s="12">
        <v>44014</v>
      </c>
      <c r="D416" s="11" t="s">
        <v>459</v>
      </c>
      <c r="E416" s="13" t="s">
        <v>1333</v>
      </c>
      <c r="F416" s="11" t="s">
        <v>533</v>
      </c>
    </row>
    <row r="417" spans="1:6" x14ac:dyDescent="0.25">
      <c r="A417" s="11" t="s">
        <v>1066</v>
      </c>
      <c r="B417" s="11" t="s">
        <v>733</v>
      </c>
      <c r="C417" s="12" t="s">
        <v>909</v>
      </c>
      <c r="D417" s="11" t="s">
        <v>447</v>
      </c>
      <c r="E417" s="13" t="s">
        <v>1361</v>
      </c>
      <c r="F417" s="11" t="s">
        <v>533</v>
      </c>
    </row>
    <row r="418" spans="1:6" x14ac:dyDescent="0.25">
      <c r="A418" s="11" t="s">
        <v>1067</v>
      </c>
      <c r="B418" s="11" t="s">
        <v>1068</v>
      </c>
      <c r="C418" s="12" t="s">
        <v>452</v>
      </c>
      <c r="D418" s="11" t="s">
        <v>459</v>
      </c>
      <c r="E418" s="13" t="s">
        <v>1323</v>
      </c>
      <c r="F418" s="11" t="s">
        <v>533</v>
      </c>
    </row>
    <row r="419" spans="1:6" x14ac:dyDescent="0.25">
      <c r="A419" s="11" t="s">
        <v>1069</v>
      </c>
      <c r="B419" s="11" t="s">
        <v>890</v>
      </c>
      <c r="C419" s="12">
        <v>45260</v>
      </c>
      <c r="D419" s="11" t="s">
        <v>447</v>
      </c>
      <c r="E419" s="13" t="s">
        <v>1373</v>
      </c>
      <c r="F419" s="11" t="s">
        <v>1267</v>
      </c>
    </row>
    <row r="420" spans="1:6" x14ac:dyDescent="0.25">
      <c r="A420" s="11" t="s">
        <v>1070</v>
      </c>
      <c r="B420" s="11" t="s">
        <v>733</v>
      </c>
      <c r="C420" s="14" t="s">
        <v>878</v>
      </c>
      <c r="D420" s="11" t="s">
        <v>447</v>
      </c>
      <c r="E420" s="13" t="s">
        <v>1346</v>
      </c>
      <c r="F420" s="11" t="s">
        <v>533</v>
      </c>
    </row>
    <row r="421" spans="1:6" x14ac:dyDescent="0.25">
      <c r="A421" s="11" t="s">
        <v>1071</v>
      </c>
      <c r="B421" s="11" t="s">
        <v>936</v>
      </c>
      <c r="C421" s="12">
        <v>47939</v>
      </c>
      <c r="D421" s="11" t="s">
        <v>453</v>
      </c>
      <c r="E421" s="13" t="s">
        <v>1374</v>
      </c>
      <c r="F421" s="11" t="s">
        <v>533</v>
      </c>
    </row>
    <row r="422" spans="1:6" x14ac:dyDescent="0.25">
      <c r="A422" s="11" t="s">
        <v>1072</v>
      </c>
      <c r="B422" s="11" t="s">
        <v>1073</v>
      </c>
      <c r="C422" s="12">
        <v>46391</v>
      </c>
      <c r="D422" s="11" t="s">
        <v>459</v>
      </c>
      <c r="E422" s="13" t="s">
        <v>1303</v>
      </c>
      <c r="F422" s="11" t="s">
        <v>1277</v>
      </c>
    </row>
    <row r="423" spans="1:6" x14ac:dyDescent="0.25">
      <c r="A423" s="11" t="s">
        <v>1074</v>
      </c>
      <c r="B423" s="11" t="s">
        <v>1021</v>
      </c>
      <c r="C423" s="12" t="s">
        <v>452</v>
      </c>
      <c r="D423" s="11" t="s">
        <v>447</v>
      </c>
      <c r="E423" s="13"/>
      <c r="F423" s="11"/>
    </row>
    <row r="424" spans="1:6" x14ac:dyDescent="0.25">
      <c r="A424" s="11" t="s">
        <v>1075</v>
      </c>
      <c r="B424" s="11" t="s">
        <v>631</v>
      </c>
      <c r="C424" s="12">
        <v>45257</v>
      </c>
      <c r="D424" s="11" t="s">
        <v>447</v>
      </c>
      <c r="E424" s="13" t="s">
        <v>1343</v>
      </c>
      <c r="F424" s="11" t="s">
        <v>1267</v>
      </c>
    </row>
    <row r="425" spans="1:6" x14ac:dyDescent="0.25">
      <c r="A425" s="11" t="s">
        <v>1076</v>
      </c>
      <c r="B425" s="11" t="s">
        <v>451</v>
      </c>
      <c r="C425" s="14">
        <v>44883</v>
      </c>
      <c r="D425" s="11" t="s">
        <v>453</v>
      </c>
      <c r="E425" s="13" t="s">
        <v>1276</v>
      </c>
      <c r="F425" s="11" t="s">
        <v>533</v>
      </c>
    </row>
    <row r="426" spans="1:6" x14ac:dyDescent="0.25">
      <c r="A426" s="11" t="s">
        <v>1077</v>
      </c>
      <c r="B426" s="11" t="s">
        <v>1078</v>
      </c>
      <c r="C426" s="12" t="s">
        <v>452</v>
      </c>
      <c r="D426" s="11" t="s">
        <v>447</v>
      </c>
      <c r="E426" s="13"/>
      <c r="F426" s="11"/>
    </row>
    <row r="427" spans="1:6" x14ac:dyDescent="0.25">
      <c r="A427" s="11" t="s">
        <v>1079</v>
      </c>
      <c r="B427" s="11" t="s">
        <v>1080</v>
      </c>
      <c r="C427" s="12" t="s">
        <v>452</v>
      </c>
      <c r="D427" s="11" t="s">
        <v>447</v>
      </c>
      <c r="E427" s="13"/>
      <c r="F427" s="11"/>
    </row>
    <row r="428" spans="1:6" x14ac:dyDescent="0.25">
      <c r="A428" s="11" t="s">
        <v>1081</v>
      </c>
      <c r="B428" s="11" t="s">
        <v>1082</v>
      </c>
      <c r="C428" s="12">
        <v>45789</v>
      </c>
      <c r="D428" s="11" t="s">
        <v>447</v>
      </c>
      <c r="E428" s="13" t="s">
        <v>1338</v>
      </c>
      <c r="F428" s="11" t="s">
        <v>1267</v>
      </c>
    </row>
    <row r="429" spans="1:6" x14ac:dyDescent="0.25">
      <c r="A429" s="11" t="s">
        <v>1083</v>
      </c>
      <c r="B429" s="11" t="s">
        <v>1084</v>
      </c>
      <c r="C429" s="12">
        <v>44900</v>
      </c>
      <c r="D429" s="11" t="s">
        <v>459</v>
      </c>
      <c r="E429" s="13" t="s">
        <v>1363</v>
      </c>
      <c r="F429" s="11" t="s">
        <v>533</v>
      </c>
    </row>
    <row r="430" spans="1:6" x14ac:dyDescent="0.25">
      <c r="A430" s="11" t="s">
        <v>1085</v>
      </c>
      <c r="B430" s="11" t="s">
        <v>1086</v>
      </c>
      <c r="C430" s="12" t="s">
        <v>452</v>
      </c>
      <c r="D430" s="11" t="s">
        <v>459</v>
      </c>
      <c r="E430" s="13" t="s">
        <v>1369</v>
      </c>
      <c r="F430" s="11" t="s">
        <v>1277</v>
      </c>
    </row>
    <row r="431" spans="1:6" x14ac:dyDescent="0.25">
      <c r="A431" s="11" t="s">
        <v>1087</v>
      </c>
      <c r="B431" s="11" t="s">
        <v>1088</v>
      </c>
      <c r="C431" s="12">
        <v>44883</v>
      </c>
      <c r="D431" s="11" t="s">
        <v>459</v>
      </c>
      <c r="E431" s="13"/>
      <c r="F431" s="11"/>
    </row>
    <row r="432" spans="1:6" x14ac:dyDescent="0.25">
      <c r="A432" s="11" t="s">
        <v>1089</v>
      </c>
      <c r="B432" s="11" t="s">
        <v>652</v>
      </c>
      <c r="C432" s="12">
        <v>44823</v>
      </c>
      <c r="D432" s="11" t="s">
        <v>599</v>
      </c>
      <c r="E432" s="13" t="s">
        <v>1321</v>
      </c>
      <c r="F432" s="11" t="s">
        <v>533</v>
      </c>
    </row>
    <row r="433" spans="1:6" x14ac:dyDescent="0.25">
      <c r="A433" s="11" t="s">
        <v>1090</v>
      </c>
      <c r="B433" s="11" t="s">
        <v>1091</v>
      </c>
      <c r="C433" s="12" t="s">
        <v>452</v>
      </c>
      <c r="D433" s="11" t="s">
        <v>447</v>
      </c>
      <c r="E433" s="13" t="s">
        <v>1363</v>
      </c>
      <c r="F433" s="11" t="s">
        <v>533</v>
      </c>
    </row>
    <row r="434" spans="1:6" x14ac:dyDescent="0.25">
      <c r="A434" s="11" t="s">
        <v>1092</v>
      </c>
      <c r="B434" s="11" t="s">
        <v>1093</v>
      </c>
      <c r="C434" s="12">
        <v>46076</v>
      </c>
      <c r="D434" s="11" t="s">
        <v>459</v>
      </c>
      <c r="E434" s="13"/>
      <c r="F434" s="11"/>
    </row>
    <row r="435" spans="1:6" x14ac:dyDescent="0.25">
      <c r="A435" s="11" t="s">
        <v>1094</v>
      </c>
      <c r="B435" s="11" t="s">
        <v>1005</v>
      </c>
      <c r="C435" s="12" t="s">
        <v>452</v>
      </c>
      <c r="D435" s="11" t="s">
        <v>459</v>
      </c>
      <c r="E435" s="13" t="s">
        <v>1348</v>
      </c>
      <c r="F435" s="11" t="s">
        <v>1267</v>
      </c>
    </row>
    <row r="436" spans="1:6" x14ac:dyDescent="0.25">
      <c r="A436" s="11" t="s">
        <v>1095</v>
      </c>
      <c r="B436" s="11" t="s">
        <v>1096</v>
      </c>
      <c r="C436" s="12">
        <v>46406</v>
      </c>
      <c r="D436" s="11" t="s">
        <v>459</v>
      </c>
      <c r="E436" s="13"/>
      <c r="F436" s="11"/>
    </row>
    <row r="437" spans="1:6" x14ac:dyDescent="0.25">
      <c r="A437" s="11" t="s">
        <v>1097</v>
      </c>
      <c r="B437" s="11" t="s">
        <v>1098</v>
      </c>
      <c r="C437" s="12" t="s">
        <v>452</v>
      </c>
      <c r="D437" s="11" t="s">
        <v>452</v>
      </c>
      <c r="E437" s="13" t="s">
        <v>533</v>
      </c>
      <c r="F437" s="11" t="s">
        <v>533</v>
      </c>
    </row>
    <row r="438" spans="1:6" x14ac:dyDescent="0.25">
      <c r="A438" s="11" t="s">
        <v>1099</v>
      </c>
      <c r="B438" s="11" t="s">
        <v>1100</v>
      </c>
      <c r="C438" s="12">
        <v>45126</v>
      </c>
      <c r="D438" s="11" t="s">
        <v>447</v>
      </c>
      <c r="E438" s="13" t="s">
        <v>1343</v>
      </c>
      <c r="F438" s="11" t="s">
        <v>533</v>
      </c>
    </row>
    <row r="439" spans="1:6" x14ac:dyDescent="0.25">
      <c r="A439" s="11" t="s">
        <v>1101</v>
      </c>
      <c r="B439" s="11" t="s">
        <v>1102</v>
      </c>
      <c r="C439" s="12" t="s">
        <v>452</v>
      </c>
      <c r="D439" s="11" t="s">
        <v>447</v>
      </c>
      <c r="E439" s="13"/>
      <c r="F439" s="11"/>
    </row>
    <row r="440" spans="1:6" x14ac:dyDescent="0.25">
      <c r="A440" s="11" t="s">
        <v>1103</v>
      </c>
      <c r="B440" s="11" t="s">
        <v>1104</v>
      </c>
      <c r="C440" s="12">
        <v>46160</v>
      </c>
      <c r="D440" s="11" t="s">
        <v>459</v>
      </c>
      <c r="E440" s="13" t="s">
        <v>1320</v>
      </c>
      <c r="F440" s="11" t="s">
        <v>1277</v>
      </c>
    </row>
    <row r="441" spans="1:6" x14ac:dyDescent="0.25">
      <c r="A441" s="11" t="s">
        <v>1105</v>
      </c>
      <c r="B441" s="11" t="s">
        <v>1104</v>
      </c>
      <c r="C441" s="12">
        <v>46160</v>
      </c>
      <c r="D441" s="11" t="s">
        <v>459</v>
      </c>
      <c r="E441" s="13" t="s">
        <v>1320</v>
      </c>
      <c r="F441" s="11" t="s">
        <v>1277</v>
      </c>
    </row>
    <row r="442" spans="1:6" x14ac:dyDescent="0.25">
      <c r="A442" s="11" t="s">
        <v>1106</v>
      </c>
      <c r="B442" s="11" t="s">
        <v>746</v>
      </c>
      <c r="C442" s="12">
        <v>46160</v>
      </c>
      <c r="D442" s="11" t="s">
        <v>319</v>
      </c>
      <c r="E442" s="13" t="s">
        <v>1320</v>
      </c>
      <c r="F442" s="11" t="s">
        <v>533</v>
      </c>
    </row>
    <row r="443" spans="1:6" x14ac:dyDescent="0.25">
      <c r="A443" s="11" t="s">
        <v>1107</v>
      </c>
      <c r="B443" s="11" t="s">
        <v>1108</v>
      </c>
      <c r="C443" s="12">
        <v>45360</v>
      </c>
      <c r="D443" s="11" t="s">
        <v>447</v>
      </c>
      <c r="E443" s="13" t="s">
        <v>1343</v>
      </c>
      <c r="F443" s="11" t="s">
        <v>1267</v>
      </c>
    </row>
    <row r="444" spans="1:6" x14ac:dyDescent="0.25">
      <c r="A444" s="11" t="s">
        <v>1109</v>
      </c>
      <c r="B444" s="11" t="s">
        <v>466</v>
      </c>
      <c r="C444" s="12" t="s">
        <v>452</v>
      </c>
      <c r="D444" s="11" t="s">
        <v>447</v>
      </c>
      <c r="E444" s="13" t="s">
        <v>1279</v>
      </c>
      <c r="F444" s="11" t="s">
        <v>1267</v>
      </c>
    </row>
    <row r="445" spans="1:6" x14ac:dyDescent="0.25">
      <c r="A445" s="11" t="s">
        <v>1110</v>
      </c>
      <c r="B445" s="11" t="s">
        <v>929</v>
      </c>
      <c r="C445" s="12"/>
      <c r="D445" s="11" t="s">
        <v>459</v>
      </c>
      <c r="E445" s="13" t="s">
        <v>1316</v>
      </c>
      <c r="F445" s="11" t="s">
        <v>1277</v>
      </c>
    </row>
    <row r="446" spans="1:6" x14ac:dyDescent="0.25">
      <c r="A446" s="11" t="s">
        <v>1111</v>
      </c>
      <c r="B446" s="11" t="s">
        <v>502</v>
      </c>
      <c r="C446" s="12">
        <v>46377</v>
      </c>
      <c r="D446" s="11" t="s">
        <v>459</v>
      </c>
      <c r="E446" s="13"/>
      <c r="F446" s="11"/>
    </row>
    <row r="447" spans="1:6" x14ac:dyDescent="0.25">
      <c r="A447" s="11" t="s">
        <v>1112</v>
      </c>
      <c r="B447" s="11" t="s">
        <v>1036</v>
      </c>
      <c r="C447" s="14">
        <v>46205</v>
      </c>
      <c r="D447" s="11" t="s">
        <v>447</v>
      </c>
      <c r="E447" s="13" t="s">
        <v>1335</v>
      </c>
      <c r="F447" s="11" t="s">
        <v>1277</v>
      </c>
    </row>
    <row r="448" spans="1:6" x14ac:dyDescent="0.25">
      <c r="A448" s="11" t="s">
        <v>1113</v>
      </c>
      <c r="B448" s="11" t="s">
        <v>1114</v>
      </c>
      <c r="C448" s="12">
        <v>46594</v>
      </c>
      <c r="D448" s="11" t="s">
        <v>447</v>
      </c>
      <c r="E448" s="13"/>
      <c r="F448" s="11"/>
    </row>
    <row r="449" spans="1:6" x14ac:dyDescent="0.25">
      <c r="A449" s="11" t="s">
        <v>1115</v>
      </c>
      <c r="B449" s="11" t="s">
        <v>1116</v>
      </c>
      <c r="C449" s="12">
        <v>46351</v>
      </c>
      <c r="D449" s="11" t="s">
        <v>447</v>
      </c>
      <c r="E449" s="13" t="s">
        <v>1345</v>
      </c>
      <c r="F449" s="11" t="s">
        <v>1277</v>
      </c>
    </row>
    <row r="450" spans="1:6" x14ac:dyDescent="0.25">
      <c r="A450" s="11" t="s">
        <v>1117</v>
      </c>
      <c r="B450" s="11" t="s">
        <v>1118</v>
      </c>
      <c r="C450" s="12">
        <v>45019</v>
      </c>
      <c r="D450" s="11" t="s">
        <v>447</v>
      </c>
      <c r="E450" s="13" t="s">
        <v>1345</v>
      </c>
      <c r="F450" s="11" t="s">
        <v>1277</v>
      </c>
    </row>
    <row r="451" spans="1:6" x14ac:dyDescent="0.25">
      <c r="A451" s="11" t="s">
        <v>1119</v>
      </c>
      <c r="B451" s="11" t="s">
        <v>1082</v>
      </c>
      <c r="C451" s="12">
        <v>45766</v>
      </c>
      <c r="D451" s="11" t="s">
        <v>447</v>
      </c>
      <c r="E451" s="13" t="s">
        <v>1338</v>
      </c>
      <c r="F451" s="11" t="s">
        <v>1267</v>
      </c>
    </row>
    <row r="452" spans="1:6" x14ac:dyDescent="0.25">
      <c r="A452" s="11" t="s">
        <v>1120</v>
      </c>
      <c r="B452" s="11" t="s">
        <v>485</v>
      </c>
      <c r="C452" s="12">
        <v>44652</v>
      </c>
      <c r="D452" s="18" t="s">
        <v>319</v>
      </c>
      <c r="E452" s="13" t="s">
        <v>1323</v>
      </c>
      <c r="F452" s="11" t="s">
        <v>533</v>
      </c>
    </row>
    <row r="453" spans="1:6" x14ac:dyDescent="0.25">
      <c r="A453" s="11" t="s">
        <v>1121</v>
      </c>
      <c r="B453" s="11" t="s">
        <v>509</v>
      </c>
      <c r="C453" s="16">
        <v>44957</v>
      </c>
      <c r="D453" s="11" t="s">
        <v>447</v>
      </c>
      <c r="E453" s="13" t="s">
        <v>1280</v>
      </c>
      <c r="F453" s="11" t="s">
        <v>533</v>
      </c>
    </row>
    <row r="454" spans="1:6" x14ac:dyDescent="0.25">
      <c r="A454" s="11" t="s">
        <v>1122</v>
      </c>
      <c r="B454" s="11" t="s">
        <v>1123</v>
      </c>
      <c r="C454" s="12">
        <v>45273</v>
      </c>
      <c r="D454" s="11" t="s">
        <v>459</v>
      </c>
      <c r="E454" s="13" t="s">
        <v>1375</v>
      </c>
      <c r="F454" s="11" t="s">
        <v>533</v>
      </c>
    </row>
    <row r="455" spans="1:6" x14ac:dyDescent="0.25">
      <c r="A455" s="11" t="s">
        <v>1124</v>
      </c>
      <c r="B455" s="11" t="s">
        <v>1125</v>
      </c>
      <c r="C455" s="12" t="s">
        <v>452</v>
      </c>
      <c r="D455" s="11" t="s">
        <v>731</v>
      </c>
      <c r="E455" s="13"/>
      <c r="F455" s="11"/>
    </row>
    <row r="456" spans="1:6" x14ac:dyDescent="0.25">
      <c r="A456" s="11" t="s">
        <v>1126</v>
      </c>
      <c r="B456" s="11" t="s">
        <v>733</v>
      </c>
      <c r="C456" s="12" t="s">
        <v>452</v>
      </c>
      <c r="D456" s="11" t="s">
        <v>447</v>
      </c>
      <c r="E456" s="13" t="s">
        <v>1283</v>
      </c>
      <c r="F456" s="11" t="s">
        <v>533</v>
      </c>
    </row>
    <row r="457" spans="1:6" x14ac:dyDescent="0.25">
      <c r="A457" s="11" t="s">
        <v>1127</v>
      </c>
      <c r="B457" s="11" t="s">
        <v>996</v>
      </c>
      <c r="C457" s="12" t="s">
        <v>452</v>
      </c>
      <c r="D457" s="11" t="s">
        <v>447</v>
      </c>
      <c r="E457" s="13"/>
      <c r="F457" s="11"/>
    </row>
    <row r="458" spans="1:6" x14ac:dyDescent="0.25">
      <c r="A458" s="11" t="s">
        <v>1128</v>
      </c>
      <c r="B458" s="11" t="s">
        <v>1129</v>
      </c>
      <c r="C458" s="12" t="s">
        <v>1130</v>
      </c>
      <c r="D458" s="11" t="s">
        <v>447</v>
      </c>
      <c r="E458" s="13" t="s">
        <v>1360</v>
      </c>
      <c r="F458" s="11" t="s">
        <v>533</v>
      </c>
    </row>
    <row r="459" spans="1:6" x14ac:dyDescent="0.25">
      <c r="A459" s="11" t="s">
        <v>1131</v>
      </c>
      <c r="B459" s="11" t="s">
        <v>468</v>
      </c>
      <c r="C459" s="12" t="s">
        <v>452</v>
      </c>
      <c r="D459" s="11" t="s">
        <v>447</v>
      </c>
      <c r="E459" s="13" t="s">
        <v>1304</v>
      </c>
      <c r="F459" s="11" t="s">
        <v>533</v>
      </c>
    </row>
    <row r="460" spans="1:6" x14ac:dyDescent="0.25">
      <c r="A460" s="11" t="s">
        <v>1132</v>
      </c>
      <c r="B460" s="11" t="s">
        <v>1133</v>
      </c>
      <c r="C460" s="12" t="s">
        <v>452</v>
      </c>
      <c r="D460" s="11" t="s">
        <v>447</v>
      </c>
      <c r="E460" s="13" t="s">
        <v>1322</v>
      </c>
      <c r="F460" s="11" t="s">
        <v>1277</v>
      </c>
    </row>
    <row r="461" spans="1:6" x14ac:dyDescent="0.25">
      <c r="A461" s="11" t="s">
        <v>1134</v>
      </c>
      <c r="B461" s="11" t="s">
        <v>1135</v>
      </c>
      <c r="C461" s="12"/>
      <c r="D461" s="11" t="s">
        <v>447</v>
      </c>
      <c r="E461" s="13" t="s">
        <v>1296</v>
      </c>
      <c r="F461" s="34" t="s">
        <v>533</v>
      </c>
    </row>
    <row r="462" spans="1:6" x14ac:dyDescent="0.25">
      <c r="A462" s="11" t="s">
        <v>1136</v>
      </c>
      <c r="B462" s="11" t="s">
        <v>452</v>
      </c>
      <c r="C462" s="12" t="s">
        <v>452</v>
      </c>
      <c r="D462" s="11" t="s">
        <v>452</v>
      </c>
      <c r="E462" s="13"/>
      <c r="F462" s="11"/>
    </row>
    <row r="463" spans="1:6" x14ac:dyDescent="0.25">
      <c r="A463" s="11" t="s">
        <v>1137</v>
      </c>
      <c r="B463" s="11" t="s">
        <v>1100</v>
      </c>
      <c r="C463" s="12">
        <v>44999</v>
      </c>
      <c r="D463" s="11" t="s">
        <v>447</v>
      </c>
      <c r="E463" s="13" t="s">
        <v>1343</v>
      </c>
      <c r="F463" s="11" t="s">
        <v>533</v>
      </c>
    </row>
    <row r="464" spans="1:6" x14ac:dyDescent="0.25">
      <c r="A464" s="11" t="s">
        <v>1138</v>
      </c>
      <c r="B464" s="11" t="s">
        <v>1139</v>
      </c>
      <c r="C464" s="12" t="s">
        <v>452</v>
      </c>
      <c r="D464" s="11" t="s">
        <v>447</v>
      </c>
      <c r="E464" s="13"/>
      <c r="F464" s="11"/>
    </row>
    <row r="465" spans="1:6" x14ac:dyDescent="0.25">
      <c r="A465" s="11" t="s">
        <v>1140</v>
      </c>
      <c r="B465" s="11" t="s">
        <v>1141</v>
      </c>
      <c r="C465" s="12">
        <v>45295</v>
      </c>
      <c r="D465" s="11" t="s">
        <v>447</v>
      </c>
      <c r="E465" s="13"/>
      <c r="F465" s="11"/>
    </row>
    <row r="466" spans="1:6" x14ac:dyDescent="0.25">
      <c r="A466" s="11" t="s">
        <v>1142</v>
      </c>
      <c r="B466" s="11" t="s">
        <v>1143</v>
      </c>
      <c r="C466" s="12" t="s">
        <v>452</v>
      </c>
      <c r="D466" s="11" t="s">
        <v>452</v>
      </c>
      <c r="E466" s="13" t="s">
        <v>1376</v>
      </c>
      <c r="F466" s="11" t="s">
        <v>533</v>
      </c>
    </row>
    <row r="467" spans="1:6" x14ac:dyDescent="0.25">
      <c r="A467" s="11" t="s">
        <v>1144</v>
      </c>
      <c r="B467" s="11" t="s">
        <v>446</v>
      </c>
      <c r="C467" s="12" t="s">
        <v>452</v>
      </c>
      <c r="D467" s="11" t="s">
        <v>447</v>
      </c>
      <c r="E467" s="13" t="s">
        <v>1266</v>
      </c>
      <c r="F467" s="11" t="s">
        <v>533</v>
      </c>
    </row>
    <row r="468" spans="1:6" x14ac:dyDescent="0.25">
      <c r="A468" s="11" t="s">
        <v>1145</v>
      </c>
      <c r="B468" s="11" t="s">
        <v>1146</v>
      </c>
      <c r="C468" s="12">
        <v>45028</v>
      </c>
      <c r="D468" s="11" t="s">
        <v>447</v>
      </c>
      <c r="E468" s="13" t="s">
        <v>1354</v>
      </c>
      <c r="F468" s="11" t="s">
        <v>533</v>
      </c>
    </row>
    <row r="469" spans="1:6" x14ac:dyDescent="0.25">
      <c r="A469" s="11" t="s">
        <v>1147</v>
      </c>
      <c r="B469" s="11" t="s">
        <v>733</v>
      </c>
      <c r="C469" s="12" t="s">
        <v>610</v>
      </c>
      <c r="D469" s="11" t="s">
        <v>447</v>
      </c>
      <c r="E469" s="13" t="s">
        <v>1361</v>
      </c>
      <c r="F469" s="11" t="s">
        <v>533</v>
      </c>
    </row>
    <row r="470" spans="1:6" x14ac:dyDescent="0.25">
      <c r="A470" s="11" t="s">
        <v>1148</v>
      </c>
      <c r="B470" s="11" t="s">
        <v>733</v>
      </c>
      <c r="C470" s="14" t="s">
        <v>909</v>
      </c>
      <c r="D470" s="11" t="s">
        <v>447</v>
      </c>
      <c r="E470" s="13" t="s">
        <v>1346</v>
      </c>
      <c r="F470" s="11" t="s">
        <v>533</v>
      </c>
    </row>
    <row r="471" spans="1:6" x14ac:dyDescent="0.25">
      <c r="A471" s="11" t="s">
        <v>1149</v>
      </c>
      <c r="B471" s="11" t="s">
        <v>484</v>
      </c>
      <c r="C471" s="12">
        <v>44797</v>
      </c>
      <c r="D471" s="11" t="s">
        <v>610</v>
      </c>
      <c r="E471" s="13" t="s">
        <v>1355</v>
      </c>
      <c r="F471" s="11" t="s">
        <v>533</v>
      </c>
    </row>
    <row r="472" spans="1:6" x14ac:dyDescent="0.25">
      <c r="A472" s="11" t="s">
        <v>1150</v>
      </c>
      <c r="B472" s="11" t="s">
        <v>1151</v>
      </c>
      <c r="C472" s="12">
        <v>45006</v>
      </c>
      <c r="D472" s="11" t="s">
        <v>447</v>
      </c>
      <c r="E472" s="13" t="s">
        <v>1373</v>
      </c>
      <c r="F472" s="11" t="s">
        <v>533</v>
      </c>
    </row>
    <row r="473" spans="1:6" x14ac:dyDescent="0.25">
      <c r="A473" s="11" t="s">
        <v>1152</v>
      </c>
      <c r="B473" s="11" t="s">
        <v>468</v>
      </c>
      <c r="C473" s="12">
        <v>44817</v>
      </c>
      <c r="D473" s="11" t="s">
        <v>447</v>
      </c>
      <c r="E473" s="13" t="s">
        <v>1304</v>
      </c>
      <c r="F473" s="11" t="s">
        <v>533</v>
      </c>
    </row>
    <row r="474" spans="1:6" x14ac:dyDescent="0.25">
      <c r="A474" s="11" t="s">
        <v>1153</v>
      </c>
      <c r="B474" s="11" t="s">
        <v>451</v>
      </c>
      <c r="C474" s="14">
        <v>44659</v>
      </c>
      <c r="D474" s="11" t="s">
        <v>453</v>
      </c>
      <c r="E474" s="13" t="s">
        <v>1357</v>
      </c>
      <c r="F474" s="11" t="s">
        <v>533</v>
      </c>
    </row>
    <row r="475" spans="1:6" x14ac:dyDescent="0.25">
      <c r="A475" s="11" t="s">
        <v>1154</v>
      </c>
      <c r="B475" s="11" t="s">
        <v>826</v>
      </c>
      <c r="C475" s="12">
        <v>44967</v>
      </c>
      <c r="D475" s="11" t="s">
        <v>447</v>
      </c>
      <c r="E475" s="13" t="s">
        <v>1343</v>
      </c>
      <c r="F475" s="11" t="s">
        <v>533</v>
      </c>
    </row>
    <row r="476" spans="1:6" x14ac:dyDescent="0.25">
      <c r="A476" s="11" t="s">
        <v>1155</v>
      </c>
      <c r="B476" s="11" t="s">
        <v>1156</v>
      </c>
      <c r="C476" s="12" t="s">
        <v>452</v>
      </c>
      <c r="D476" s="11" t="s">
        <v>447</v>
      </c>
      <c r="E476" s="13" t="s">
        <v>1373</v>
      </c>
      <c r="F476" s="11" t="s">
        <v>1267</v>
      </c>
    </row>
    <row r="477" spans="1:6" x14ac:dyDescent="0.25">
      <c r="A477" s="11" t="s">
        <v>1157</v>
      </c>
      <c r="B477" s="11" t="s">
        <v>466</v>
      </c>
      <c r="C477" s="12" t="s">
        <v>452</v>
      </c>
      <c r="D477" s="11" t="s">
        <v>447</v>
      </c>
      <c r="E477" s="13" t="s">
        <v>1279</v>
      </c>
      <c r="F477" s="11" t="s">
        <v>533</v>
      </c>
    </row>
    <row r="478" spans="1:6" x14ac:dyDescent="0.25">
      <c r="A478" s="11" t="s">
        <v>1158</v>
      </c>
      <c r="B478" s="11" t="s">
        <v>468</v>
      </c>
      <c r="C478" s="12">
        <v>44792</v>
      </c>
      <c r="D478" s="11" t="s">
        <v>447</v>
      </c>
      <c r="E478" s="13" t="s">
        <v>1299</v>
      </c>
      <c r="F478" s="11" t="s">
        <v>533</v>
      </c>
    </row>
    <row r="479" spans="1:6" x14ac:dyDescent="0.25">
      <c r="A479" s="11" t="s">
        <v>1159</v>
      </c>
      <c r="B479" s="11" t="s">
        <v>1021</v>
      </c>
      <c r="C479" s="12" t="s">
        <v>452</v>
      </c>
      <c r="D479" s="11" t="s">
        <v>447</v>
      </c>
      <c r="E479" s="13"/>
      <c r="F479" s="11"/>
    </row>
    <row r="480" spans="1:6" x14ac:dyDescent="0.25">
      <c r="A480" s="11" t="s">
        <v>1160</v>
      </c>
      <c r="B480" s="11" t="s">
        <v>70</v>
      </c>
      <c r="C480" s="12" t="s">
        <v>452</v>
      </c>
      <c r="D480" s="18" t="s">
        <v>1161</v>
      </c>
      <c r="E480" s="13"/>
      <c r="F480" s="11"/>
    </row>
    <row r="481" spans="1:6" x14ac:dyDescent="0.25">
      <c r="A481" s="11" t="s">
        <v>1162</v>
      </c>
      <c r="B481" s="11" t="s">
        <v>1163</v>
      </c>
      <c r="C481" s="12" t="s">
        <v>452</v>
      </c>
      <c r="D481" s="11" t="s">
        <v>459</v>
      </c>
      <c r="E481" s="13"/>
      <c r="F481" s="11"/>
    </row>
    <row r="482" spans="1:6" x14ac:dyDescent="0.25">
      <c r="A482" s="11" t="s">
        <v>1164</v>
      </c>
      <c r="B482" s="11" t="s">
        <v>1165</v>
      </c>
      <c r="C482" s="12" t="s">
        <v>452</v>
      </c>
      <c r="D482" s="11" t="s">
        <v>452</v>
      </c>
      <c r="E482" s="13"/>
      <c r="F482" s="11"/>
    </row>
    <row r="483" spans="1:6" x14ac:dyDescent="0.25">
      <c r="A483" s="11" t="s">
        <v>1166</v>
      </c>
      <c r="B483" s="11" t="s">
        <v>1133</v>
      </c>
      <c r="C483" s="12" t="s">
        <v>452</v>
      </c>
      <c r="D483" s="11" t="s">
        <v>447</v>
      </c>
      <c r="E483" s="13" t="s">
        <v>1322</v>
      </c>
      <c r="F483" s="11" t="s">
        <v>1277</v>
      </c>
    </row>
    <row r="484" spans="1:6" x14ac:dyDescent="0.25">
      <c r="A484" s="11" t="s">
        <v>1167</v>
      </c>
      <c r="B484" s="37" t="s">
        <v>217</v>
      </c>
      <c r="C484" s="14">
        <v>48038</v>
      </c>
      <c r="D484" s="11" t="s">
        <v>459</v>
      </c>
      <c r="E484" s="13" t="s">
        <v>1303</v>
      </c>
      <c r="F484" s="11" t="s">
        <v>1277</v>
      </c>
    </row>
    <row r="485" spans="1:6" x14ac:dyDescent="0.25">
      <c r="A485" s="11" t="s">
        <v>1168</v>
      </c>
      <c r="B485" s="11" t="s">
        <v>1169</v>
      </c>
      <c r="C485" s="12">
        <v>45084</v>
      </c>
      <c r="D485" s="11" t="s">
        <v>447</v>
      </c>
      <c r="E485" s="13" t="s">
        <v>1368</v>
      </c>
      <c r="F485" s="11" t="s">
        <v>1267</v>
      </c>
    </row>
    <row r="486" spans="1:6" x14ac:dyDescent="0.25">
      <c r="A486" s="11" t="s">
        <v>1170</v>
      </c>
      <c r="B486" s="11" t="s">
        <v>466</v>
      </c>
      <c r="C486" s="12" t="s">
        <v>452</v>
      </c>
      <c r="D486" s="11" t="s">
        <v>610</v>
      </c>
      <c r="E486" s="13" t="s">
        <v>1279</v>
      </c>
      <c r="F486" s="11" t="s">
        <v>533</v>
      </c>
    </row>
    <row r="487" spans="1:6" x14ac:dyDescent="0.25">
      <c r="A487" s="11" t="s">
        <v>1171</v>
      </c>
      <c r="B487" s="11" t="s">
        <v>649</v>
      </c>
      <c r="C487" s="12" t="s">
        <v>452</v>
      </c>
      <c r="D487" s="18" t="s">
        <v>610</v>
      </c>
      <c r="E487" s="13" t="s">
        <v>1296</v>
      </c>
      <c r="F487" s="34" t="s">
        <v>533</v>
      </c>
    </row>
    <row r="488" spans="1:6" x14ac:dyDescent="0.25">
      <c r="A488" s="11" t="s">
        <v>1172</v>
      </c>
      <c r="B488" s="11" t="s">
        <v>1173</v>
      </c>
      <c r="C488" s="12">
        <v>44725</v>
      </c>
      <c r="D488" s="18" t="s">
        <v>599</v>
      </c>
      <c r="E488" s="13"/>
      <c r="F488" s="11" t="s">
        <v>533</v>
      </c>
    </row>
    <row r="489" spans="1:6" x14ac:dyDescent="0.25">
      <c r="A489" s="11" t="s">
        <v>1174</v>
      </c>
      <c r="B489" s="11" t="s">
        <v>1175</v>
      </c>
      <c r="C489" s="12" t="s">
        <v>452</v>
      </c>
      <c r="D489" s="11" t="s">
        <v>452</v>
      </c>
      <c r="E489" s="13" t="s">
        <v>1363</v>
      </c>
      <c r="F489" s="11" t="s">
        <v>533</v>
      </c>
    </row>
    <row r="490" spans="1:6" x14ac:dyDescent="0.25">
      <c r="A490" s="11" t="s">
        <v>1176</v>
      </c>
      <c r="B490" s="11" t="s">
        <v>733</v>
      </c>
      <c r="C490" s="14" t="s">
        <v>878</v>
      </c>
      <c r="D490" s="11" t="s">
        <v>447</v>
      </c>
      <c r="E490" s="13" t="s">
        <v>1361</v>
      </c>
      <c r="F490" s="11" t="s">
        <v>533</v>
      </c>
    </row>
    <row r="491" spans="1:6" x14ac:dyDescent="0.25">
      <c r="A491" s="11" t="s">
        <v>1177</v>
      </c>
      <c r="B491" s="11" t="s">
        <v>1178</v>
      </c>
      <c r="C491" s="12">
        <v>45330</v>
      </c>
      <c r="D491" s="11" t="s">
        <v>459</v>
      </c>
      <c r="E491" s="13"/>
      <c r="F491" s="11"/>
    </row>
    <row r="492" spans="1:6" x14ac:dyDescent="0.25">
      <c r="A492" s="11" t="s">
        <v>1179</v>
      </c>
      <c r="B492" s="11" t="s">
        <v>1180</v>
      </c>
      <c r="C492" s="12">
        <v>44946</v>
      </c>
      <c r="D492" s="11" t="s">
        <v>447</v>
      </c>
      <c r="E492" s="13"/>
      <c r="F492" s="11"/>
    </row>
    <row r="493" spans="1:6" x14ac:dyDescent="0.25">
      <c r="A493" s="11" t="s">
        <v>1181</v>
      </c>
      <c r="B493" s="11" t="s">
        <v>1182</v>
      </c>
      <c r="C493" s="12" t="s">
        <v>452</v>
      </c>
      <c r="D493" s="11" t="s">
        <v>452</v>
      </c>
      <c r="E493" s="13"/>
      <c r="F493" s="11"/>
    </row>
    <row r="494" spans="1:6" x14ac:dyDescent="0.25">
      <c r="A494" s="11" t="s">
        <v>1183</v>
      </c>
      <c r="B494" s="11" t="s">
        <v>509</v>
      </c>
      <c r="C494" s="12" t="s">
        <v>452</v>
      </c>
      <c r="D494" s="11" t="s">
        <v>447</v>
      </c>
      <c r="E494" s="13" t="s">
        <v>1377</v>
      </c>
      <c r="F494" s="11" t="s">
        <v>533</v>
      </c>
    </row>
    <row r="495" spans="1:6" x14ac:dyDescent="0.25">
      <c r="A495" s="11" t="s">
        <v>1184</v>
      </c>
      <c r="B495" s="11" t="s">
        <v>468</v>
      </c>
      <c r="C495" s="12">
        <v>44036</v>
      </c>
      <c r="D495" s="11" t="s">
        <v>447</v>
      </c>
      <c r="E495" s="13" t="s">
        <v>1299</v>
      </c>
      <c r="F495" s="11" t="s">
        <v>533</v>
      </c>
    </row>
    <row r="496" spans="1:6" x14ac:dyDescent="0.25">
      <c r="A496" s="11" t="s">
        <v>1185</v>
      </c>
      <c r="B496" s="11" t="s">
        <v>1021</v>
      </c>
      <c r="C496" s="12" t="s">
        <v>452</v>
      </c>
      <c r="D496" s="11" t="s">
        <v>447</v>
      </c>
      <c r="E496" s="13"/>
      <c r="F496" s="11"/>
    </row>
    <row r="497" spans="1:6" x14ac:dyDescent="0.25">
      <c r="A497" s="11" t="s">
        <v>1186</v>
      </c>
      <c r="B497" s="11" t="s">
        <v>733</v>
      </c>
      <c r="C497" s="12" t="s">
        <v>610</v>
      </c>
      <c r="D497" s="11" t="s">
        <v>447</v>
      </c>
      <c r="E497" s="13" t="s">
        <v>1361</v>
      </c>
      <c r="F497" s="11" t="s">
        <v>533</v>
      </c>
    </row>
    <row r="498" spans="1:6" x14ac:dyDescent="0.25">
      <c r="A498" s="11" t="s">
        <v>1187</v>
      </c>
      <c r="B498" s="11" t="s">
        <v>1188</v>
      </c>
      <c r="C498" s="12">
        <v>45043</v>
      </c>
      <c r="D498" s="11" t="s">
        <v>447</v>
      </c>
      <c r="E498" s="13" t="s">
        <v>1368</v>
      </c>
      <c r="F498" s="11" t="s">
        <v>1267</v>
      </c>
    </row>
    <row r="499" spans="1:6" x14ac:dyDescent="0.25">
      <c r="A499" s="11" t="s">
        <v>1189</v>
      </c>
      <c r="B499" s="11" t="s">
        <v>1190</v>
      </c>
      <c r="C499" s="12" t="s">
        <v>452</v>
      </c>
      <c r="D499" s="11" t="s">
        <v>520</v>
      </c>
      <c r="E499" s="13" t="s">
        <v>1376</v>
      </c>
      <c r="F499" s="11" t="s">
        <v>533</v>
      </c>
    </row>
    <row r="500" spans="1:6" x14ac:dyDescent="0.25">
      <c r="A500" s="11" t="s">
        <v>1191</v>
      </c>
      <c r="B500" s="11" t="s">
        <v>1192</v>
      </c>
      <c r="C500" s="12">
        <v>45139</v>
      </c>
      <c r="D500" s="11" t="s">
        <v>447</v>
      </c>
      <c r="E500" s="13" t="s">
        <v>1373</v>
      </c>
      <c r="F500" s="11" t="s">
        <v>533</v>
      </c>
    </row>
    <row r="501" spans="1:6" x14ac:dyDescent="0.25">
      <c r="A501" s="11" t="s">
        <v>1193</v>
      </c>
      <c r="B501" s="11" t="s">
        <v>1194</v>
      </c>
      <c r="C501" s="12" t="s">
        <v>452</v>
      </c>
      <c r="D501" s="11" t="s">
        <v>447</v>
      </c>
      <c r="E501" s="13"/>
      <c r="F501" s="11"/>
    </row>
    <row r="502" spans="1:6" x14ac:dyDescent="0.25">
      <c r="A502" s="11" t="s">
        <v>1195</v>
      </c>
      <c r="B502" s="11" t="s">
        <v>1129</v>
      </c>
      <c r="C502" s="12" t="s">
        <v>1196</v>
      </c>
      <c r="D502" s="11" t="s">
        <v>447</v>
      </c>
      <c r="E502" s="13" t="s">
        <v>1373</v>
      </c>
      <c r="F502" s="11" t="s">
        <v>533</v>
      </c>
    </row>
    <row r="503" spans="1:6" x14ac:dyDescent="0.25">
      <c r="A503" s="11" t="s">
        <v>1197</v>
      </c>
      <c r="B503" s="11" t="s">
        <v>468</v>
      </c>
      <c r="C503" s="12" t="s">
        <v>452</v>
      </c>
      <c r="D503" s="11" t="s">
        <v>447</v>
      </c>
      <c r="E503" s="13" t="s">
        <v>1299</v>
      </c>
      <c r="F503" s="11" t="s">
        <v>533</v>
      </c>
    </row>
    <row r="504" spans="1:6" x14ac:dyDescent="0.25">
      <c r="A504" s="11" t="s">
        <v>1198</v>
      </c>
      <c r="B504" s="11" t="s">
        <v>1151</v>
      </c>
      <c r="C504" s="12">
        <v>44952</v>
      </c>
      <c r="D504" s="11" t="s">
        <v>447</v>
      </c>
      <c r="E504" s="13" t="s">
        <v>1373</v>
      </c>
      <c r="F504" s="11" t="s">
        <v>533</v>
      </c>
    </row>
    <row r="505" spans="1:6" x14ac:dyDescent="0.25">
      <c r="A505" s="11" t="s">
        <v>1199</v>
      </c>
      <c r="B505" s="11" t="s">
        <v>1200</v>
      </c>
      <c r="C505" s="12" t="s">
        <v>452</v>
      </c>
      <c r="D505" s="11" t="s">
        <v>452</v>
      </c>
      <c r="E505" s="13"/>
      <c r="F505" s="11"/>
    </row>
    <row r="506" spans="1:6" x14ac:dyDescent="0.25">
      <c r="A506" s="11" t="s">
        <v>1201</v>
      </c>
      <c r="B506" s="11" t="s">
        <v>733</v>
      </c>
      <c r="C506" s="12" t="s">
        <v>452</v>
      </c>
      <c r="D506" s="11" t="s">
        <v>610</v>
      </c>
      <c r="E506" s="13"/>
      <c r="F506" s="11" t="s">
        <v>533</v>
      </c>
    </row>
    <row r="507" spans="1:6" x14ac:dyDescent="0.25">
      <c r="A507" s="11" t="s">
        <v>1202</v>
      </c>
      <c r="B507" s="11" t="s">
        <v>1188</v>
      </c>
      <c r="C507" s="12" t="s">
        <v>452</v>
      </c>
      <c r="D507" s="11" t="s">
        <v>447</v>
      </c>
      <c r="E507" s="13" t="s">
        <v>1368</v>
      </c>
      <c r="F507" s="11" t="s">
        <v>1267</v>
      </c>
    </row>
    <row r="508" spans="1:6" x14ac:dyDescent="0.25">
      <c r="A508" s="11" t="s">
        <v>1203</v>
      </c>
      <c r="B508" s="11" t="s">
        <v>1204</v>
      </c>
      <c r="C508" s="12">
        <v>45855</v>
      </c>
      <c r="D508" s="11" t="s">
        <v>459</v>
      </c>
      <c r="E508" s="13" t="s">
        <v>1363</v>
      </c>
      <c r="F508" s="11" t="s">
        <v>533</v>
      </c>
    </row>
    <row r="509" spans="1:6" x14ac:dyDescent="0.25">
      <c r="A509" s="11" t="s">
        <v>1205</v>
      </c>
      <c r="B509" s="11" t="s">
        <v>1078</v>
      </c>
      <c r="C509" s="12">
        <v>45236</v>
      </c>
      <c r="D509" s="11" t="s">
        <v>447</v>
      </c>
      <c r="E509" s="13" t="s">
        <v>1315</v>
      </c>
      <c r="F509" s="11" t="s">
        <v>533</v>
      </c>
    </row>
    <row r="510" spans="1:6" x14ac:dyDescent="0.25">
      <c r="A510" s="11" t="s">
        <v>1206</v>
      </c>
      <c r="B510" s="11" t="s">
        <v>1207</v>
      </c>
      <c r="C510" s="12" t="s">
        <v>452</v>
      </c>
      <c r="D510" s="11" t="s">
        <v>447</v>
      </c>
      <c r="E510" s="13" t="s">
        <v>1332</v>
      </c>
      <c r="F510" s="11" t="s">
        <v>533</v>
      </c>
    </row>
    <row r="511" spans="1:6" x14ac:dyDescent="0.25">
      <c r="A511" s="11" t="s">
        <v>1208</v>
      </c>
      <c r="B511" s="11" t="s">
        <v>1033</v>
      </c>
      <c r="C511" s="12">
        <v>44511</v>
      </c>
      <c r="D511" s="11" t="s">
        <v>447</v>
      </c>
      <c r="E511" s="13"/>
      <c r="F511" s="11"/>
    </row>
    <row r="512" spans="1:6" x14ac:dyDescent="0.25">
      <c r="A512" s="11" t="s">
        <v>1209</v>
      </c>
      <c r="B512" s="11" t="s">
        <v>1178</v>
      </c>
      <c r="C512" s="12">
        <v>44985</v>
      </c>
      <c r="D512" s="11" t="s">
        <v>459</v>
      </c>
      <c r="E512" s="13"/>
      <c r="F512" s="11"/>
    </row>
    <row r="513" spans="1:6" x14ac:dyDescent="0.25">
      <c r="A513" s="11" t="s">
        <v>1210</v>
      </c>
      <c r="B513" s="11" t="s">
        <v>1211</v>
      </c>
      <c r="C513" s="12">
        <v>47398</v>
      </c>
      <c r="D513" s="11" t="s">
        <v>447</v>
      </c>
      <c r="E513" s="13" t="s">
        <v>1373</v>
      </c>
      <c r="F513" s="11" t="s">
        <v>1277</v>
      </c>
    </row>
    <row r="514" spans="1:6" x14ac:dyDescent="0.25">
      <c r="A514" s="11" t="s">
        <v>1212</v>
      </c>
      <c r="B514" s="11" t="s">
        <v>493</v>
      </c>
      <c r="C514" s="12" t="s">
        <v>1213</v>
      </c>
      <c r="D514" s="11" t="s">
        <v>447</v>
      </c>
      <c r="E514" s="13" t="s">
        <v>1288</v>
      </c>
      <c r="F514" s="11" t="s">
        <v>1277</v>
      </c>
    </row>
    <row r="515" spans="1:6" x14ac:dyDescent="0.25">
      <c r="A515" s="11" t="s">
        <v>1214</v>
      </c>
      <c r="B515" s="11" t="s">
        <v>1129</v>
      </c>
      <c r="C515" s="12" t="s">
        <v>878</v>
      </c>
      <c r="D515" s="11" t="s">
        <v>447</v>
      </c>
      <c r="E515" s="13" t="s">
        <v>1360</v>
      </c>
      <c r="F515" s="11" t="s">
        <v>533</v>
      </c>
    </row>
    <row r="516" spans="1:6" x14ac:dyDescent="0.25">
      <c r="A516" s="11" t="s">
        <v>1215</v>
      </c>
      <c r="B516" s="11" t="s">
        <v>565</v>
      </c>
      <c r="C516" s="12" t="s">
        <v>452</v>
      </c>
      <c r="D516" s="11" t="s">
        <v>731</v>
      </c>
      <c r="E516" s="13"/>
      <c r="F516" s="11"/>
    </row>
    <row r="517" spans="1:6" x14ac:dyDescent="0.25">
      <c r="A517" s="11" t="s">
        <v>1216</v>
      </c>
      <c r="B517" s="11" t="s">
        <v>918</v>
      </c>
      <c r="C517" s="12" t="s">
        <v>452</v>
      </c>
      <c r="D517" s="11" t="s">
        <v>452</v>
      </c>
      <c r="E517" s="13" t="s">
        <v>533</v>
      </c>
      <c r="F517" s="11" t="s">
        <v>533</v>
      </c>
    </row>
    <row r="518" spans="1:6" x14ac:dyDescent="0.25">
      <c r="A518" s="11" t="s">
        <v>1217</v>
      </c>
      <c r="B518" s="11" t="s">
        <v>1218</v>
      </c>
      <c r="C518" s="12" t="s">
        <v>452</v>
      </c>
      <c r="D518" s="11" t="s">
        <v>731</v>
      </c>
      <c r="E518" s="13"/>
      <c r="F518" s="11"/>
    </row>
    <row r="519" spans="1:6" x14ac:dyDescent="0.25">
      <c r="A519" s="11" t="s">
        <v>1219</v>
      </c>
      <c r="B519" s="11" t="s">
        <v>826</v>
      </c>
      <c r="C519" s="12">
        <v>45353</v>
      </c>
      <c r="D519" s="11" t="s">
        <v>447</v>
      </c>
      <c r="E519" s="13" t="s">
        <v>1343</v>
      </c>
      <c r="F519" s="11" t="s">
        <v>533</v>
      </c>
    </row>
    <row r="520" spans="1:6" x14ac:dyDescent="0.25">
      <c r="A520" s="11" t="s">
        <v>1220</v>
      </c>
      <c r="B520" s="11" t="s">
        <v>1221</v>
      </c>
      <c r="C520" s="12" t="s">
        <v>452</v>
      </c>
      <c r="D520" s="11" t="s">
        <v>453</v>
      </c>
      <c r="E520" s="13" t="s">
        <v>1376</v>
      </c>
      <c r="F520" s="11" t="s">
        <v>533</v>
      </c>
    </row>
    <row r="521" spans="1:6" x14ac:dyDescent="0.25">
      <c r="A521" s="11" t="s">
        <v>1222</v>
      </c>
      <c r="B521" s="11" t="s">
        <v>607</v>
      </c>
      <c r="C521" s="12" t="s">
        <v>452</v>
      </c>
      <c r="D521" s="18" t="s">
        <v>610</v>
      </c>
      <c r="E521" s="13"/>
      <c r="F521" s="11" t="s">
        <v>533</v>
      </c>
    </row>
    <row r="522" spans="1:6" x14ac:dyDescent="0.25">
      <c r="A522" s="11" t="s">
        <v>1223</v>
      </c>
      <c r="B522" s="11" t="s">
        <v>452</v>
      </c>
      <c r="C522" s="12" t="s">
        <v>452</v>
      </c>
      <c r="D522" s="11" t="s">
        <v>452</v>
      </c>
      <c r="E522" s="13"/>
      <c r="F522" s="11"/>
    </row>
    <row r="523" spans="1:6" x14ac:dyDescent="0.25">
      <c r="A523" s="21" t="s">
        <v>1224</v>
      </c>
      <c r="B523" s="21" t="s">
        <v>1129</v>
      </c>
      <c r="C523" s="22" t="s">
        <v>1196</v>
      </c>
      <c r="D523" s="21" t="s">
        <v>447</v>
      </c>
      <c r="E523" s="17" t="s">
        <v>1373</v>
      </c>
      <c r="F523" s="21" t="s">
        <v>533</v>
      </c>
    </row>
    <row r="524" spans="1:6" x14ac:dyDescent="0.25">
      <c r="A524" s="21" t="s">
        <v>1225</v>
      </c>
      <c r="B524" s="11" t="s">
        <v>509</v>
      </c>
      <c r="C524" s="22"/>
      <c r="D524" s="21" t="s">
        <v>1226</v>
      </c>
      <c r="E524" s="17" t="s">
        <v>1378</v>
      </c>
      <c r="F524" s="21" t="s">
        <v>1277</v>
      </c>
    </row>
    <row r="525" spans="1:6" x14ac:dyDescent="0.25">
      <c r="A525" s="23" t="s">
        <v>1227</v>
      </c>
      <c r="B525" s="11" t="s">
        <v>509</v>
      </c>
      <c r="C525" s="22"/>
      <c r="D525" s="21" t="s">
        <v>447</v>
      </c>
      <c r="E525" s="17" t="s">
        <v>1378</v>
      </c>
      <c r="F525" s="21" t="s">
        <v>533</v>
      </c>
    </row>
    <row r="526" spans="1:6" x14ac:dyDescent="0.25">
      <c r="A526" s="23" t="s">
        <v>1228</v>
      </c>
      <c r="B526" s="11" t="s">
        <v>509</v>
      </c>
      <c r="C526" s="22"/>
      <c r="D526" s="21" t="s">
        <v>447</v>
      </c>
      <c r="E526" s="13" t="s">
        <v>1283</v>
      </c>
      <c r="F526" s="21" t="s">
        <v>533</v>
      </c>
    </row>
    <row r="527" spans="1:6" x14ac:dyDescent="0.25">
      <c r="A527" s="24" t="s">
        <v>1229</v>
      </c>
      <c r="B527" s="21" t="s">
        <v>1230</v>
      </c>
      <c r="C527" s="22">
        <v>46699</v>
      </c>
      <c r="D527" s="21" t="s">
        <v>1226</v>
      </c>
      <c r="E527" s="17" t="s">
        <v>1323</v>
      </c>
      <c r="F527" s="21" t="s">
        <v>1277</v>
      </c>
    </row>
    <row r="528" spans="1:6" x14ac:dyDescent="0.25">
      <c r="A528" s="11" t="s">
        <v>1231</v>
      </c>
      <c r="B528" s="21" t="s">
        <v>230</v>
      </c>
      <c r="C528" s="22"/>
      <c r="D528" s="11" t="s">
        <v>459</v>
      </c>
      <c r="E528" s="17" t="s">
        <v>1303</v>
      </c>
      <c r="F528" s="21" t="s">
        <v>1277</v>
      </c>
    </row>
    <row r="529" spans="1:6" x14ac:dyDescent="0.25">
      <c r="A529" s="11" t="s">
        <v>1232</v>
      </c>
      <c r="B529" s="21" t="s">
        <v>230</v>
      </c>
      <c r="C529" s="22"/>
      <c r="D529" s="11" t="s">
        <v>459</v>
      </c>
      <c r="E529" s="17" t="s">
        <v>1303</v>
      </c>
      <c r="F529" s="21" t="s">
        <v>533</v>
      </c>
    </row>
    <row r="530" spans="1:6" x14ac:dyDescent="0.25">
      <c r="A530" s="21" t="s">
        <v>1233</v>
      </c>
      <c r="B530" s="21" t="s">
        <v>1234</v>
      </c>
      <c r="C530" s="22"/>
      <c r="D530" s="11" t="s">
        <v>447</v>
      </c>
      <c r="E530" s="17" t="s">
        <v>1340</v>
      </c>
      <c r="F530" s="21" t="s">
        <v>1277</v>
      </c>
    </row>
    <row r="531" spans="1:6" x14ac:dyDescent="0.25">
      <c r="A531" s="21" t="s">
        <v>1235</v>
      </c>
      <c r="B531" s="21" t="s">
        <v>617</v>
      </c>
      <c r="C531" s="25">
        <v>46443</v>
      </c>
      <c r="D531" s="21" t="s">
        <v>459</v>
      </c>
      <c r="E531" s="17" t="s">
        <v>1318</v>
      </c>
      <c r="F531" s="21" t="s">
        <v>533</v>
      </c>
    </row>
    <row r="532" spans="1:6" x14ac:dyDescent="0.25">
      <c r="A532" s="21" t="s">
        <v>1236</v>
      </c>
      <c r="B532" s="21" t="s">
        <v>1237</v>
      </c>
      <c r="C532" s="22">
        <v>47024</v>
      </c>
      <c r="D532" s="21" t="s">
        <v>459</v>
      </c>
      <c r="E532" s="17" t="s">
        <v>1315</v>
      </c>
      <c r="F532" s="21" t="s">
        <v>1277</v>
      </c>
    </row>
    <row r="533" spans="1:6" x14ac:dyDescent="0.25">
      <c r="A533" s="26" t="s">
        <v>1238</v>
      </c>
      <c r="B533" s="26" t="s">
        <v>1135</v>
      </c>
      <c r="C533" s="38">
        <v>45352</v>
      </c>
      <c r="D533" s="26" t="s">
        <v>459</v>
      </c>
      <c r="E533" s="27" t="s">
        <v>1379</v>
      </c>
      <c r="F533" s="28" t="s">
        <v>533</v>
      </c>
    </row>
    <row r="534" spans="1:6" x14ac:dyDescent="0.25">
      <c r="A534" s="26" t="s">
        <v>1239</v>
      </c>
      <c r="B534" s="26" t="s">
        <v>1135</v>
      </c>
      <c r="C534" s="29"/>
      <c r="D534" s="26" t="s">
        <v>459</v>
      </c>
      <c r="E534" s="27" t="s">
        <v>1379</v>
      </c>
      <c r="F534" s="26" t="s">
        <v>533</v>
      </c>
    </row>
    <row r="535" spans="1:6" x14ac:dyDescent="0.25">
      <c r="A535" s="30" t="s">
        <v>1240</v>
      </c>
      <c r="B535" s="30" t="s">
        <v>1241</v>
      </c>
      <c r="C535" s="25">
        <v>46135</v>
      </c>
      <c r="D535" s="30" t="s">
        <v>447</v>
      </c>
      <c r="E535" s="31" t="s">
        <v>1335</v>
      </c>
      <c r="F535" s="30" t="s">
        <v>1277</v>
      </c>
    </row>
    <row r="536" spans="1:6" x14ac:dyDescent="0.25">
      <c r="A536" s="18" t="s">
        <v>1242</v>
      </c>
      <c r="B536" s="11" t="s">
        <v>733</v>
      </c>
      <c r="C536" s="14">
        <v>46731</v>
      </c>
      <c r="D536" s="30" t="s">
        <v>447</v>
      </c>
      <c r="E536" s="32" t="s">
        <v>1338</v>
      </c>
      <c r="F536" s="18" t="s">
        <v>533</v>
      </c>
    </row>
    <row r="537" spans="1:6" x14ac:dyDescent="0.25">
      <c r="A537" s="21" t="s">
        <v>1243</v>
      </c>
      <c r="B537" s="21" t="s">
        <v>1244</v>
      </c>
      <c r="C537" s="22">
        <v>45224</v>
      </c>
      <c r="D537" s="21" t="s">
        <v>447</v>
      </c>
      <c r="E537" s="17" t="s">
        <v>1343</v>
      </c>
      <c r="F537" s="21" t="s">
        <v>1277</v>
      </c>
    </row>
    <row r="538" spans="1:6" x14ac:dyDescent="0.25">
      <c r="A538" s="21" t="s">
        <v>1245</v>
      </c>
      <c r="B538" s="21" t="s">
        <v>1246</v>
      </c>
      <c r="C538" s="22">
        <v>45306</v>
      </c>
      <c r="D538" s="21" t="s">
        <v>447</v>
      </c>
      <c r="E538" s="17" t="s">
        <v>1380</v>
      </c>
      <c r="F538" s="21" t="s">
        <v>1267</v>
      </c>
    </row>
    <row r="539" spans="1:6" x14ac:dyDescent="0.25">
      <c r="A539" s="21" t="s">
        <v>1247</v>
      </c>
      <c r="B539" s="21" t="s">
        <v>1246</v>
      </c>
      <c r="C539" s="22">
        <v>45672</v>
      </c>
      <c r="D539" s="21" t="s">
        <v>447</v>
      </c>
      <c r="E539" s="17" t="s">
        <v>1380</v>
      </c>
      <c r="F539" s="21" t="s">
        <v>1267</v>
      </c>
    </row>
    <row r="540" spans="1:6" x14ac:dyDescent="0.25">
      <c r="A540" s="21" t="s">
        <v>1248</v>
      </c>
      <c r="B540" s="21" t="s">
        <v>1169</v>
      </c>
      <c r="C540" s="22"/>
      <c r="D540" s="21" t="s">
        <v>447</v>
      </c>
      <c r="E540" s="17" t="s">
        <v>1380</v>
      </c>
      <c r="F540" s="21" t="s">
        <v>1267</v>
      </c>
    </row>
    <row r="541" spans="1:6" x14ac:dyDescent="0.25">
      <c r="A541" s="30" t="s">
        <v>1249</v>
      </c>
      <c r="B541" s="30" t="s">
        <v>230</v>
      </c>
      <c r="C541" s="25"/>
      <c r="D541" s="30"/>
      <c r="E541" s="31" t="s">
        <v>1381</v>
      </c>
      <c r="F541" s="30" t="s">
        <v>1277</v>
      </c>
    </row>
    <row r="542" spans="1:6" x14ac:dyDescent="0.25">
      <c r="A542" s="21" t="s">
        <v>1250</v>
      </c>
      <c r="B542" s="33" t="s">
        <v>966</v>
      </c>
      <c r="C542" s="22"/>
      <c r="D542" s="21" t="s">
        <v>447</v>
      </c>
      <c r="E542" s="17" t="s">
        <v>1292</v>
      </c>
      <c r="F542" s="21" t="s">
        <v>1311</v>
      </c>
    </row>
    <row r="543" spans="1:6" x14ac:dyDescent="0.25">
      <c r="A543" s="21" t="s">
        <v>1251</v>
      </c>
      <c r="B543" s="21" t="s">
        <v>451</v>
      </c>
      <c r="C543" s="22">
        <v>46138</v>
      </c>
      <c r="D543" s="21" t="s">
        <v>453</v>
      </c>
      <c r="E543" s="17" t="s">
        <v>1357</v>
      </c>
      <c r="F543" s="21" t="s">
        <v>533</v>
      </c>
    </row>
    <row r="544" spans="1:6" x14ac:dyDescent="0.25">
      <c r="A544" s="21" t="s">
        <v>1252</v>
      </c>
      <c r="B544" s="21" t="s">
        <v>1253</v>
      </c>
      <c r="C544" s="22">
        <v>45366</v>
      </c>
      <c r="D544" s="21" t="s">
        <v>459</v>
      </c>
      <c r="E544" s="17" t="s">
        <v>1357</v>
      </c>
      <c r="F544" s="21" t="s">
        <v>533</v>
      </c>
    </row>
    <row r="545" spans="1:6" x14ac:dyDescent="0.25">
      <c r="A545" s="21" t="s">
        <v>1254</v>
      </c>
      <c r="B545" s="21" t="s">
        <v>1255</v>
      </c>
      <c r="C545" s="22"/>
      <c r="D545" s="21" t="s">
        <v>459</v>
      </c>
      <c r="E545" s="17" t="s">
        <v>1357</v>
      </c>
      <c r="F545" s="21" t="s">
        <v>1277</v>
      </c>
    </row>
    <row r="546" spans="1:6" x14ac:dyDescent="0.25">
      <c r="A546" s="21" t="s">
        <v>1256</v>
      </c>
      <c r="B546" s="21" t="s">
        <v>1257</v>
      </c>
      <c r="C546" s="22">
        <v>45870</v>
      </c>
      <c r="D546" s="21" t="s">
        <v>459</v>
      </c>
      <c r="E546" s="17" t="s">
        <v>1337</v>
      </c>
      <c r="F546" s="21" t="s">
        <v>1277</v>
      </c>
    </row>
    <row r="547" spans="1:6" x14ac:dyDescent="0.25">
      <c r="A547" s="21" t="s">
        <v>1258</v>
      </c>
      <c r="B547" s="21" t="s">
        <v>1259</v>
      </c>
      <c r="C547" s="22" t="s">
        <v>1260</v>
      </c>
      <c r="D547" s="21" t="s">
        <v>447</v>
      </c>
      <c r="E547" s="17" t="s">
        <v>1294</v>
      </c>
      <c r="F547" s="21" t="s">
        <v>1277</v>
      </c>
    </row>
    <row r="548" spans="1:6" x14ac:dyDescent="0.25">
      <c r="A548" s="21" t="s">
        <v>1261</v>
      </c>
      <c r="B548" s="21" t="s">
        <v>1262</v>
      </c>
      <c r="C548" s="22">
        <v>45638</v>
      </c>
      <c r="D548" s="21" t="s">
        <v>447</v>
      </c>
      <c r="E548" s="17" t="s">
        <v>1281</v>
      </c>
      <c r="F548" s="21" t="s">
        <v>1277</v>
      </c>
    </row>
    <row r="549" spans="1:6" x14ac:dyDescent="0.25">
      <c r="A549" s="21" t="s">
        <v>1263</v>
      </c>
      <c r="B549" s="21" t="s">
        <v>1262</v>
      </c>
      <c r="C549" s="22">
        <v>45668</v>
      </c>
      <c r="D549" s="21" t="s">
        <v>447</v>
      </c>
      <c r="E549" s="17" t="s">
        <v>1281</v>
      </c>
      <c r="F549" s="21" t="s">
        <v>1277</v>
      </c>
    </row>
    <row r="550" spans="1:6" x14ac:dyDescent="0.25">
      <c r="A550" s="11" t="s">
        <v>1264</v>
      </c>
      <c r="B550" s="11" t="s">
        <v>451</v>
      </c>
      <c r="C550" s="12" t="s">
        <v>1265</v>
      </c>
      <c r="D550" s="11" t="s">
        <v>447</v>
      </c>
      <c r="E550" s="13" t="s">
        <v>1330</v>
      </c>
      <c r="F550" s="11" t="s">
        <v>533</v>
      </c>
    </row>
  </sheetData>
  <autoFilter ref="A1:F550" xr:uid="{DFE96B79-D45C-47D5-AFB4-3590A3944442}"/>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843AC-53B4-48CA-B617-D00BDAB9537A}">
  <sheetPr filterMode="1"/>
  <dimension ref="A1:J327"/>
  <sheetViews>
    <sheetView workbookViewId="0">
      <pane ySplit="1" topLeftCell="A258" activePane="bottomLeft" state="frozen"/>
      <selection pane="bottomLeft" activeCell="D266" sqref="D266"/>
    </sheetView>
  </sheetViews>
  <sheetFormatPr defaultRowHeight="15" x14ac:dyDescent="0.25"/>
  <cols>
    <col min="1" max="1" width="13" customWidth="1"/>
    <col min="2" max="2" width="27.7109375" customWidth="1"/>
    <col min="3" max="3" width="15.28515625" customWidth="1"/>
    <col min="4" max="4" width="12.5703125" customWidth="1"/>
    <col min="5" max="5" width="30.140625" customWidth="1"/>
    <col min="6" max="6" width="20.85546875" customWidth="1"/>
    <col min="7" max="7" width="22.42578125" customWidth="1"/>
    <col min="8" max="8" width="15.28515625" customWidth="1"/>
    <col min="9" max="9" width="19.7109375" customWidth="1"/>
    <col min="10" max="10" width="42.140625" customWidth="1"/>
  </cols>
  <sheetData>
    <row r="1" spans="1:10" ht="42" customHeight="1" thickBot="1" x14ac:dyDescent="0.3">
      <c r="A1" s="122" t="s">
        <v>1637</v>
      </c>
      <c r="B1" s="123" t="s">
        <v>1638</v>
      </c>
      <c r="C1" s="123" t="s">
        <v>1605</v>
      </c>
      <c r="D1" s="123" t="s">
        <v>320</v>
      </c>
      <c r="E1" s="123" t="s">
        <v>1639</v>
      </c>
      <c r="F1" s="123" t="s">
        <v>1640</v>
      </c>
      <c r="G1" s="123" t="s">
        <v>1641</v>
      </c>
      <c r="H1" s="112" t="s">
        <v>2285</v>
      </c>
      <c r="I1" s="112" t="s">
        <v>1642</v>
      </c>
      <c r="J1" s="123" t="s">
        <v>1643</v>
      </c>
    </row>
    <row r="2" spans="1:10" ht="15.75" hidden="1" thickBot="1" x14ac:dyDescent="0.3">
      <c r="A2" s="113" t="s">
        <v>1789</v>
      </c>
      <c r="B2" s="120" t="s">
        <v>1790</v>
      </c>
      <c r="C2" s="113" t="s">
        <v>1791</v>
      </c>
      <c r="D2" s="132" t="s">
        <v>1653</v>
      </c>
      <c r="E2" s="113" t="s">
        <v>1792</v>
      </c>
      <c r="F2" s="113"/>
      <c r="G2" s="113"/>
      <c r="H2" s="137"/>
      <c r="I2" s="113"/>
      <c r="J2" s="113"/>
    </row>
    <row r="3" spans="1:10" ht="15.75" hidden="1" thickBot="1" x14ac:dyDescent="0.3">
      <c r="A3" s="113" t="s">
        <v>1789</v>
      </c>
      <c r="B3" s="120" t="s">
        <v>1790</v>
      </c>
      <c r="C3" s="113" t="s">
        <v>1793</v>
      </c>
      <c r="D3" s="132" t="s">
        <v>1653</v>
      </c>
      <c r="E3" s="113" t="s">
        <v>1794</v>
      </c>
      <c r="F3" s="113"/>
      <c r="G3" s="113"/>
      <c r="H3" s="137"/>
      <c r="I3" s="113"/>
      <c r="J3" s="113"/>
    </row>
    <row r="4" spans="1:10" ht="15.75" hidden="1" thickBot="1" x14ac:dyDescent="0.3">
      <c r="A4" s="113" t="s">
        <v>1795</v>
      </c>
      <c r="B4" s="120" t="s">
        <v>1790</v>
      </c>
      <c r="C4" s="113" t="s">
        <v>1796</v>
      </c>
      <c r="D4" s="132" t="s">
        <v>1653</v>
      </c>
      <c r="E4" s="113" t="s">
        <v>1797</v>
      </c>
      <c r="F4" s="113"/>
      <c r="G4" s="113"/>
      <c r="H4" s="137"/>
      <c r="I4" s="113"/>
      <c r="J4" s="113"/>
    </row>
    <row r="5" spans="1:10" ht="15.75" hidden="1" thickBot="1" x14ac:dyDescent="0.3">
      <c r="A5" s="113" t="s">
        <v>1795</v>
      </c>
      <c r="B5" s="120" t="s">
        <v>1790</v>
      </c>
      <c r="C5" s="113" t="s">
        <v>1798</v>
      </c>
      <c r="D5" s="113" t="s">
        <v>1704</v>
      </c>
      <c r="E5" s="113" t="s">
        <v>1743</v>
      </c>
      <c r="F5" s="113" t="s">
        <v>1799</v>
      </c>
      <c r="G5" s="113" t="s">
        <v>909</v>
      </c>
      <c r="H5" s="137"/>
      <c r="I5" s="113"/>
      <c r="J5" s="113"/>
    </row>
    <row r="6" spans="1:10" ht="15.75" hidden="1" thickBot="1" x14ac:dyDescent="0.3">
      <c r="A6" s="113" t="s">
        <v>1795</v>
      </c>
      <c r="B6" s="120" t="s">
        <v>1790</v>
      </c>
      <c r="C6" s="113" t="s">
        <v>1800</v>
      </c>
      <c r="D6" s="113" t="s">
        <v>1688</v>
      </c>
      <c r="E6" s="113" t="s">
        <v>1801</v>
      </c>
      <c r="F6" s="113"/>
      <c r="G6" s="113"/>
      <c r="H6" s="137"/>
      <c r="I6" s="113"/>
      <c r="J6" s="113"/>
    </row>
    <row r="7" spans="1:10" ht="15.75" hidden="1" thickBot="1" x14ac:dyDescent="0.3">
      <c r="A7" s="113" t="s">
        <v>1802</v>
      </c>
      <c r="B7" s="120" t="s">
        <v>1790</v>
      </c>
      <c r="C7" s="113" t="s">
        <v>1803</v>
      </c>
      <c r="D7" s="113" t="s">
        <v>1696</v>
      </c>
      <c r="E7" s="113" t="s">
        <v>1804</v>
      </c>
      <c r="F7" s="113"/>
      <c r="G7" s="113"/>
      <c r="H7" s="137"/>
      <c r="I7" s="113"/>
      <c r="J7" s="113"/>
    </row>
    <row r="8" spans="1:10" ht="15.75" hidden="1" thickBot="1" x14ac:dyDescent="0.3">
      <c r="A8" s="113" t="s">
        <v>1802</v>
      </c>
      <c r="B8" s="113" t="s">
        <v>1805</v>
      </c>
      <c r="C8" s="113" t="s">
        <v>1806</v>
      </c>
      <c r="D8" s="113" t="s">
        <v>1728</v>
      </c>
      <c r="E8" s="114" t="s">
        <v>1807</v>
      </c>
      <c r="F8" s="114"/>
      <c r="G8" s="114"/>
      <c r="H8" s="115"/>
      <c r="I8" s="113"/>
      <c r="J8" s="113"/>
    </row>
    <row r="9" spans="1:10" ht="15.75" hidden="1" thickBot="1" x14ac:dyDescent="0.3">
      <c r="A9" s="113" t="s">
        <v>1802</v>
      </c>
      <c r="B9" s="120" t="s">
        <v>1790</v>
      </c>
      <c r="C9" s="113" t="s">
        <v>1808</v>
      </c>
      <c r="D9" s="113" t="s">
        <v>1728</v>
      </c>
      <c r="E9" s="113" t="s">
        <v>1809</v>
      </c>
      <c r="F9" s="113"/>
      <c r="G9" s="113"/>
      <c r="H9" s="137"/>
      <c r="I9" s="113"/>
      <c r="J9" s="113"/>
    </row>
    <row r="10" spans="1:10" ht="15.75" hidden="1" thickBot="1" x14ac:dyDescent="0.3">
      <c r="A10" s="113" t="s">
        <v>1802</v>
      </c>
      <c r="B10" s="140" t="s">
        <v>1682</v>
      </c>
      <c r="C10" s="113" t="s">
        <v>1810</v>
      </c>
      <c r="D10" s="113" t="s">
        <v>1728</v>
      </c>
      <c r="E10" s="113" t="s">
        <v>1811</v>
      </c>
      <c r="F10" s="113"/>
      <c r="G10" s="113"/>
      <c r="H10" s="137"/>
      <c r="I10" s="113"/>
      <c r="J10" s="113"/>
    </row>
    <row r="11" spans="1:10" ht="15.75" hidden="1" thickBot="1" x14ac:dyDescent="0.3">
      <c r="A11" s="113" t="s">
        <v>1802</v>
      </c>
      <c r="B11" s="140" t="s">
        <v>1682</v>
      </c>
      <c r="C11" s="113" t="s">
        <v>1812</v>
      </c>
      <c r="D11" s="113" t="s">
        <v>1684</v>
      </c>
      <c r="E11" s="113" t="s">
        <v>1813</v>
      </c>
      <c r="F11" s="113"/>
      <c r="G11" s="113"/>
      <c r="H11" s="137"/>
      <c r="I11" s="113"/>
      <c r="J11" s="113"/>
    </row>
    <row r="12" spans="1:10" ht="15.75" hidden="1" thickBot="1" x14ac:dyDescent="0.3">
      <c r="A12" s="113" t="s">
        <v>1802</v>
      </c>
      <c r="B12" s="121" t="s">
        <v>1645</v>
      </c>
      <c r="C12" s="113" t="s">
        <v>1814</v>
      </c>
      <c r="D12" s="113" t="s">
        <v>1704</v>
      </c>
      <c r="E12" s="113" t="s">
        <v>1815</v>
      </c>
      <c r="F12" s="113"/>
      <c r="G12" s="113"/>
      <c r="H12" s="137"/>
      <c r="I12" s="113"/>
      <c r="J12" s="113"/>
    </row>
    <row r="13" spans="1:10" ht="15.75" hidden="1" thickBot="1" x14ac:dyDescent="0.3">
      <c r="A13" s="113" t="s">
        <v>1802</v>
      </c>
      <c r="B13" s="118" t="s">
        <v>1651</v>
      </c>
      <c r="C13" s="113" t="s">
        <v>1816</v>
      </c>
      <c r="D13" s="113" t="s">
        <v>1647</v>
      </c>
      <c r="E13" s="113" t="s">
        <v>1817</v>
      </c>
      <c r="F13" s="114" t="s">
        <v>1818</v>
      </c>
      <c r="G13" s="114" t="s">
        <v>909</v>
      </c>
      <c r="H13" s="137"/>
      <c r="I13" s="113"/>
      <c r="J13" s="113"/>
    </row>
    <row r="14" spans="1:10" ht="15.75" hidden="1" thickBot="1" x14ac:dyDescent="0.3">
      <c r="A14" s="113" t="s">
        <v>1802</v>
      </c>
      <c r="B14" s="121" t="s">
        <v>1645</v>
      </c>
      <c r="C14" s="113" t="s">
        <v>1819</v>
      </c>
      <c r="D14" s="113" t="s">
        <v>1647</v>
      </c>
      <c r="E14" s="113" t="s">
        <v>1648</v>
      </c>
      <c r="F14" s="113"/>
      <c r="G14" s="113"/>
      <c r="H14" s="137"/>
      <c r="I14" s="113"/>
      <c r="J14" s="113"/>
    </row>
    <row r="15" spans="1:10" ht="15.75" hidden="1" thickBot="1" x14ac:dyDescent="0.3">
      <c r="A15" s="113" t="s">
        <v>1802</v>
      </c>
      <c r="B15" s="113" t="s">
        <v>1805</v>
      </c>
      <c r="C15" s="113" t="s">
        <v>1820</v>
      </c>
      <c r="D15" s="113" t="s">
        <v>1684</v>
      </c>
      <c r="E15" s="113" t="s">
        <v>1813</v>
      </c>
      <c r="F15" s="113"/>
      <c r="G15" s="113"/>
      <c r="H15" s="137"/>
      <c r="I15" s="113"/>
      <c r="J15" s="113"/>
    </row>
    <row r="16" spans="1:10" ht="15.75" hidden="1" thickBot="1" x14ac:dyDescent="0.3">
      <c r="A16" s="113" t="s">
        <v>1821</v>
      </c>
      <c r="B16" s="120" t="s">
        <v>1790</v>
      </c>
      <c r="C16" s="113" t="s">
        <v>1822</v>
      </c>
      <c r="D16" s="113" t="s">
        <v>1823</v>
      </c>
      <c r="E16" s="113" t="s">
        <v>1824</v>
      </c>
      <c r="F16" s="113"/>
      <c r="G16" s="113"/>
      <c r="H16" s="137"/>
      <c r="I16" s="113"/>
      <c r="J16" s="113"/>
    </row>
    <row r="17" spans="1:10" ht="15.75" hidden="1" thickBot="1" x14ac:dyDescent="0.3">
      <c r="A17" s="113" t="s">
        <v>1821</v>
      </c>
      <c r="B17" s="120" t="s">
        <v>1790</v>
      </c>
      <c r="C17" s="113" t="s">
        <v>1825</v>
      </c>
      <c r="D17" s="113" t="s">
        <v>1704</v>
      </c>
      <c r="E17" s="113" t="s">
        <v>1826</v>
      </c>
      <c r="F17" s="113" t="s">
        <v>909</v>
      </c>
      <c r="G17" s="153" t="s">
        <v>1827</v>
      </c>
      <c r="H17" s="137"/>
      <c r="I17" s="113"/>
      <c r="J17" s="113"/>
    </row>
    <row r="18" spans="1:10" ht="15.75" hidden="1" thickBot="1" x14ac:dyDescent="0.3">
      <c r="A18" s="113" t="s">
        <v>1821</v>
      </c>
      <c r="B18" s="120" t="s">
        <v>1790</v>
      </c>
      <c r="C18" s="113" t="s">
        <v>1828</v>
      </c>
      <c r="D18" s="113" t="s">
        <v>1665</v>
      </c>
      <c r="E18" s="113" t="s">
        <v>1829</v>
      </c>
      <c r="F18" s="113"/>
      <c r="G18" s="113"/>
      <c r="H18" s="137"/>
      <c r="I18" s="113"/>
      <c r="J18" s="113"/>
    </row>
    <row r="19" spans="1:10" ht="15.75" hidden="1" thickBot="1" x14ac:dyDescent="0.3">
      <c r="A19" s="113" t="s">
        <v>1821</v>
      </c>
      <c r="B19" s="120" t="s">
        <v>1790</v>
      </c>
      <c r="C19" s="113" t="s">
        <v>1830</v>
      </c>
      <c r="D19" s="113" t="s">
        <v>1704</v>
      </c>
      <c r="E19" s="113" t="s">
        <v>1815</v>
      </c>
      <c r="F19" s="113" t="s">
        <v>1831</v>
      </c>
      <c r="G19" s="113" t="s">
        <v>1832</v>
      </c>
      <c r="H19" s="137"/>
      <c r="I19" s="113"/>
      <c r="J19" s="113"/>
    </row>
    <row r="20" spans="1:10" ht="15.75" hidden="1" thickBot="1" x14ac:dyDescent="0.3">
      <c r="A20" s="113" t="s">
        <v>1821</v>
      </c>
      <c r="B20" s="120" t="s">
        <v>1790</v>
      </c>
      <c r="C20" s="113" t="s">
        <v>1833</v>
      </c>
      <c r="D20" s="113" t="s">
        <v>1684</v>
      </c>
      <c r="E20" s="113" t="s">
        <v>1685</v>
      </c>
      <c r="F20" s="113"/>
      <c r="G20" s="113"/>
      <c r="H20" s="137"/>
      <c r="I20" s="113"/>
      <c r="J20" s="113"/>
    </row>
    <row r="21" spans="1:10" ht="15.75" hidden="1" thickBot="1" x14ac:dyDescent="0.3">
      <c r="A21" s="113" t="s">
        <v>1821</v>
      </c>
      <c r="B21" s="140" t="s">
        <v>1682</v>
      </c>
      <c r="C21" s="113" t="s">
        <v>1834</v>
      </c>
      <c r="D21" s="132" t="s">
        <v>1653</v>
      </c>
      <c r="E21" s="113" t="s">
        <v>1835</v>
      </c>
      <c r="F21" s="113"/>
      <c r="G21" s="113"/>
      <c r="H21" s="137"/>
      <c r="I21" s="113"/>
      <c r="J21" s="113"/>
    </row>
    <row r="22" spans="1:10" ht="15.75" hidden="1" thickBot="1" x14ac:dyDescent="0.3">
      <c r="A22" s="113" t="s">
        <v>1821</v>
      </c>
      <c r="B22" s="140" t="s">
        <v>1682</v>
      </c>
      <c r="C22" s="113" t="s">
        <v>1836</v>
      </c>
      <c r="D22" s="113" t="s">
        <v>1704</v>
      </c>
      <c r="E22" s="113" t="s">
        <v>1815</v>
      </c>
      <c r="F22" s="113"/>
      <c r="G22" s="113"/>
      <c r="H22" s="137"/>
      <c r="I22" s="113"/>
      <c r="J22" s="113"/>
    </row>
    <row r="23" spans="1:10" ht="15.75" hidden="1" thickBot="1" x14ac:dyDescent="0.3">
      <c r="A23" s="113" t="s">
        <v>1821</v>
      </c>
      <c r="B23" s="120" t="s">
        <v>1790</v>
      </c>
      <c r="C23" s="113" t="s">
        <v>1837</v>
      </c>
      <c r="D23" s="113" t="s">
        <v>1665</v>
      </c>
      <c r="E23" s="113" t="s">
        <v>1838</v>
      </c>
      <c r="F23" s="113"/>
      <c r="G23" s="113"/>
      <c r="H23" s="137"/>
      <c r="I23" s="113"/>
      <c r="J23" s="113"/>
    </row>
    <row r="24" spans="1:10" ht="15.75" hidden="1" thickBot="1" x14ac:dyDescent="0.3">
      <c r="A24" s="113" t="s">
        <v>1821</v>
      </c>
      <c r="B24" s="120" t="s">
        <v>1790</v>
      </c>
      <c r="C24" s="113" t="s">
        <v>1839</v>
      </c>
      <c r="D24" s="113" t="s">
        <v>1728</v>
      </c>
      <c r="E24" s="113" t="s">
        <v>1840</v>
      </c>
      <c r="F24" s="113"/>
      <c r="G24" s="113"/>
      <c r="H24" s="137"/>
      <c r="I24" s="113"/>
      <c r="J24" s="113"/>
    </row>
    <row r="25" spans="1:10" ht="15.75" hidden="1" thickBot="1" x14ac:dyDescent="0.3">
      <c r="A25" s="113" t="s">
        <v>1821</v>
      </c>
      <c r="B25" s="113" t="s">
        <v>1805</v>
      </c>
      <c r="C25" s="113" t="s">
        <v>1841</v>
      </c>
      <c r="D25" s="113" t="s">
        <v>1665</v>
      </c>
      <c r="E25" s="113" t="s">
        <v>1842</v>
      </c>
      <c r="F25" s="113"/>
      <c r="G25" s="113"/>
      <c r="H25" s="137"/>
      <c r="I25" s="113"/>
      <c r="J25" s="113"/>
    </row>
    <row r="26" spans="1:10" ht="15.75" hidden="1" thickBot="1" x14ac:dyDescent="0.3">
      <c r="A26" s="113" t="s">
        <v>1821</v>
      </c>
      <c r="B26" s="120" t="s">
        <v>1790</v>
      </c>
      <c r="C26" s="113" t="s">
        <v>1843</v>
      </c>
      <c r="D26" s="132" t="s">
        <v>1653</v>
      </c>
      <c r="E26" s="113" t="s">
        <v>1844</v>
      </c>
      <c r="F26" s="113"/>
      <c r="G26" s="113"/>
      <c r="H26" s="137"/>
      <c r="I26" s="113"/>
      <c r="J26" s="113"/>
    </row>
    <row r="27" spans="1:10" ht="15.75" hidden="1" thickBot="1" x14ac:dyDescent="0.3">
      <c r="A27" s="113" t="s">
        <v>1821</v>
      </c>
      <c r="B27" s="120" t="s">
        <v>1790</v>
      </c>
      <c r="C27" s="113" t="s">
        <v>1845</v>
      </c>
      <c r="D27" s="113" t="s">
        <v>1846</v>
      </c>
      <c r="E27" s="113" t="s">
        <v>1847</v>
      </c>
      <c r="F27" s="113"/>
      <c r="G27" s="113"/>
      <c r="H27" s="137"/>
      <c r="I27" s="113"/>
      <c r="J27" s="113"/>
    </row>
    <row r="28" spans="1:10" ht="15.75" hidden="1" thickBot="1" x14ac:dyDescent="0.3">
      <c r="A28" s="113" t="s">
        <v>1821</v>
      </c>
      <c r="B28" s="120" t="s">
        <v>1790</v>
      </c>
      <c r="C28" s="113" t="s">
        <v>1848</v>
      </c>
      <c r="D28" s="113" t="s">
        <v>1846</v>
      </c>
      <c r="E28" s="113" t="s">
        <v>1849</v>
      </c>
      <c r="F28" s="113"/>
      <c r="G28" s="113"/>
      <c r="H28" s="137"/>
      <c r="I28" s="113"/>
      <c r="J28" s="113"/>
    </row>
    <row r="29" spans="1:10" ht="15.75" hidden="1" thickBot="1" x14ac:dyDescent="0.3">
      <c r="A29" s="113" t="s">
        <v>1821</v>
      </c>
      <c r="B29" s="120" t="s">
        <v>1790</v>
      </c>
      <c r="C29" s="113" t="s">
        <v>1850</v>
      </c>
      <c r="D29" s="113" t="s">
        <v>1665</v>
      </c>
      <c r="E29" s="113" t="s">
        <v>1838</v>
      </c>
      <c r="F29" s="113"/>
      <c r="G29" s="113"/>
      <c r="H29" s="137"/>
      <c r="I29" s="113"/>
      <c r="J29" s="113"/>
    </row>
    <row r="30" spans="1:10" ht="15.75" hidden="1" thickBot="1" x14ac:dyDescent="0.3">
      <c r="A30" s="113" t="s">
        <v>1821</v>
      </c>
      <c r="B30" s="120" t="s">
        <v>1790</v>
      </c>
      <c r="C30" s="114" t="s">
        <v>1851</v>
      </c>
      <c r="D30" s="133" t="s">
        <v>1653</v>
      </c>
      <c r="E30" s="114" t="s">
        <v>1852</v>
      </c>
      <c r="F30" s="114"/>
      <c r="G30" s="114"/>
      <c r="H30" s="115"/>
      <c r="I30" s="115" t="s">
        <v>166</v>
      </c>
      <c r="J30" s="114"/>
    </row>
    <row r="31" spans="1:10" ht="15.75" hidden="1" thickBot="1" x14ac:dyDescent="0.3">
      <c r="A31" s="113" t="s">
        <v>1821</v>
      </c>
      <c r="B31" s="120" t="s">
        <v>1790</v>
      </c>
      <c r="C31" s="114" t="s">
        <v>1853</v>
      </c>
      <c r="D31" s="133" t="s">
        <v>1653</v>
      </c>
      <c r="E31" s="114" t="s">
        <v>1852</v>
      </c>
      <c r="F31" s="114"/>
      <c r="G31" s="114"/>
      <c r="H31" s="115"/>
      <c r="I31" s="115"/>
      <c r="J31" s="114"/>
    </row>
    <row r="32" spans="1:10" ht="15.75" hidden="1" thickBot="1" x14ac:dyDescent="0.3">
      <c r="A32" s="113" t="s">
        <v>1821</v>
      </c>
      <c r="B32" s="120" t="s">
        <v>1790</v>
      </c>
      <c r="C32" s="114" t="s">
        <v>1854</v>
      </c>
      <c r="D32" s="114" t="s">
        <v>1665</v>
      </c>
      <c r="E32" s="114" t="s">
        <v>1855</v>
      </c>
      <c r="F32" s="114"/>
      <c r="G32" s="114"/>
      <c r="H32" s="115"/>
      <c r="I32" s="115" t="s">
        <v>166</v>
      </c>
      <c r="J32" s="114"/>
    </row>
    <row r="33" spans="1:10" ht="15.75" hidden="1" thickBot="1" x14ac:dyDescent="0.3">
      <c r="A33" s="113" t="s">
        <v>1821</v>
      </c>
      <c r="B33" s="120" t="s">
        <v>1790</v>
      </c>
      <c r="C33" s="114" t="s">
        <v>1856</v>
      </c>
      <c r="D33" s="114" t="s">
        <v>1680</v>
      </c>
      <c r="E33" s="114" t="s">
        <v>1723</v>
      </c>
      <c r="F33" s="114"/>
      <c r="G33" s="114"/>
      <c r="H33" s="115"/>
      <c r="I33" s="115"/>
      <c r="J33" s="114"/>
    </row>
    <row r="34" spans="1:10" ht="15.75" hidden="1" thickBot="1" x14ac:dyDescent="0.3">
      <c r="A34" s="113" t="s">
        <v>1821</v>
      </c>
      <c r="B34" s="121" t="s">
        <v>1645</v>
      </c>
      <c r="C34" s="114" t="s">
        <v>1857</v>
      </c>
      <c r="D34" s="114" t="s">
        <v>1665</v>
      </c>
      <c r="E34" s="114" t="s">
        <v>1759</v>
      </c>
      <c r="F34" s="114"/>
      <c r="G34" s="114"/>
      <c r="H34" s="115"/>
      <c r="I34" s="115"/>
      <c r="J34" s="114"/>
    </row>
    <row r="35" spans="1:10" ht="15.75" hidden="1" thickBot="1" x14ac:dyDescent="0.3">
      <c r="A35" s="113" t="s">
        <v>1821</v>
      </c>
      <c r="B35" s="142" t="s">
        <v>1858</v>
      </c>
      <c r="C35" s="114" t="s">
        <v>1859</v>
      </c>
      <c r="D35" s="133" t="s">
        <v>1653</v>
      </c>
      <c r="E35" s="114" t="s">
        <v>1792</v>
      </c>
      <c r="F35" s="114"/>
      <c r="G35" s="114"/>
      <c r="H35" s="115"/>
      <c r="I35" s="115"/>
      <c r="J35" s="114"/>
    </row>
    <row r="36" spans="1:10" ht="15.75" hidden="1" thickBot="1" x14ac:dyDescent="0.3">
      <c r="A36" s="113" t="s">
        <v>1821</v>
      </c>
      <c r="B36" s="120" t="s">
        <v>1790</v>
      </c>
      <c r="C36" s="114" t="s">
        <v>1860</v>
      </c>
      <c r="D36" s="114" t="s">
        <v>1696</v>
      </c>
      <c r="E36" s="114" t="s">
        <v>1861</v>
      </c>
      <c r="F36" s="114"/>
      <c r="G36" s="114"/>
      <c r="H36" s="115"/>
      <c r="I36" s="115"/>
      <c r="J36" s="114"/>
    </row>
    <row r="37" spans="1:10" ht="15.75" hidden="1" thickBot="1" x14ac:dyDescent="0.3">
      <c r="A37" s="113" t="s">
        <v>1821</v>
      </c>
      <c r="B37" s="121" t="s">
        <v>1645</v>
      </c>
      <c r="C37" s="114" t="s">
        <v>1862</v>
      </c>
      <c r="D37" s="114" t="s">
        <v>1696</v>
      </c>
      <c r="E37" s="114" t="s">
        <v>1861</v>
      </c>
      <c r="F37" s="114"/>
      <c r="G37" s="114"/>
      <c r="H37" s="115"/>
      <c r="I37" s="115"/>
      <c r="J37" s="114"/>
    </row>
    <row r="38" spans="1:10" ht="15.75" hidden="1" thickBot="1" x14ac:dyDescent="0.3">
      <c r="A38" s="113" t="s">
        <v>1821</v>
      </c>
      <c r="B38" s="118" t="s">
        <v>1651</v>
      </c>
      <c r="C38" s="114" t="s">
        <v>1862</v>
      </c>
      <c r="D38" s="114" t="s">
        <v>1696</v>
      </c>
      <c r="E38" s="114" t="s">
        <v>1863</v>
      </c>
      <c r="F38" s="114" t="s">
        <v>1864</v>
      </c>
      <c r="G38" s="114" t="s">
        <v>1865</v>
      </c>
      <c r="H38" s="115"/>
      <c r="I38" s="115"/>
      <c r="J38" s="114"/>
    </row>
    <row r="39" spans="1:10" ht="15.75" hidden="1" thickBot="1" x14ac:dyDescent="0.3">
      <c r="A39" s="113" t="s">
        <v>1821</v>
      </c>
      <c r="B39" s="121" t="s">
        <v>1645</v>
      </c>
      <c r="C39" s="114" t="s">
        <v>1866</v>
      </c>
      <c r="D39" s="114" t="s">
        <v>1665</v>
      </c>
      <c r="E39" s="114" t="s">
        <v>1867</v>
      </c>
      <c r="F39" s="114"/>
      <c r="G39" s="114"/>
      <c r="H39" s="115"/>
      <c r="I39" s="115"/>
      <c r="J39" s="114"/>
    </row>
    <row r="40" spans="1:10" ht="15.75" hidden="1" thickBot="1" x14ac:dyDescent="0.3">
      <c r="A40" s="113" t="s">
        <v>1821</v>
      </c>
      <c r="B40" s="118" t="s">
        <v>1651</v>
      </c>
      <c r="C40" s="114" t="s">
        <v>1868</v>
      </c>
      <c r="D40" s="114" t="s">
        <v>1704</v>
      </c>
      <c r="E40" s="114" t="s">
        <v>1705</v>
      </c>
      <c r="F40" s="114" t="s">
        <v>1869</v>
      </c>
      <c r="G40" s="114" t="s">
        <v>1870</v>
      </c>
      <c r="H40" s="115"/>
      <c r="I40" s="115"/>
      <c r="J40" s="114"/>
    </row>
    <row r="41" spans="1:10" ht="15.75" hidden="1" thickBot="1" x14ac:dyDescent="0.3">
      <c r="A41" s="113" t="s">
        <v>1821</v>
      </c>
      <c r="B41" s="120" t="s">
        <v>1790</v>
      </c>
      <c r="C41" s="114" t="s">
        <v>1871</v>
      </c>
      <c r="D41" s="114" t="s">
        <v>1696</v>
      </c>
      <c r="E41" s="114" t="s">
        <v>1872</v>
      </c>
      <c r="F41" s="114"/>
      <c r="G41" s="114"/>
      <c r="H41" s="115"/>
      <c r="I41" s="115" t="s">
        <v>166</v>
      </c>
      <c r="J41" s="114"/>
    </row>
    <row r="42" spans="1:10" ht="15.75" hidden="1" thickBot="1" x14ac:dyDescent="0.3">
      <c r="A42" s="113" t="s">
        <v>1821</v>
      </c>
      <c r="B42" s="120" t="s">
        <v>1790</v>
      </c>
      <c r="C42" s="114" t="s">
        <v>1873</v>
      </c>
      <c r="D42" s="133" t="s">
        <v>1653</v>
      </c>
      <c r="E42" s="114" t="s">
        <v>1874</v>
      </c>
      <c r="F42" s="114"/>
      <c r="G42" s="114"/>
      <c r="H42" s="115"/>
      <c r="I42" s="115" t="s">
        <v>166</v>
      </c>
      <c r="J42" s="114"/>
    </row>
    <row r="43" spans="1:10" ht="15.75" hidden="1" thickBot="1" x14ac:dyDescent="0.3">
      <c r="A43" s="113" t="s">
        <v>1821</v>
      </c>
      <c r="B43" s="120" t="s">
        <v>1790</v>
      </c>
      <c r="C43" s="114" t="s">
        <v>1875</v>
      </c>
      <c r="D43" s="133" t="s">
        <v>1653</v>
      </c>
      <c r="E43" s="114" t="s">
        <v>1876</v>
      </c>
      <c r="F43" s="114"/>
      <c r="G43" s="114"/>
      <c r="H43" s="115"/>
      <c r="I43" s="115"/>
      <c r="J43" s="114"/>
    </row>
    <row r="44" spans="1:10" ht="15.75" hidden="1" thickBot="1" x14ac:dyDescent="0.3">
      <c r="A44" s="113" t="s">
        <v>1821</v>
      </c>
      <c r="B44" s="120" t="s">
        <v>1790</v>
      </c>
      <c r="C44" s="114" t="s">
        <v>1877</v>
      </c>
      <c r="D44" s="114" t="s">
        <v>1684</v>
      </c>
      <c r="E44" s="114" t="s">
        <v>1685</v>
      </c>
      <c r="F44" s="114"/>
      <c r="G44" s="114"/>
      <c r="H44" s="115"/>
      <c r="I44" s="115"/>
      <c r="J44" s="114"/>
    </row>
    <row r="45" spans="1:10" ht="15.75" hidden="1" thickBot="1" x14ac:dyDescent="0.3">
      <c r="A45" s="113" t="s">
        <v>1821</v>
      </c>
      <c r="B45" s="118" t="s">
        <v>1651</v>
      </c>
      <c r="C45" s="114" t="s">
        <v>1878</v>
      </c>
      <c r="D45" s="114" t="s">
        <v>1660</v>
      </c>
      <c r="E45" s="114" t="s">
        <v>1661</v>
      </c>
      <c r="F45" s="114" t="s">
        <v>1879</v>
      </c>
      <c r="G45" s="114" t="s">
        <v>1880</v>
      </c>
      <c r="H45" s="115"/>
      <c r="I45" s="115"/>
      <c r="J45" s="114"/>
    </row>
    <row r="46" spans="1:10" ht="15.75" hidden="1" thickBot="1" x14ac:dyDescent="0.3">
      <c r="A46" s="113" t="s">
        <v>1821</v>
      </c>
      <c r="B46" s="120" t="s">
        <v>1790</v>
      </c>
      <c r="C46" s="114" t="s">
        <v>1881</v>
      </c>
      <c r="D46" s="114" t="s">
        <v>1688</v>
      </c>
      <c r="E46" s="114" t="s">
        <v>1882</v>
      </c>
      <c r="F46" s="114"/>
      <c r="G46" s="114"/>
      <c r="H46" s="115"/>
      <c r="I46" s="115"/>
      <c r="J46" s="114"/>
    </row>
    <row r="47" spans="1:10" ht="15.75" hidden="1" thickBot="1" x14ac:dyDescent="0.3">
      <c r="A47" s="113" t="s">
        <v>1821</v>
      </c>
      <c r="B47" s="120" t="s">
        <v>1790</v>
      </c>
      <c r="C47" s="114" t="s">
        <v>1883</v>
      </c>
      <c r="D47" s="133" t="s">
        <v>1653</v>
      </c>
      <c r="E47" s="114" t="s">
        <v>1884</v>
      </c>
      <c r="F47" s="114"/>
      <c r="G47" s="114"/>
      <c r="H47" s="115"/>
      <c r="I47" s="115"/>
      <c r="J47" s="114"/>
    </row>
    <row r="48" spans="1:10" ht="15.75" hidden="1" thickBot="1" x14ac:dyDescent="0.3">
      <c r="A48" s="113" t="s">
        <v>1821</v>
      </c>
      <c r="B48" s="121" t="s">
        <v>1645</v>
      </c>
      <c r="C48" s="114" t="s">
        <v>1885</v>
      </c>
      <c r="D48" s="114" t="s">
        <v>1728</v>
      </c>
      <c r="E48" s="114" t="s">
        <v>1732</v>
      </c>
      <c r="F48" s="114"/>
      <c r="G48" s="114"/>
      <c r="H48" s="115"/>
      <c r="I48" s="115"/>
      <c r="J48" s="114"/>
    </row>
    <row r="49" spans="1:10" ht="15.75" hidden="1" thickBot="1" x14ac:dyDescent="0.3">
      <c r="A49" s="113" t="s">
        <v>1821</v>
      </c>
      <c r="B49" s="120" t="s">
        <v>1790</v>
      </c>
      <c r="C49" s="114" t="s">
        <v>1886</v>
      </c>
      <c r="D49" s="114" t="s">
        <v>1787</v>
      </c>
      <c r="E49" s="114" t="s">
        <v>1887</v>
      </c>
      <c r="F49" s="114"/>
      <c r="G49" s="114"/>
      <c r="H49" s="115"/>
      <c r="I49" s="115"/>
      <c r="J49" s="114"/>
    </row>
    <row r="50" spans="1:10" ht="15.75" hidden="1" thickBot="1" x14ac:dyDescent="0.3">
      <c r="A50" s="113" t="s">
        <v>1821</v>
      </c>
      <c r="B50" s="120" t="s">
        <v>1790</v>
      </c>
      <c r="C50" s="114" t="s">
        <v>1888</v>
      </c>
      <c r="D50" s="133" t="s">
        <v>1653</v>
      </c>
      <c r="E50" s="114" t="s">
        <v>1889</v>
      </c>
      <c r="F50" s="114"/>
      <c r="G50" s="114"/>
      <c r="H50" s="115"/>
      <c r="I50" s="115"/>
      <c r="J50" s="114"/>
    </row>
    <row r="51" spans="1:10" ht="15.75" hidden="1" thickBot="1" x14ac:dyDescent="0.3">
      <c r="A51" s="113" t="s">
        <v>1821</v>
      </c>
      <c r="B51" s="118" t="s">
        <v>1651</v>
      </c>
      <c r="C51" s="114" t="s">
        <v>1890</v>
      </c>
      <c r="D51" s="114" t="s">
        <v>1704</v>
      </c>
      <c r="E51" s="114" t="s">
        <v>1815</v>
      </c>
      <c r="F51" s="114" t="s">
        <v>1891</v>
      </c>
      <c r="G51" s="114" t="s">
        <v>1892</v>
      </c>
      <c r="H51" s="115"/>
      <c r="I51" s="115"/>
      <c r="J51" s="114"/>
    </row>
    <row r="52" spans="1:10" ht="15.75" hidden="1" thickBot="1" x14ac:dyDescent="0.3">
      <c r="A52" s="113" t="s">
        <v>1821</v>
      </c>
      <c r="B52" s="121" t="s">
        <v>1645</v>
      </c>
      <c r="C52" s="114" t="s">
        <v>1893</v>
      </c>
      <c r="D52" s="114" t="s">
        <v>1665</v>
      </c>
      <c r="E52" s="114" t="s">
        <v>1855</v>
      </c>
      <c r="F52" s="114"/>
      <c r="G52" s="114"/>
      <c r="H52" s="115"/>
      <c r="I52" s="115"/>
      <c r="J52" s="114"/>
    </row>
    <row r="53" spans="1:10" ht="15.75" hidden="1" thickBot="1" x14ac:dyDescent="0.3">
      <c r="A53" s="113" t="s">
        <v>1821</v>
      </c>
      <c r="B53" s="118" t="s">
        <v>1651</v>
      </c>
      <c r="C53" s="114" t="s">
        <v>1894</v>
      </c>
      <c r="D53" s="114" t="s">
        <v>1665</v>
      </c>
      <c r="E53" s="114" t="s">
        <v>1895</v>
      </c>
      <c r="F53" s="114" t="s">
        <v>1896</v>
      </c>
      <c r="G53" s="114" t="s">
        <v>1897</v>
      </c>
      <c r="H53" s="115"/>
      <c r="I53" s="115"/>
      <c r="J53" s="114"/>
    </row>
    <row r="54" spans="1:10" ht="15.75" hidden="1" thickBot="1" x14ac:dyDescent="0.3">
      <c r="A54" s="113" t="s">
        <v>1821</v>
      </c>
      <c r="B54" s="121" t="s">
        <v>1645</v>
      </c>
      <c r="C54" s="114" t="s">
        <v>1898</v>
      </c>
      <c r="D54" s="114" t="s">
        <v>1688</v>
      </c>
      <c r="E54" s="114" t="s">
        <v>1899</v>
      </c>
      <c r="F54" s="114"/>
      <c r="G54" s="114"/>
      <c r="H54" s="115"/>
      <c r="I54" s="115"/>
      <c r="J54" s="114"/>
    </row>
    <row r="55" spans="1:10" ht="15.75" hidden="1" thickBot="1" x14ac:dyDescent="0.3">
      <c r="A55" s="113" t="s">
        <v>1821</v>
      </c>
      <c r="B55" s="120" t="s">
        <v>1790</v>
      </c>
      <c r="C55" s="114" t="s">
        <v>1900</v>
      </c>
      <c r="D55" s="114" t="s">
        <v>1665</v>
      </c>
      <c r="E55" s="114" t="s">
        <v>1895</v>
      </c>
      <c r="F55" s="114"/>
      <c r="G55" s="114"/>
      <c r="H55" s="115"/>
      <c r="I55" s="115"/>
      <c r="J55" s="114"/>
    </row>
    <row r="56" spans="1:10" ht="15.75" hidden="1" thickBot="1" x14ac:dyDescent="0.3">
      <c r="A56" s="113" t="s">
        <v>1821</v>
      </c>
      <c r="B56" s="120" t="s">
        <v>1790</v>
      </c>
      <c r="C56" s="114" t="s">
        <v>1901</v>
      </c>
      <c r="D56" s="114" t="s">
        <v>1665</v>
      </c>
      <c r="E56" s="114" t="s">
        <v>1902</v>
      </c>
      <c r="F56" s="114"/>
      <c r="G56" s="114"/>
      <c r="H56" s="115"/>
      <c r="I56" s="115"/>
      <c r="J56" s="114"/>
    </row>
    <row r="57" spans="1:10" ht="15.75" hidden="1" thickBot="1" x14ac:dyDescent="0.3">
      <c r="A57" s="113" t="s">
        <v>1821</v>
      </c>
      <c r="B57" s="120" t="s">
        <v>1790</v>
      </c>
      <c r="C57" s="114" t="s">
        <v>1903</v>
      </c>
      <c r="D57" s="133" t="s">
        <v>1653</v>
      </c>
      <c r="E57" s="114" t="s">
        <v>1904</v>
      </c>
      <c r="F57" s="114"/>
      <c r="G57" s="114"/>
      <c r="H57" s="115"/>
      <c r="I57" s="115" t="s">
        <v>1905</v>
      </c>
      <c r="J57" s="114"/>
    </row>
    <row r="58" spans="1:10" ht="15.75" hidden="1" thickBot="1" x14ac:dyDescent="0.3">
      <c r="A58" s="113" t="s">
        <v>1821</v>
      </c>
      <c r="B58" s="118" t="s">
        <v>1651</v>
      </c>
      <c r="C58" s="114" t="s">
        <v>1906</v>
      </c>
      <c r="D58" s="114" t="s">
        <v>1684</v>
      </c>
      <c r="E58" s="114" t="s">
        <v>1813</v>
      </c>
      <c r="F58" s="114" t="s">
        <v>1907</v>
      </c>
      <c r="G58" s="114" t="s">
        <v>1908</v>
      </c>
      <c r="H58" s="115"/>
      <c r="I58" s="115"/>
      <c r="J58" s="114"/>
    </row>
    <row r="59" spans="1:10" ht="15.75" hidden="1" thickBot="1" x14ac:dyDescent="0.3">
      <c r="A59" s="113" t="s">
        <v>1821</v>
      </c>
      <c r="B59" s="121" t="s">
        <v>1645</v>
      </c>
      <c r="C59" s="114" t="s">
        <v>1909</v>
      </c>
      <c r="D59" s="114" t="s">
        <v>1704</v>
      </c>
      <c r="E59" s="114" t="s">
        <v>1705</v>
      </c>
      <c r="F59" s="114"/>
      <c r="G59" s="114"/>
      <c r="H59" s="115"/>
      <c r="I59" s="115"/>
      <c r="J59" s="114"/>
    </row>
    <row r="60" spans="1:10" ht="15.75" hidden="1" thickBot="1" x14ac:dyDescent="0.3">
      <c r="A60" s="113" t="s">
        <v>1821</v>
      </c>
      <c r="B60" s="120" t="s">
        <v>1790</v>
      </c>
      <c r="C60" s="114" t="s">
        <v>1910</v>
      </c>
      <c r="D60" s="114" t="s">
        <v>1728</v>
      </c>
      <c r="E60" s="114" t="s">
        <v>1807</v>
      </c>
      <c r="F60" s="114"/>
      <c r="G60" s="114"/>
      <c r="H60" s="115"/>
      <c r="I60" s="115"/>
      <c r="J60" s="114"/>
    </row>
    <row r="61" spans="1:10" ht="15.75" hidden="1" thickBot="1" x14ac:dyDescent="0.3">
      <c r="A61" s="113" t="s">
        <v>1821</v>
      </c>
      <c r="B61" s="120" t="s">
        <v>1790</v>
      </c>
      <c r="C61" s="114" t="s">
        <v>1911</v>
      </c>
      <c r="D61" s="114" t="s">
        <v>1665</v>
      </c>
      <c r="E61" s="114" t="s">
        <v>1855</v>
      </c>
      <c r="F61" s="114"/>
      <c r="G61" s="114"/>
      <c r="H61" s="115"/>
      <c r="I61" s="115"/>
      <c r="J61" s="114"/>
    </row>
    <row r="62" spans="1:10" ht="15.75" hidden="1" thickBot="1" x14ac:dyDescent="0.3">
      <c r="A62" s="113" t="s">
        <v>1821</v>
      </c>
      <c r="B62" s="120" t="s">
        <v>1790</v>
      </c>
      <c r="C62" s="114" t="s">
        <v>1912</v>
      </c>
      <c r="D62" s="114" t="s">
        <v>1704</v>
      </c>
      <c r="E62" s="114" t="s">
        <v>1743</v>
      </c>
      <c r="F62" s="113" t="s">
        <v>1799</v>
      </c>
      <c r="G62" s="114" t="s">
        <v>1913</v>
      </c>
      <c r="H62" s="115"/>
      <c r="I62" s="115"/>
      <c r="J62" s="114"/>
    </row>
    <row r="63" spans="1:10" ht="15.75" hidden="1" thickBot="1" x14ac:dyDescent="0.3">
      <c r="A63" s="113" t="s">
        <v>1821</v>
      </c>
      <c r="B63" s="120" t="s">
        <v>1790</v>
      </c>
      <c r="C63" s="114" t="s">
        <v>1914</v>
      </c>
      <c r="D63" s="114" t="s">
        <v>1704</v>
      </c>
      <c r="E63" s="114" t="s">
        <v>1915</v>
      </c>
      <c r="F63" s="114"/>
      <c r="G63" s="114"/>
      <c r="H63" s="115"/>
      <c r="I63" s="115"/>
      <c r="J63" s="114"/>
    </row>
    <row r="64" spans="1:10" ht="15.75" hidden="1" thickBot="1" x14ac:dyDescent="0.3">
      <c r="A64" s="113" t="s">
        <v>1821</v>
      </c>
      <c r="B64" s="120" t="s">
        <v>1790</v>
      </c>
      <c r="C64" s="114" t="s">
        <v>1916</v>
      </c>
      <c r="D64" s="114" t="s">
        <v>1665</v>
      </c>
      <c r="E64" s="114" t="s">
        <v>1702</v>
      </c>
      <c r="F64" s="114"/>
      <c r="G64" s="114"/>
      <c r="H64" s="115"/>
      <c r="I64" s="115"/>
      <c r="J64" s="114"/>
    </row>
    <row r="65" spans="1:10" ht="15.75" hidden="1" thickBot="1" x14ac:dyDescent="0.3">
      <c r="A65" s="113" t="s">
        <v>1821</v>
      </c>
      <c r="B65" s="121" t="s">
        <v>1645</v>
      </c>
      <c r="C65" s="114" t="s">
        <v>1917</v>
      </c>
      <c r="D65" s="114" t="s">
        <v>1647</v>
      </c>
      <c r="E65" s="114" t="s">
        <v>1769</v>
      </c>
      <c r="F65" s="114"/>
      <c r="G65" s="114"/>
      <c r="H65" s="115"/>
      <c r="I65" s="115"/>
      <c r="J65" s="114"/>
    </row>
    <row r="66" spans="1:10" ht="15.75" hidden="1" thickBot="1" x14ac:dyDescent="0.3">
      <c r="A66" s="113" t="s">
        <v>1821</v>
      </c>
      <c r="B66" s="120" t="s">
        <v>1790</v>
      </c>
      <c r="C66" s="114" t="s">
        <v>1918</v>
      </c>
      <c r="D66" s="114" t="s">
        <v>1704</v>
      </c>
      <c r="E66" s="114" t="s">
        <v>1915</v>
      </c>
      <c r="F66" s="114"/>
      <c r="G66" s="114"/>
      <c r="H66" s="115"/>
      <c r="I66" s="115" t="s">
        <v>166</v>
      </c>
      <c r="J66" s="114"/>
    </row>
    <row r="67" spans="1:10" ht="15.75" hidden="1" thickBot="1" x14ac:dyDescent="0.3">
      <c r="A67" s="113" t="s">
        <v>1821</v>
      </c>
      <c r="B67" s="121" t="s">
        <v>1645</v>
      </c>
      <c r="C67" s="114" t="s">
        <v>1919</v>
      </c>
      <c r="D67" s="114" t="s">
        <v>1660</v>
      </c>
      <c r="E67" s="114" t="s">
        <v>1920</v>
      </c>
      <c r="F67" s="114"/>
      <c r="G67" s="114"/>
      <c r="H67" s="115"/>
      <c r="I67" s="115"/>
      <c r="J67" s="114"/>
    </row>
    <row r="68" spans="1:10" ht="15.75" hidden="1" thickBot="1" x14ac:dyDescent="0.3">
      <c r="A68" s="113" t="s">
        <v>1821</v>
      </c>
      <c r="B68" s="118" t="s">
        <v>1651</v>
      </c>
      <c r="C68" s="114" t="s">
        <v>1921</v>
      </c>
      <c r="D68" s="114" t="s">
        <v>1728</v>
      </c>
      <c r="E68" s="114" t="s">
        <v>1807</v>
      </c>
      <c r="F68" s="114" t="s">
        <v>1922</v>
      </c>
      <c r="G68" s="114" t="s">
        <v>1923</v>
      </c>
      <c r="H68" s="115"/>
      <c r="I68" s="115"/>
      <c r="J68" s="114"/>
    </row>
    <row r="69" spans="1:10" ht="15.75" hidden="1" thickBot="1" x14ac:dyDescent="0.3">
      <c r="A69" s="113" t="s">
        <v>1821</v>
      </c>
      <c r="B69" s="120" t="s">
        <v>1790</v>
      </c>
      <c r="C69" s="114" t="s">
        <v>1924</v>
      </c>
      <c r="D69" s="133" t="s">
        <v>1653</v>
      </c>
      <c r="E69" s="114" t="s">
        <v>1925</v>
      </c>
      <c r="F69" s="114"/>
      <c r="G69" s="114"/>
      <c r="H69" s="115"/>
      <c r="I69" s="115"/>
      <c r="J69" s="114"/>
    </row>
    <row r="70" spans="1:10" ht="15.75" hidden="1" thickBot="1" x14ac:dyDescent="0.3">
      <c r="A70" s="113" t="s">
        <v>1821</v>
      </c>
      <c r="B70" s="120" t="s">
        <v>1790</v>
      </c>
      <c r="C70" s="114" t="s">
        <v>1926</v>
      </c>
      <c r="D70" s="114" t="s">
        <v>1684</v>
      </c>
      <c r="E70" s="114" t="s">
        <v>1813</v>
      </c>
      <c r="F70" s="114"/>
      <c r="G70" s="114"/>
      <c r="H70" s="115"/>
      <c r="I70" s="115" t="s">
        <v>166</v>
      </c>
      <c r="J70" s="114"/>
    </row>
    <row r="71" spans="1:10" ht="15.75" hidden="1" thickBot="1" x14ac:dyDescent="0.3">
      <c r="A71" s="113" t="s">
        <v>1821</v>
      </c>
      <c r="B71" s="120" t="s">
        <v>1790</v>
      </c>
      <c r="C71" s="114" t="s">
        <v>1927</v>
      </c>
      <c r="D71" s="114" t="s">
        <v>1670</v>
      </c>
      <c r="E71" s="114" t="s">
        <v>1671</v>
      </c>
      <c r="F71" s="114"/>
      <c r="G71" s="114"/>
      <c r="H71" s="115"/>
      <c r="I71" s="115"/>
      <c r="J71" s="114"/>
    </row>
    <row r="72" spans="1:10" ht="15.75" hidden="1" thickBot="1" x14ac:dyDescent="0.3">
      <c r="A72" s="113" t="s">
        <v>1821</v>
      </c>
      <c r="B72" s="140" t="s">
        <v>1682</v>
      </c>
      <c r="C72" s="114" t="s">
        <v>1928</v>
      </c>
      <c r="D72" s="133" t="s">
        <v>1653</v>
      </c>
      <c r="E72" s="114" t="s">
        <v>1929</v>
      </c>
      <c r="F72" s="114"/>
      <c r="G72" s="114"/>
      <c r="H72" s="115"/>
      <c r="I72" s="115"/>
      <c r="J72" s="114"/>
    </row>
    <row r="73" spans="1:10" ht="15.75" hidden="1" thickBot="1" x14ac:dyDescent="0.3">
      <c r="A73" s="113" t="s">
        <v>1821</v>
      </c>
      <c r="B73" s="140" t="s">
        <v>1682</v>
      </c>
      <c r="C73" s="114" t="s">
        <v>1930</v>
      </c>
      <c r="D73" s="114" t="s">
        <v>1665</v>
      </c>
      <c r="E73" s="114" t="s">
        <v>1700</v>
      </c>
      <c r="F73" s="114"/>
      <c r="G73" s="114"/>
      <c r="H73" s="115"/>
      <c r="I73" s="115"/>
      <c r="J73" s="114"/>
    </row>
    <row r="74" spans="1:10" ht="15.75" hidden="1" thickBot="1" x14ac:dyDescent="0.3">
      <c r="A74" s="113" t="s">
        <v>1821</v>
      </c>
      <c r="B74" s="120" t="s">
        <v>1790</v>
      </c>
      <c r="C74" s="114" t="s">
        <v>1931</v>
      </c>
      <c r="D74" s="133" t="s">
        <v>1653</v>
      </c>
      <c r="E74" s="114" t="s">
        <v>1932</v>
      </c>
      <c r="F74" s="114"/>
      <c r="G74" s="114"/>
      <c r="H74" s="115"/>
      <c r="I74" s="115"/>
      <c r="J74" s="114"/>
    </row>
    <row r="75" spans="1:10" ht="15.75" hidden="1" thickBot="1" x14ac:dyDescent="0.3">
      <c r="A75" s="113" t="s">
        <v>1821</v>
      </c>
      <c r="B75" s="120" t="s">
        <v>1790</v>
      </c>
      <c r="C75" s="114" t="s">
        <v>1933</v>
      </c>
      <c r="D75" s="114" t="s">
        <v>1688</v>
      </c>
      <c r="E75" s="114" t="s">
        <v>1899</v>
      </c>
      <c r="F75" s="114"/>
      <c r="G75" s="114"/>
      <c r="H75" s="115"/>
      <c r="I75" s="115"/>
      <c r="J75" s="114"/>
    </row>
    <row r="76" spans="1:10" ht="15.75" hidden="1" thickBot="1" x14ac:dyDescent="0.3">
      <c r="A76" s="113" t="s">
        <v>1821</v>
      </c>
      <c r="B76" s="120" t="s">
        <v>1790</v>
      </c>
      <c r="C76" s="114" t="s">
        <v>1934</v>
      </c>
      <c r="D76" s="133" t="s">
        <v>1653</v>
      </c>
      <c r="E76" s="114" t="s">
        <v>1935</v>
      </c>
      <c r="F76" s="114"/>
      <c r="G76" s="114"/>
      <c r="H76" s="115"/>
      <c r="I76" s="115" t="s">
        <v>166</v>
      </c>
      <c r="J76" s="114"/>
    </row>
    <row r="77" spans="1:10" ht="15.75" hidden="1" thickBot="1" x14ac:dyDescent="0.3">
      <c r="A77" s="113" t="s">
        <v>1821</v>
      </c>
      <c r="B77" s="120" t="s">
        <v>1790</v>
      </c>
      <c r="C77" s="114" t="s">
        <v>1936</v>
      </c>
      <c r="D77" s="114" t="s">
        <v>1684</v>
      </c>
      <c r="E77" s="114" t="s">
        <v>1937</v>
      </c>
      <c r="F77" s="114"/>
      <c r="G77" s="114"/>
      <c r="H77" s="115"/>
      <c r="I77" s="115"/>
      <c r="J77" s="114"/>
    </row>
    <row r="78" spans="1:10" ht="15.75" hidden="1" thickBot="1" x14ac:dyDescent="0.3">
      <c r="A78" s="113" t="s">
        <v>1821</v>
      </c>
      <c r="B78" s="120" t="s">
        <v>1790</v>
      </c>
      <c r="C78" s="114" t="s">
        <v>1938</v>
      </c>
      <c r="D78" s="114" t="s">
        <v>1728</v>
      </c>
      <c r="E78" s="114" t="s">
        <v>1811</v>
      </c>
      <c r="F78" s="114"/>
      <c r="G78" s="114"/>
      <c r="H78" s="115"/>
      <c r="I78" s="115"/>
      <c r="J78" s="114"/>
    </row>
    <row r="79" spans="1:10" ht="15.75" hidden="1" thickBot="1" x14ac:dyDescent="0.3">
      <c r="A79" s="113" t="s">
        <v>1821</v>
      </c>
      <c r="B79" s="120" t="s">
        <v>1790</v>
      </c>
      <c r="C79" s="114" t="s">
        <v>1939</v>
      </c>
      <c r="D79" s="133" t="s">
        <v>1653</v>
      </c>
      <c r="E79" s="114" t="s">
        <v>1940</v>
      </c>
      <c r="F79" s="114"/>
      <c r="G79" s="114"/>
      <c r="H79" s="115"/>
      <c r="I79" s="115"/>
      <c r="J79" s="114"/>
    </row>
    <row r="80" spans="1:10" ht="15.75" hidden="1" thickBot="1" x14ac:dyDescent="0.3">
      <c r="A80" s="113" t="s">
        <v>1821</v>
      </c>
      <c r="B80" s="120" t="s">
        <v>1790</v>
      </c>
      <c r="C80" s="114" t="s">
        <v>1941</v>
      </c>
      <c r="D80" s="133" t="s">
        <v>1653</v>
      </c>
      <c r="E80" s="116" t="s">
        <v>1942</v>
      </c>
      <c r="F80" s="116"/>
      <c r="G80" s="116"/>
      <c r="H80" s="144"/>
      <c r="I80" s="115"/>
      <c r="J80" s="114"/>
    </row>
    <row r="81" spans="1:10" ht="15.75" hidden="1" thickBot="1" x14ac:dyDescent="0.3">
      <c r="A81" s="113" t="s">
        <v>1821</v>
      </c>
      <c r="B81" s="118" t="s">
        <v>1651</v>
      </c>
      <c r="C81" s="114" t="s">
        <v>1943</v>
      </c>
      <c r="D81" s="114" t="s">
        <v>1704</v>
      </c>
      <c r="E81" s="114" t="s">
        <v>1944</v>
      </c>
      <c r="F81" s="114" t="s">
        <v>1945</v>
      </c>
      <c r="G81" s="114" t="s">
        <v>1946</v>
      </c>
      <c r="H81" s="115"/>
      <c r="I81" s="115" t="s">
        <v>166</v>
      </c>
      <c r="J81" s="114"/>
    </row>
    <row r="82" spans="1:10" ht="15.75" hidden="1" thickBot="1" x14ac:dyDescent="0.3">
      <c r="A82" s="113" t="s">
        <v>1821</v>
      </c>
      <c r="B82" s="120" t="s">
        <v>1790</v>
      </c>
      <c r="C82" s="114" t="s">
        <v>1947</v>
      </c>
      <c r="D82" s="133" t="s">
        <v>1653</v>
      </c>
      <c r="E82" s="114" t="s">
        <v>1948</v>
      </c>
      <c r="F82" s="114"/>
      <c r="G82" s="114"/>
      <c r="H82" s="115"/>
      <c r="I82" s="115"/>
      <c r="J82" s="114"/>
    </row>
    <row r="83" spans="1:10" ht="15.75" hidden="1" thickBot="1" x14ac:dyDescent="0.3">
      <c r="A83" s="113" t="s">
        <v>1821</v>
      </c>
      <c r="B83" s="121" t="s">
        <v>1645</v>
      </c>
      <c r="C83" s="114" t="s">
        <v>1949</v>
      </c>
      <c r="D83" s="114" t="s">
        <v>1823</v>
      </c>
      <c r="E83" s="114" t="s">
        <v>1824</v>
      </c>
      <c r="F83" s="114"/>
      <c r="G83" s="114"/>
      <c r="H83" s="115"/>
      <c r="I83" s="115"/>
      <c r="J83" s="114"/>
    </row>
    <row r="84" spans="1:10" ht="15.75" hidden="1" thickBot="1" x14ac:dyDescent="0.3">
      <c r="A84" s="113" t="s">
        <v>1821</v>
      </c>
      <c r="B84" s="142" t="s">
        <v>1858</v>
      </c>
      <c r="C84" s="114" t="s">
        <v>1950</v>
      </c>
      <c r="D84" s="133" t="s">
        <v>1653</v>
      </c>
      <c r="E84" s="114" t="s">
        <v>1876</v>
      </c>
      <c r="F84" s="114"/>
      <c r="G84" s="114"/>
      <c r="H84" s="115"/>
      <c r="I84" s="115"/>
      <c r="J84" s="114"/>
    </row>
    <row r="85" spans="1:10" ht="15.75" hidden="1" thickBot="1" x14ac:dyDescent="0.3">
      <c r="A85" s="113" t="s">
        <v>1821</v>
      </c>
      <c r="B85" s="120" t="s">
        <v>1790</v>
      </c>
      <c r="C85" s="114" t="s">
        <v>1951</v>
      </c>
      <c r="D85" s="133" t="s">
        <v>1653</v>
      </c>
      <c r="E85" s="114" t="s">
        <v>1952</v>
      </c>
      <c r="F85" s="114"/>
      <c r="G85" s="114"/>
      <c r="H85" s="115"/>
      <c r="I85" s="115"/>
      <c r="J85" s="114"/>
    </row>
    <row r="86" spans="1:10" ht="15.75" hidden="1" thickBot="1" x14ac:dyDescent="0.3">
      <c r="A86" s="113" t="s">
        <v>1821</v>
      </c>
      <c r="B86" s="120" t="s">
        <v>1790</v>
      </c>
      <c r="C86" s="114" t="s">
        <v>1953</v>
      </c>
      <c r="D86" s="133" t="s">
        <v>1653</v>
      </c>
      <c r="E86" s="114" t="s">
        <v>1954</v>
      </c>
      <c r="F86" s="114"/>
      <c r="G86" s="114"/>
      <c r="H86" s="115"/>
      <c r="I86" s="115"/>
      <c r="J86" s="114"/>
    </row>
    <row r="87" spans="1:10" ht="15.75" hidden="1" thickBot="1" x14ac:dyDescent="0.3">
      <c r="A87" s="113" t="s">
        <v>1821</v>
      </c>
      <c r="B87" s="121" t="s">
        <v>1645</v>
      </c>
      <c r="C87" s="114" t="s">
        <v>1955</v>
      </c>
      <c r="D87" s="114" t="s">
        <v>1647</v>
      </c>
      <c r="E87" s="114" t="s">
        <v>1956</v>
      </c>
      <c r="F87" s="114"/>
      <c r="G87" s="114"/>
      <c r="H87" s="115"/>
      <c r="I87" s="115" t="s">
        <v>166</v>
      </c>
      <c r="J87" s="114"/>
    </row>
    <row r="88" spans="1:10" ht="15.75" hidden="1" thickBot="1" x14ac:dyDescent="0.3">
      <c r="A88" s="113" t="s">
        <v>1821</v>
      </c>
      <c r="B88" s="121" t="s">
        <v>1645</v>
      </c>
      <c r="C88" s="114" t="s">
        <v>1957</v>
      </c>
      <c r="D88" s="114" t="s">
        <v>1688</v>
      </c>
      <c r="E88" s="114" t="s">
        <v>1708</v>
      </c>
      <c r="F88" s="114"/>
      <c r="G88" s="114"/>
      <c r="H88" s="115"/>
      <c r="I88" s="115"/>
      <c r="J88" s="114"/>
    </row>
    <row r="89" spans="1:10" ht="15.75" hidden="1" thickBot="1" x14ac:dyDescent="0.3">
      <c r="A89" s="113" t="s">
        <v>1821</v>
      </c>
      <c r="B89" s="118" t="s">
        <v>1651</v>
      </c>
      <c r="C89" s="114" t="s">
        <v>1957</v>
      </c>
      <c r="D89" s="114" t="s">
        <v>1647</v>
      </c>
      <c r="E89" s="114" t="s">
        <v>1817</v>
      </c>
      <c r="F89" s="114" t="s">
        <v>1818</v>
      </c>
      <c r="G89" s="114" t="s">
        <v>1958</v>
      </c>
      <c r="H89" s="115"/>
      <c r="I89" s="115"/>
      <c r="J89" s="114"/>
    </row>
    <row r="90" spans="1:10" ht="15.75" hidden="1" thickBot="1" x14ac:dyDescent="0.3">
      <c r="A90" s="113" t="s">
        <v>1821</v>
      </c>
      <c r="B90" s="118" t="s">
        <v>1651</v>
      </c>
      <c r="C90" s="114" t="s">
        <v>1959</v>
      </c>
      <c r="D90" s="114" t="s">
        <v>1704</v>
      </c>
      <c r="E90" s="114" t="s">
        <v>1960</v>
      </c>
      <c r="F90" s="114" t="s">
        <v>1961</v>
      </c>
      <c r="G90" s="114" t="s">
        <v>1962</v>
      </c>
      <c r="H90" s="115"/>
      <c r="I90" s="115" t="s">
        <v>166</v>
      </c>
      <c r="J90" s="114"/>
    </row>
    <row r="91" spans="1:10" ht="15.75" hidden="1" thickBot="1" x14ac:dyDescent="0.3">
      <c r="A91" s="113" t="s">
        <v>1963</v>
      </c>
      <c r="B91" s="142" t="s">
        <v>1858</v>
      </c>
      <c r="C91" s="114" t="s">
        <v>1964</v>
      </c>
      <c r="D91" s="133" t="s">
        <v>1653</v>
      </c>
      <c r="E91" s="114" t="s">
        <v>1654</v>
      </c>
      <c r="F91" s="114"/>
      <c r="G91" s="114"/>
      <c r="H91" s="115"/>
      <c r="I91" s="115"/>
      <c r="J91" s="114"/>
    </row>
    <row r="92" spans="1:10" ht="15.75" hidden="1" thickBot="1" x14ac:dyDescent="0.3">
      <c r="A92" s="113" t="s">
        <v>1963</v>
      </c>
      <c r="B92" s="120" t="s">
        <v>1790</v>
      </c>
      <c r="C92" s="114" t="s">
        <v>1965</v>
      </c>
      <c r="D92" s="114" t="s">
        <v>1647</v>
      </c>
      <c r="E92" s="114" t="s">
        <v>1648</v>
      </c>
      <c r="F92" s="114"/>
      <c r="G92" s="114"/>
      <c r="H92" s="115"/>
      <c r="I92" s="115"/>
      <c r="J92" s="114"/>
    </row>
    <row r="93" spans="1:10" ht="15.75" hidden="1" thickBot="1" x14ac:dyDescent="0.3">
      <c r="A93" s="113" t="s">
        <v>1963</v>
      </c>
      <c r="B93" s="120" t="s">
        <v>1790</v>
      </c>
      <c r="C93" s="114" t="s">
        <v>1966</v>
      </c>
      <c r="D93" s="133" t="s">
        <v>1653</v>
      </c>
      <c r="E93" s="114" t="s">
        <v>1967</v>
      </c>
      <c r="F93" s="114"/>
      <c r="G93" s="114"/>
      <c r="H93" s="115"/>
      <c r="I93" s="115"/>
      <c r="J93" s="114"/>
    </row>
    <row r="94" spans="1:10" ht="15.75" hidden="1" thickBot="1" x14ac:dyDescent="0.3">
      <c r="A94" s="113" t="s">
        <v>1963</v>
      </c>
      <c r="B94" s="120" t="s">
        <v>1790</v>
      </c>
      <c r="C94" s="114" t="s">
        <v>1968</v>
      </c>
      <c r="D94" s="114" t="s">
        <v>1665</v>
      </c>
      <c r="E94" s="114" t="s">
        <v>1666</v>
      </c>
      <c r="F94" s="114"/>
      <c r="G94" s="114"/>
      <c r="H94" s="115"/>
      <c r="I94" s="115"/>
      <c r="J94" s="114"/>
    </row>
    <row r="95" spans="1:10" ht="15.75" hidden="1" thickBot="1" x14ac:dyDescent="0.3">
      <c r="A95" s="113" t="s">
        <v>1963</v>
      </c>
      <c r="B95" s="118" t="s">
        <v>1651</v>
      </c>
      <c r="C95" s="114" t="s">
        <v>1969</v>
      </c>
      <c r="D95" s="114" t="s">
        <v>1665</v>
      </c>
      <c r="E95" s="117" t="s">
        <v>1767</v>
      </c>
      <c r="F95" s="117" t="s">
        <v>1961</v>
      </c>
      <c r="G95" s="117" t="s">
        <v>1970</v>
      </c>
      <c r="H95" s="115"/>
      <c r="I95" s="115" t="s">
        <v>166</v>
      </c>
      <c r="J95" s="114"/>
    </row>
    <row r="96" spans="1:10" ht="15.75" hidden="1" thickBot="1" x14ac:dyDescent="0.3">
      <c r="A96" s="113" t="s">
        <v>1963</v>
      </c>
      <c r="B96" s="114" t="s">
        <v>1971</v>
      </c>
      <c r="C96" s="114" t="s">
        <v>1972</v>
      </c>
      <c r="D96" s="114" t="s">
        <v>1684</v>
      </c>
      <c r="E96" s="114" t="s">
        <v>1813</v>
      </c>
      <c r="F96" s="114"/>
      <c r="G96" s="114"/>
      <c r="H96" s="115"/>
      <c r="I96" s="115" t="s">
        <v>166</v>
      </c>
      <c r="J96" s="114"/>
    </row>
    <row r="97" spans="1:10" ht="15.75" hidden="1" thickBot="1" x14ac:dyDescent="0.3">
      <c r="A97" s="113" t="s">
        <v>1963</v>
      </c>
      <c r="B97" s="120" t="s">
        <v>1790</v>
      </c>
      <c r="C97" s="114" t="s">
        <v>1973</v>
      </c>
      <c r="D97" s="126" t="s">
        <v>1693</v>
      </c>
      <c r="E97" s="114" t="s">
        <v>1974</v>
      </c>
      <c r="F97" s="114"/>
      <c r="G97" s="114"/>
      <c r="H97" s="115"/>
      <c r="I97" s="115" t="s">
        <v>166</v>
      </c>
      <c r="J97" s="114"/>
    </row>
    <row r="98" spans="1:10" ht="15.75" hidden="1" thickBot="1" x14ac:dyDescent="0.3">
      <c r="A98" s="113" t="s">
        <v>1963</v>
      </c>
      <c r="B98" s="120" t="s">
        <v>1790</v>
      </c>
      <c r="C98" s="114" t="s">
        <v>1975</v>
      </c>
      <c r="D98" s="114" t="s">
        <v>1688</v>
      </c>
      <c r="E98" s="114" t="s">
        <v>1801</v>
      </c>
      <c r="F98" s="114"/>
      <c r="G98" s="114"/>
      <c r="H98" s="115"/>
      <c r="I98" s="115" t="s">
        <v>166</v>
      </c>
      <c r="J98" s="114"/>
    </row>
    <row r="99" spans="1:10" ht="15.75" hidden="1" thickBot="1" x14ac:dyDescent="0.3">
      <c r="A99" s="113" t="s">
        <v>1963</v>
      </c>
      <c r="B99" s="119" t="s">
        <v>1698</v>
      </c>
      <c r="C99" s="114" t="s">
        <v>1976</v>
      </c>
      <c r="D99" s="114" t="s">
        <v>1696</v>
      </c>
      <c r="E99" s="114" t="s">
        <v>1977</v>
      </c>
      <c r="F99" s="114"/>
      <c r="G99" s="114"/>
      <c r="H99" s="115"/>
      <c r="I99" s="115"/>
      <c r="J99" s="114"/>
    </row>
    <row r="100" spans="1:10" ht="15.75" hidden="1" thickBot="1" x14ac:dyDescent="0.3">
      <c r="A100" s="113" t="s">
        <v>1963</v>
      </c>
      <c r="B100" s="119" t="s">
        <v>1698</v>
      </c>
      <c r="C100" s="114" t="s">
        <v>1978</v>
      </c>
      <c r="D100" s="114" t="s">
        <v>1728</v>
      </c>
      <c r="E100" s="114" t="s">
        <v>1732</v>
      </c>
      <c r="F100" s="114"/>
      <c r="G100" s="114"/>
      <c r="H100" s="115"/>
      <c r="I100" s="115"/>
      <c r="J100" s="114"/>
    </row>
    <row r="101" spans="1:10" ht="15.75" hidden="1" thickBot="1" x14ac:dyDescent="0.3">
      <c r="A101" s="113" t="s">
        <v>1963</v>
      </c>
      <c r="B101" s="119" t="s">
        <v>1698</v>
      </c>
      <c r="C101" s="114" t="s">
        <v>1979</v>
      </c>
      <c r="D101" s="114" t="s">
        <v>1688</v>
      </c>
      <c r="E101" s="114" t="s">
        <v>1708</v>
      </c>
      <c r="F101" s="114"/>
      <c r="G101" s="114"/>
      <c r="H101" s="115"/>
      <c r="I101" s="115"/>
      <c r="J101" s="114"/>
    </row>
    <row r="102" spans="1:10" ht="15.75" hidden="1" thickBot="1" x14ac:dyDescent="0.3">
      <c r="A102" s="113" t="s">
        <v>1963</v>
      </c>
      <c r="B102" s="120" t="s">
        <v>1790</v>
      </c>
      <c r="C102" s="114" t="s">
        <v>1980</v>
      </c>
      <c r="D102" s="133" t="s">
        <v>1653</v>
      </c>
      <c r="E102" s="114" t="s">
        <v>1981</v>
      </c>
      <c r="F102" s="114"/>
      <c r="G102" s="114"/>
      <c r="H102" s="115"/>
      <c r="I102" s="115" t="s">
        <v>166</v>
      </c>
      <c r="J102" s="114"/>
    </row>
    <row r="103" spans="1:10" ht="15.75" hidden="1" thickBot="1" x14ac:dyDescent="0.3">
      <c r="A103" s="113" t="s">
        <v>1963</v>
      </c>
      <c r="B103" s="121" t="s">
        <v>1645</v>
      </c>
      <c r="C103" s="114" t="s">
        <v>1982</v>
      </c>
      <c r="D103" s="114" t="s">
        <v>1787</v>
      </c>
      <c r="E103" s="114" t="s">
        <v>1983</v>
      </c>
      <c r="F103" s="114"/>
      <c r="G103" s="114"/>
      <c r="H103" s="115"/>
      <c r="I103" s="115"/>
      <c r="J103" s="114"/>
    </row>
    <row r="104" spans="1:10" ht="15.75" hidden="1" thickBot="1" x14ac:dyDescent="0.3">
      <c r="A104" s="113" t="s">
        <v>1963</v>
      </c>
      <c r="B104" s="119" t="s">
        <v>1698</v>
      </c>
      <c r="C104" s="114" t="s">
        <v>1984</v>
      </c>
      <c r="D104" s="116" t="s">
        <v>1777</v>
      </c>
      <c r="E104" s="114" t="s">
        <v>1985</v>
      </c>
      <c r="F104" s="114"/>
      <c r="G104" s="114"/>
      <c r="H104" s="115"/>
      <c r="I104" s="115"/>
      <c r="J104" s="114"/>
    </row>
    <row r="105" spans="1:10" ht="15.75" hidden="1" thickBot="1" x14ac:dyDescent="0.3">
      <c r="A105" s="113" t="s">
        <v>1963</v>
      </c>
      <c r="B105" s="119" t="s">
        <v>1698</v>
      </c>
      <c r="C105" s="114" t="s">
        <v>1986</v>
      </c>
      <c r="D105" s="114" t="s">
        <v>1704</v>
      </c>
      <c r="E105" s="114" t="s">
        <v>1826</v>
      </c>
      <c r="F105" s="114"/>
      <c r="G105" s="114"/>
      <c r="H105" s="115"/>
      <c r="I105" s="115"/>
      <c r="J105" s="114"/>
    </row>
    <row r="106" spans="1:10" ht="15.75" hidden="1" thickBot="1" x14ac:dyDescent="0.3">
      <c r="A106" s="113" t="s">
        <v>1963</v>
      </c>
      <c r="B106" s="119" t="s">
        <v>1698</v>
      </c>
      <c r="C106" s="114" t="s">
        <v>1987</v>
      </c>
      <c r="D106" s="114" t="s">
        <v>1846</v>
      </c>
      <c r="E106" s="114" t="s">
        <v>1988</v>
      </c>
      <c r="F106" s="114"/>
      <c r="G106" s="114"/>
      <c r="H106" s="115"/>
      <c r="I106" s="115"/>
      <c r="J106" s="114"/>
    </row>
    <row r="107" spans="1:10" ht="15.75" hidden="1" thickBot="1" x14ac:dyDescent="0.3">
      <c r="A107" s="113" t="s">
        <v>1963</v>
      </c>
      <c r="B107" s="142" t="s">
        <v>1858</v>
      </c>
      <c r="C107" s="114" t="s">
        <v>1989</v>
      </c>
      <c r="D107" s="133" t="s">
        <v>1653</v>
      </c>
      <c r="E107" s="114" t="s">
        <v>1990</v>
      </c>
      <c r="F107" s="114"/>
      <c r="G107" s="114"/>
      <c r="H107" s="115"/>
      <c r="I107" s="115" t="s">
        <v>166</v>
      </c>
      <c r="J107" s="114"/>
    </row>
    <row r="108" spans="1:10" ht="15.75" hidden="1" thickBot="1" x14ac:dyDescent="0.3">
      <c r="A108" s="113" t="s">
        <v>1963</v>
      </c>
      <c r="B108" s="118" t="s">
        <v>1651</v>
      </c>
      <c r="C108" s="114" t="s">
        <v>1991</v>
      </c>
      <c r="D108" s="114" t="s">
        <v>1728</v>
      </c>
      <c r="E108" s="114" t="s">
        <v>1992</v>
      </c>
      <c r="F108" s="114" t="s">
        <v>1993</v>
      </c>
      <c r="G108" s="114" t="s">
        <v>1994</v>
      </c>
      <c r="H108" s="115"/>
      <c r="I108" s="115" t="s">
        <v>166</v>
      </c>
      <c r="J108" s="114"/>
    </row>
    <row r="109" spans="1:10" ht="15.75" hidden="1" thickBot="1" x14ac:dyDescent="0.3">
      <c r="A109" s="113" t="s">
        <v>1963</v>
      </c>
      <c r="B109" s="119" t="s">
        <v>1698</v>
      </c>
      <c r="C109" s="114" t="s">
        <v>1995</v>
      </c>
      <c r="D109" s="114" t="s">
        <v>1787</v>
      </c>
      <c r="E109" s="114" t="s">
        <v>1788</v>
      </c>
      <c r="F109" s="114"/>
      <c r="G109" s="114"/>
      <c r="H109" s="115"/>
      <c r="I109" s="115"/>
      <c r="J109" s="114"/>
    </row>
    <row r="110" spans="1:10" ht="15.75" hidden="1" thickBot="1" x14ac:dyDescent="0.3">
      <c r="A110" s="113" t="s">
        <v>1963</v>
      </c>
      <c r="B110" s="119" t="s">
        <v>1698</v>
      </c>
      <c r="C110" s="114" t="s">
        <v>1996</v>
      </c>
      <c r="D110" s="114" t="s">
        <v>1777</v>
      </c>
      <c r="E110" s="114" t="s">
        <v>1997</v>
      </c>
      <c r="F110" s="114"/>
      <c r="G110" s="114"/>
      <c r="H110" s="115"/>
      <c r="I110" s="115"/>
      <c r="J110" s="114"/>
    </row>
    <row r="111" spans="1:10" ht="15.75" hidden="1" thickBot="1" x14ac:dyDescent="0.3">
      <c r="A111" s="113" t="s">
        <v>1963</v>
      </c>
      <c r="B111" s="118" t="s">
        <v>1651</v>
      </c>
      <c r="C111" s="114" t="s">
        <v>1998</v>
      </c>
      <c r="D111" s="114" t="s">
        <v>1704</v>
      </c>
      <c r="E111" s="114" t="s">
        <v>1743</v>
      </c>
      <c r="F111" s="114" t="s">
        <v>1999</v>
      </c>
      <c r="G111" s="117" t="s">
        <v>1880</v>
      </c>
      <c r="H111" s="115"/>
      <c r="I111" s="115" t="s">
        <v>166</v>
      </c>
      <c r="J111" s="114"/>
    </row>
    <row r="112" spans="1:10" ht="15.75" hidden="1" thickBot="1" x14ac:dyDescent="0.3">
      <c r="A112" s="113" t="s">
        <v>1963</v>
      </c>
      <c r="B112" s="120" t="s">
        <v>1790</v>
      </c>
      <c r="C112" s="114" t="s">
        <v>2000</v>
      </c>
      <c r="D112" s="114" t="s">
        <v>1704</v>
      </c>
      <c r="E112" s="114" t="s">
        <v>1705</v>
      </c>
      <c r="F112" s="114"/>
      <c r="G112" s="117"/>
      <c r="H112" s="115"/>
      <c r="I112" s="115"/>
      <c r="J112" s="114"/>
    </row>
    <row r="113" spans="1:10" ht="15.75" hidden="1" thickBot="1" x14ac:dyDescent="0.3">
      <c r="A113" s="113" t="s">
        <v>1963</v>
      </c>
      <c r="B113" s="121" t="s">
        <v>1645</v>
      </c>
      <c r="C113" s="114" t="s">
        <v>2001</v>
      </c>
      <c r="D113" s="114" t="s">
        <v>1680</v>
      </c>
      <c r="E113" s="114" t="s">
        <v>2002</v>
      </c>
      <c r="F113" s="114"/>
      <c r="G113" s="117"/>
      <c r="H113" s="115"/>
      <c r="I113" s="115"/>
      <c r="J113" s="114"/>
    </row>
    <row r="114" spans="1:10" ht="15.75" hidden="1" thickBot="1" x14ac:dyDescent="0.3">
      <c r="A114" s="113" t="s">
        <v>1963</v>
      </c>
      <c r="B114" s="121" t="s">
        <v>1645</v>
      </c>
      <c r="C114" s="114" t="s">
        <v>2003</v>
      </c>
      <c r="D114" s="114" t="s">
        <v>1728</v>
      </c>
      <c r="E114" s="114" t="s">
        <v>1807</v>
      </c>
      <c r="F114" s="114"/>
      <c r="G114" s="117"/>
      <c r="H114" s="115"/>
      <c r="I114" s="115"/>
      <c r="J114" s="114"/>
    </row>
    <row r="115" spans="1:10" ht="15.75" hidden="1" thickBot="1" x14ac:dyDescent="0.3">
      <c r="A115" s="113" t="s">
        <v>1963</v>
      </c>
      <c r="B115" s="118" t="s">
        <v>1651</v>
      </c>
      <c r="C115" s="114" t="s">
        <v>2004</v>
      </c>
      <c r="D115" s="114" t="s">
        <v>1710</v>
      </c>
      <c r="E115" s="114" t="s">
        <v>2005</v>
      </c>
      <c r="F115" s="117" t="s">
        <v>2006</v>
      </c>
      <c r="G115" s="117" t="s">
        <v>2007</v>
      </c>
      <c r="H115" s="115"/>
      <c r="I115" s="115"/>
      <c r="J115" s="114"/>
    </row>
    <row r="116" spans="1:10" ht="15.75" hidden="1" thickBot="1" x14ac:dyDescent="0.3">
      <c r="A116" s="113" t="s">
        <v>1963</v>
      </c>
      <c r="B116" s="119" t="s">
        <v>1698</v>
      </c>
      <c r="C116" s="114" t="s">
        <v>2008</v>
      </c>
      <c r="D116" s="114" t="s">
        <v>2009</v>
      </c>
      <c r="E116" s="114" t="s">
        <v>2010</v>
      </c>
      <c r="F116" s="114"/>
      <c r="G116" s="114"/>
      <c r="H116" s="115"/>
      <c r="I116" s="115"/>
      <c r="J116" s="114"/>
    </row>
    <row r="117" spans="1:10" ht="15.75" hidden="1" thickBot="1" x14ac:dyDescent="0.3">
      <c r="A117" s="113" t="s">
        <v>1963</v>
      </c>
      <c r="B117" s="119" t="s">
        <v>1698</v>
      </c>
      <c r="C117" s="114" t="s">
        <v>2011</v>
      </c>
      <c r="D117" s="114" t="s">
        <v>1696</v>
      </c>
      <c r="E117" s="114" t="s">
        <v>2012</v>
      </c>
      <c r="F117" s="114"/>
      <c r="G117" s="114"/>
      <c r="H117" s="115"/>
      <c r="I117" s="115"/>
      <c r="J117" s="114"/>
    </row>
    <row r="118" spans="1:10" ht="15.75" hidden="1" thickBot="1" x14ac:dyDescent="0.3">
      <c r="A118" s="113" t="s">
        <v>1963</v>
      </c>
      <c r="B118" s="120" t="s">
        <v>1790</v>
      </c>
      <c r="C118" s="114" t="s">
        <v>2013</v>
      </c>
      <c r="D118" s="114" t="s">
        <v>1660</v>
      </c>
      <c r="E118" s="114" t="s">
        <v>2014</v>
      </c>
      <c r="F118" s="114"/>
      <c r="G118" s="114"/>
      <c r="H118" s="115"/>
      <c r="I118" s="115"/>
      <c r="J118" s="114"/>
    </row>
    <row r="119" spans="1:10" ht="15.75" hidden="1" thickBot="1" x14ac:dyDescent="0.3">
      <c r="A119" s="113" t="s">
        <v>1963</v>
      </c>
      <c r="B119" s="120" t="s">
        <v>1790</v>
      </c>
      <c r="C119" s="114" t="s">
        <v>2015</v>
      </c>
      <c r="D119" s="133" t="s">
        <v>1653</v>
      </c>
      <c r="E119" s="113" t="s">
        <v>1794</v>
      </c>
      <c r="F119" s="114"/>
      <c r="G119" s="114"/>
      <c r="H119" s="115"/>
      <c r="I119" s="115"/>
      <c r="J119" s="114"/>
    </row>
    <row r="120" spans="1:10" ht="15.75" hidden="1" thickBot="1" x14ac:dyDescent="0.3">
      <c r="A120" s="113" t="s">
        <v>1963</v>
      </c>
      <c r="B120" s="121" t="s">
        <v>1645</v>
      </c>
      <c r="C120" s="114" t="s">
        <v>2016</v>
      </c>
      <c r="D120" s="114" t="s">
        <v>1696</v>
      </c>
      <c r="E120" s="114" t="s">
        <v>2017</v>
      </c>
      <c r="F120" s="114"/>
      <c r="G120" s="114"/>
      <c r="H120" s="115"/>
      <c r="I120" s="115"/>
      <c r="J120" s="114"/>
    </row>
    <row r="121" spans="1:10" ht="15.75" hidden="1" thickBot="1" x14ac:dyDescent="0.3">
      <c r="A121" s="113" t="s">
        <v>1963</v>
      </c>
      <c r="B121" s="121" t="s">
        <v>1645</v>
      </c>
      <c r="C121" s="114" t="s">
        <v>2018</v>
      </c>
      <c r="D121" s="114" t="s">
        <v>1665</v>
      </c>
      <c r="E121" s="114" t="s">
        <v>1738</v>
      </c>
      <c r="F121" s="114"/>
      <c r="G121" s="114"/>
      <c r="H121" s="115"/>
      <c r="I121" s="115"/>
      <c r="J121" s="114"/>
    </row>
    <row r="122" spans="1:10" ht="15.75" hidden="1" thickBot="1" x14ac:dyDescent="0.3">
      <c r="A122" s="113" t="s">
        <v>1963</v>
      </c>
      <c r="B122" s="142" t="s">
        <v>1858</v>
      </c>
      <c r="C122" s="114" t="s">
        <v>2019</v>
      </c>
      <c r="D122" s="133" t="s">
        <v>1653</v>
      </c>
      <c r="E122" s="114" t="s">
        <v>2020</v>
      </c>
      <c r="F122" s="114"/>
      <c r="G122" s="114"/>
      <c r="H122" s="115"/>
      <c r="I122" s="115"/>
      <c r="J122" s="114"/>
    </row>
    <row r="123" spans="1:10" ht="15.75" hidden="1" thickBot="1" x14ac:dyDescent="0.3">
      <c r="A123" s="113" t="s">
        <v>1963</v>
      </c>
      <c r="B123" s="118" t="s">
        <v>1651</v>
      </c>
      <c r="C123" s="114" t="s">
        <v>2021</v>
      </c>
      <c r="D123" s="114" t="s">
        <v>1680</v>
      </c>
      <c r="E123" s="114" t="s">
        <v>2022</v>
      </c>
      <c r="F123" s="114" t="s">
        <v>2023</v>
      </c>
      <c r="G123" s="114" t="s">
        <v>909</v>
      </c>
      <c r="H123" s="115"/>
      <c r="I123" s="115"/>
      <c r="J123" s="114"/>
    </row>
    <row r="124" spans="1:10" ht="15.75" hidden="1" thickBot="1" x14ac:dyDescent="0.3">
      <c r="A124" s="113" t="s">
        <v>1963</v>
      </c>
      <c r="B124" s="119" t="s">
        <v>1698</v>
      </c>
      <c r="C124" s="114" t="s">
        <v>2024</v>
      </c>
      <c r="D124" s="114" t="s">
        <v>1846</v>
      </c>
      <c r="E124" s="114" t="s">
        <v>1988</v>
      </c>
      <c r="F124" s="114"/>
      <c r="G124" s="114"/>
      <c r="H124" s="115"/>
      <c r="I124" s="115"/>
      <c r="J124" s="114"/>
    </row>
    <row r="125" spans="1:10" ht="15.75" hidden="1" thickBot="1" x14ac:dyDescent="0.3">
      <c r="A125" s="113" t="s">
        <v>1963</v>
      </c>
      <c r="B125" s="119" t="s">
        <v>1698</v>
      </c>
      <c r="C125" s="114" t="s">
        <v>2025</v>
      </c>
      <c r="D125" s="114" t="s">
        <v>1696</v>
      </c>
      <c r="E125" s="114" t="s">
        <v>2026</v>
      </c>
      <c r="F125" s="114"/>
      <c r="G125" s="114"/>
      <c r="H125" s="115"/>
      <c r="I125" s="115"/>
      <c r="J125" s="114"/>
    </row>
    <row r="126" spans="1:10" ht="15.75" hidden="1" thickBot="1" x14ac:dyDescent="0.3">
      <c r="A126" s="113" t="s">
        <v>1963</v>
      </c>
      <c r="B126" s="119" t="s">
        <v>1698</v>
      </c>
      <c r="C126" s="114" t="s">
        <v>2027</v>
      </c>
      <c r="D126" s="114" t="s">
        <v>1846</v>
      </c>
      <c r="E126" s="114" t="s">
        <v>1988</v>
      </c>
      <c r="F126" s="114"/>
      <c r="G126" s="114"/>
      <c r="H126" s="115"/>
      <c r="I126" s="115"/>
      <c r="J126" s="114"/>
    </row>
    <row r="127" spans="1:10" ht="15.75" hidden="1" thickBot="1" x14ac:dyDescent="0.3">
      <c r="A127" s="113" t="s">
        <v>1963</v>
      </c>
      <c r="B127" s="119" t="s">
        <v>1698</v>
      </c>
      <c r="C127" s="114" t="s">
        <v>2028</v>
      </c>
      <c r="D127" s="114" t="s">
        <v>1680</v>
      </c>
      <c r="E127" s="114" t="s">
        <v>1723</v>
      </c>
      <c r="F127" s="114"/>
      <c r="G127" s="114"/>
      <c r="H127" s="115"/>
      <c r="I127" s="115"/>
      <c r="J127" s="114"/>
    </row>
    <row r="128" spans="1:10" ht="15.75" hidden="1" thickBot="1" x14ac:dyDescent="0.3">
      <c r="A128" s="113" t="s">
        <v>1963</v>
      </c>
      <c r="B128" s="118" t="s">
        <v>1651</v>
      </c>
      <c r="C128" s="114" t="s">
        <v>2029</v>
      </c>
      <c r="D128" s="114" t="s">
        <v>1728</v>
      </c>
      <c r="E128" s="114" t="s">
        <v>2030</v>
      </c>
      <c r="F128" s="114" t="s">
        <v>2031</v>
      </c>
      <c r="G128" s="114" t="s">
        <v>2032</v>
      </c>
      <c r="H128" s="115"/>
      <c r="I128" s="115"/>
      <c r="J128" s="114"/>
    </row>
    <row r="129" spans="1:10" ht="15.75" hidden="1" thickBot="1" x14ac:dyDescent="0.3">
      <c r="A129" s="113" t="s">
        <v>1963</v>
      </c>
      <c r="B129" s="121" t="s">
        <v>1645</v>
      </c>
      <c r="C129" s="114" t="s">
        <v>2033</v>
      </c>
      <c r="D129" s="114" t="s">
        <v>1665</v>
      </c>
      <c r="E129" s="114" t="s">
        <v>2034</v>
      </c>
      <c r="F129" s="114"/>
      <c r="G129" s="114"/>
      <c r="H129" s="115"/>
      <c r="I129" s="115"/>
      <c r="J129" s="114"/>
    </row>
    <row r="130" spans="1:10" ht="15.75" hidden="1" thickBot="1" x14ac:dyDescent="0.3">
      <c r="A130" s="113" t="s">
        <v>1963</v>
      </c>
      <c r="B130" s="121" t="s">
        <v>1645</v>
      </c>
      <c r="C130" s="114" t="s">
        <v>2035</v>
      </c>
      <c r="D130" s="116" t="s">
        <v>1680</v>
      </c>
      <c r="E130" s="114" t="s">
        <v>2036</v>
      </c>
      <c r="F130" s="114"/>
      <c r="G130" s="114"/>
      <c r="H130" s="115"/>
      <c r="I130" s="115"/>
      <c r="J130" s="114"/>
    </row>
    <row r="131" spans="1:10" ht="15.75" hidden="1" thickBot="1" x14ac:dyDescent="0.3">
      <c r="A131" s="113" t="s">
        <v>1963</v>
      </c>
      <c r="B131" s="120" t="s">
        <v>1790</v>
      </c>
      <c r="C131" s="114" t="s">
        <v>2037</v>
      </c>
      <c r="D131" s="114" t="s">
        <v>1665</v>
      </c>
      <c r="E131" s="114" t="s">
        <v>1738</v>
      </c>
      <c r="F131" s="114"/>
      <c r="G131" s="114"/>
      <c r="H131" s="115"/>
      <c r="I131" s="115"/>
      <c r="J131" s="114"/>
    </row>
    <row r="132" spans="1:10" ht="15.75" hidden="1" thickBot="1" x14ac:dyDescent="0.3">
      <c r="A132" s="113" t="s">
        <v>1963</v>
      </c>
      <c r="B132" s="118" t="s">
        <v>1651</v>
      </c>
      <c r="C132" s="114" t="s">
        <v>2038</v>
      </c>
      <c r="D132" s="114" t="s">
        <v>1688</v>
      </c>
      <c r="E132" s="114" t="s">
        <v>2039</v>
      </c>
      <c r="F132" s="114" t="s">
        <v>2040</v>
      </c>
      <c r="G132" s="114" t="s">
        <v>1865</v>
      </c>
      <c r="H132" s="115"/>
      <c r="I132" s="115"/>
      <c r="J132" s="114"/>
    </row>
    <row r="133" spans="1:10" ht="15.75" hidden="1" thickBot="1" x14ac:dyDescent="0.3">
      <c r="A133" s="113" t="s">
        <v>1963</v>
      </c>
      <c r="B133" s="121" t="s">
        <v>1645</v>
      </c>
      <c r="C133" s="114" t="s">
        <v>2041</v>
      </c>
      <c r="D133" s="114" t="s">
        <v>1665</v>
      </c>
      <c r="E133" s="114" t="s">
        <v>2042</v>
      </c>
      <c r="F133" s="114"/>
      <c r="G133" s="114"/>
      <c r="H133" s="115"/>
      <c r="I133" s="115"/>
      <c r="J133" s="114"/>
    </row>
    <row r="134" spans="1:10" ht="15.75" hidden="1" thickBot="1" x14ac:dyDescent="0.3">
      <c r="A134" s="113" t="s">
        <v>1963</v>
      </c>
      <c r="B134" s="121" t="s">
        <v>1645</v>
      </c>
      <c r="C134" s="114" t="s">
        <v>2043</v>
      </c>
      <c r="D134" s="114" t="s">
        <v>1665</v>
      </c>
      <c r="E134" s="114" t="s">
        <v>2034</v>
      </c>
      <c r="F134" s="114"/>
      <c r="G134" s="114"/>
      <c r="H134" s="115"/>
      <c r="I134" s="115"/>
      <c r="J134" s="114"/>
    </row>
    <row r="135" spans="1:10" ht="15.75" hidden="1" thickBot="1" x14ac:dyDescent="0.3">
      <c r="A135" s="113" t="s">
        <v>1963</v>
      </c>
      <c r="B135" s="142" t="s">
        <v>1858</v>
      </c>
      <c r="C135" s="114" t="s">
        <v>2044</v>
      </c>
      <c r="D135" s="133" t="s">
        <v>1653</v>
      </c>
      <c r="E135" s="114" t="s">
        <v>2045</v>
      </c>
      <c r="F135" s="114"/>
      <c r="G135" s="114"/>
      <c r="H135" s="115"/>
      <c r="I135" s="115"/>
      <c r="J135" s="114"/>
    </row>
    <row r="136" spans="1:10" ht="15.75" hidden="1" thickBot="1" x14ac:dyDescent="0.3">
      <c r="A136" s="113" t="s">
        <v>1963</v>
      </c>
      <c r="B136" s="121" t="s">
        <v>1645</v>
      </c>
      <c r="C136" s="114" t="s">
        <v>2046</v>
      </c>
      <c r="D136" s="114" t="s">
        <v>1704</v>
      </c>
      <c r="E136" s="114" t="s">
        <v>2047</v>
      </c>
      <c r="F136" s="114"/>
      <c r="G136" s="114"/>
      <c r="H136" s="115"/>
      <c r="I136" s="115"/>
      <c r="J136" s="114"/>
    </row>
    <row r="137" spans="1:10" ht="15.75" hidden="1" thickBot="1" x14ac:dyDescent="0.3">
      <c r="A137" s="113" t="s">
        <v>1963</v>
      </c>
      <c r="B137" s="142" t="s">
        <v>1858</v>
      </c>
      <c r="C137" s="114" t="s">
        <v>2048</v>
      </c>
      <c r="D137" s="133" t="s">
        <v>1653</v>
      </c>
      <c r="E137" s="114" t="s">
        <v>2049</v>
      </c>
      <c r="F137" s="114"/>
      <c r="G137" s="114"/>
      <c r="H137" s="115"/>
      <c r="I137" s="115"/>
      <c r="J137" s="114"/>
    </row>
    <row r="138" spans="1:10" ht="15.75" hidden="1" thickBot="1" x14ac:dyDescent="0.3">
      <c r="A138" s="113" t="s">
        <v>1963</v>
      </c>
      <c r="B138" s="120" t="s">
        <v>1790</v>
      </c>
      <c r="C138" s="114" t="s">
        <v>2050</v>
      </c>
      <c r="D138" s="114" t="s">
        <v>1696</v>
      </c>
      <c r="E138" s="114" t="s">
        <v>1752</v>
      </c>
      <c r="F138" s="114"/>
      <c r="G138" s="114"/>
      <c r="H138" s="115"/>
      <c r="I138" s="115"/>
      <c r="J138" s="114"/>
    </row>
    <row r="139" spans="1:10" ht="15.75" hidden="1" thickBot="1" x14ac:dyDescent="0.3">
      <c r="A139" s="113" t="s">
        <v>1963</v>
      </c>
      <c r="B139" s="120" t="s">
        <v>1790</v>
      </c>
      <c r="C139" s="114" t="s">
        <v>2051</v>
      </c>
      <c r="D139" s="133" t="s">
        <v>1653</v>
      </c>
      <c r="E139" s="114" t="s">
        <v>2052</v>
      </c>
      <c r="F139" s="114"/>
      <c r="G139" s="114"/>
      <c r="H139" s="115"/>
      <c r="I139" s="115"/>
      <c r="J139" s="114"/>
    </row>
    <row r="140" spans="1:10" ht="15.75" hidden="1" thickBot="1" x14ac:dyDescent="0.3">
      <c r="A140" s="113" t="s">
        <v>1963</v>
      </c>
      <c r="B140" s="119" t="s">
        <v>1698</v>
      </c>
      <c r="C140" s="114" t="s">
        <v>2053</v>
      </c>
      <c r="D140" s="114" t="s">
        <v>1846</v>
      </c>
      <c r="E140" s="114" t="s">
        <v>1988</v>
      </c>
      <c r="F140" s="114"/>
      <c r="G140" s="114"/>
      <c r="H140" s="115"/>
      <c r="I140" s="115"/>
      <c r="J140" s="114"/>
    </row>
    <row r="141" spans="1:10" ht="15.75" hidden="1" thickBot="1" x14ac:dyDescent="0.3">
      <c r="A141" s="113" t="s">
        <v>1963</v>
      </c>
      <c r="B141" s="118" t="s">
        <v>1651</v>
      </c>
      <c r="C141" s="114" t="s">
        <v>2054</v>
      </c>
      <c r="D141" s="114" t="s">
        <v>1680</v>
      </c>
      <c r="E141" s="114" t="s">
        <v>1720</v>
      </c>
      <c r="F141" s="114" t="s">
        <v>2055</v>
      </c>
      <c r="G141" s="114" t="s">
        <v>1962</v>
      </c>
      <c r="H141" s="115"/>
      <c r="I141" s="115" t="s">
        <v>1905</v>
      </c>
      <c r="J141" s="114"/>
    </row>
    <row r="142" spans="1:10" ht="15.75" hidden="1" thickBot="1" x14ac:dyDescent="0.3">
      <c r="A142" s="113" t="s">
        <v>1963</v>
      </c>
      <c r="B142" s="121" t="s">
        <v>1645</v>
      </c>
      <c r="C142" s="114" t="s">
        <v>2056</v>
      </c>
      <c r="D142" s="114" t="s">
        <v>1660</v>
      </c>
      <c r="E142" s="114" t="s">
        <v>1661</v>
      </c>
      <c r="F142" s="114"/>
      <c r="G142" s="114"/>
      <c r="H142" s="115"/>
      <c r="I142" s="115"/>
      <c r="J142" s="114"/>
    </row>
    <row r="143" spans="1:10" ht="15.75" hidden="1" thickBot="1" x14ac:dyDescent="0.3">
      <c r="A143" s="182" t="s">
        <v>1963</v>
      </c>
      <c r="B143" s="184" t="s">
        <v>1698</v>
      </c>
      <c r="C143" s="182" t="s">
        <v>2057</v>
      </c>
      <c r="D143" s="114" t="s">
        <v>1696</v>
      </c>
      <c r="E143" s="114" t="s">
        <v>2058</v>
      </c>
      <c r="F143" s="116"/>
      <c r="G143" s="116"/>
      <c r="H143" s="144"/>
      <c r="I143" s="185"/>
      <c r="J143" s="182"/>
    </row>
    <row r="144" spans="1:10" ht="15.75" hidden="1" thickBot="1" x14ac:dyDescent="0.3">
      <c r="A144" s="183"/>
      <c r="B144" s="183"/>
      <c r="C144" s="183"/>
      <c r="D144" s="114"/>
      <c r="E144" s="114" t="s">
        <v>2059</v>
      </c>
      <c r="F144" s="114"/>
      <c r="G144" s="114"/>
      <c r="H144" s="115"/>
      <c r="I144" s="186"/>
      <c r="J144" s="183"/>
    </row>
    <row r="145" spans="1:10" ht="15.75" hidden="1" thickBot="1" x14ac:dyDescent="0.3">
      <c r="A145" s="113" t="s">
        <v>1963</v>
      </c>
      <c r="B145" s="142" t="s">
        <v>1858</v>
      </c>
      <c r="C145" s="114" t="s">
        <v>2060</v>
      </c>
      <c r="D145" s="133" t="s">
        <v>1653</v>
      </c>
      <c r="E145" s="114" t="s">
        <v>2061</v>
      </c>
      <c r="F145" s="114"/>
      <c r="G145" s="114"/>
      <c r="H145" s="115"/>
      <c r="I145" s="115"/>
      <c r="J145" s="114"/>
    </row>
    <row r="146" spans="1:10" ht="15.75" hidden="1" thickBot="1" x14ac:dyDescent="0.3">
      <c r="A146" s="113" t="s">
        <v>1963</v>
      </c>
      <c r="B146" s="118" t="s">
        <v>1651</v>
      </c>
      <c r="C146" s="114" t="s">
        <v>2062</v>
      </c>
      <c r="D146" s="114" t="s">
        <v>1688</v>
      </c>
      <c r="E146" s="114" t="s">
        <v>1899</v>
      </c>
      <c r="F146" s="114" t="s">
        <v>533</v>
      </c>
      <c r="G146" s="114" t="s">
        <v>533</v>
      </c>
      <c r="H146" s="115"/>
      <c r="I146" s="115" t="s">
        <v>1905</v>
      </c>
      <c r="J146" s="114"/>
    </row>
    <row r="147" spans="1:10" ht="15.75" hidden="1" thickBot="1" x14ac:dyDescent="0.3">
      <c r="A147" s="113" t="s">
        <v>1963</v>
      </c>
      <c r="B147" s="119" t="s">
        <v>1698</v>
      </c>
      <c r="C147" s="114" t="s">
        <v>2063</v>
      </c>
      <c r="D147" s="114" t="s">
        <v>2009</v>
      </c>
      <c r="E147" s="114" t="s">
        <v>2064</v>
      </c>
      <c r="F147" s="114"/>
      <c r="G147" s="114"/>
      <c r="H147" s="115"/>
      <c r="I147" s="115"/>
      <c r="J147" s="114"/>
    </row>
    <row r="148" spans="1:10" ht="15.75" hidden="1" thickBot="1" x14ac:dyDescent="0.3">
      <c r="A148" s="113" t="s">
        <v>1963</v>
      </c>
      <c r="B148" s="119" t="s">
        <v>1698</v>
      </c>
      <c r="C148" s="114" t="s">
        <v>2065</v>
      </c>
      <c r="D148" s="114" t="s">
        <v>1704</v>
      </c>
      <c r="E148" s="114" t="s">
        <v>1743</v>
      </c>
      <c r="F148" s="114"/>
      <c r="G148" s="114"/>
      <c r="H148" s="115"/>
      <c r="I148" s="115"/>
      <c r="J148" s="114"/>
    </row>
    <row r="149" spans="1:10" ht="15.75" hidden="1" thickBot="1" x14ac:dyDescent="0.3">
      <c r="A149" s="113" t="s">
        <v>1963</v>
      </c>
      <c r="B149" s="119" t="s">
        <v>1698</v>
      </c>
      <c r="C149" s="114" t="s">
        <v>2066</v>
      </c>
      <c r="D149" s="114" t="s">
        <v>1688</v>
      </c>
      <c r="E149" s="114" t="s">
        <v>1807</v>
      </c>
      <c r="F149" s="114"/>
      <c r="G149" s="114"/>
      <c r="H149" s="115"/>
      <c r="I149" s="115"/>
      <c r="J149" s="114"/>
    </row>
    <row r="150" spans="1:10" ht="15.75" hidden="1" thickBot="1" x14ac:dyDescent="0.3">
      <c r="A150" s="113" t="s">
        <v>1963</v>
      </c>
      <c r="B150" s="119" t="s">
        <v>1698</v>
      </c>
      <c r="C150" s="114" t="s">
        <v>2067</v>
      </c>
      <c r="D150" s="114" t="s">
        <v>2009</v>
      </c>
      <c r="E150" s="114" t="s">
        <v>2068</v>
      </c>
      <c r="F150" s="114"/>
      <c r="G150" s="114"/>
      <c r="H150" s="115"/>
      <c r="I150" s="115"/>
      <c r="J150" s="114"/>
    </row>
    <row r="151" spans="1:10" ht="15.75" hidden="1" thickBot="1" x14ac:dyDescent="0.3">
      <c r="A151" s="113" t="s">
        <v>1963</v>
      </c>
      <c r="B151" s="121" t="s">
        <v>1645</v>
      </c>
      <c r="C151" s="114" t="s">
        <v>2069</v>
      </c>
      <c r="D151" s="114" t="s">
        <v>1684</v>
      </c>
      <c r="E151" s="114" t="s">
        <v>2070</v>
      </c>
      <c r="F151" s="114"/>
      <c r="G151" s="114"/>
      <c r="H151" s="115"/>
      <c r="I151" s="115"/>
      <c r="J151" s="114"/>
    </row>
    <row r="152" spans="1:10" ht="15.75" hidden="1" thickBot="1" x14ac:dyDescent="0.3">
      <c r="A152" s="113" t="s">
        <v>1963</v>
      </c>
      <c r="B152" s="118" t="s">
        <v>1651</v>
      </c>
      <c r="C152" s="114" t="s">
        <v>2069</v>
      </c>
      <c r="D152" s="114" t="s">
        <v>1846</v>
      </c>
      <c r="E152" s="114" t="s">
        <v>2071</v>
      </c>
      <c r="F152" s="114" t="s">
        <v>533</v>
      </c>
      <c r="G152" s="114" t="s">
        <v>533</v>
      </c>
      <c r="H152" s="115"/>
      <c r="I152" s="115"/>
      <c r="J152" s="114"/>
    </row>
    <row r="153" spans="1:10" ht="15.75" hidden="1" thickBot="1" x14ac:dyDescent="0.3">
      <c r="A153" s="113" t="s">
        <v>1963</v>
      </c>
      <c r="B153" s="121" t="s">
        <v>1645</v>
      </c>
      <c r="C153" s="114" t="s">
        <v>2072</v>
      </c>
      <c r="D153" s="114" t="s">
        <v>1696</v>
      </c>
      <c r="E153" s="114" t="s">
        <v>2073</v>
      </c>
      <c r="F153" s="114"/>
      <c r="G153" s="114"/>
      <c r="H153" s="115"/>
      <c r="I153" s="115"/>
      <c r="J153" s="114"/>
    </row>
    <row r="154" spans="1:10" ht="15.75" hidden="1" thickBot="1" x14ac:dyDescent="0.3">
      <c r="A154" s="113" t="s">
        <v>1963</v>
      </c>
      <c r="B154" s="120" t="s">
        <v>1790</v>
      </c>
      <c r="C154" s="114" t="s">
        <v>2074</v>
      </c>
      <c r="D154" s="133" t="s">
        <v>1653</v>
      </c>
      <c r="E154" s="114" t="s">
        <v>2075</v>
      </c>
      <c r="F154" s="114"/>
      <c r="G154" s="114"/>
      <c r="H154" s="115"/>
      <c r="I154" s="115" t="s">
        <v>166</v>
      </c>
      <c r="J154" s="114"/>
    </row>
    <row r="155" spans="1:10" ht="15.75" hidden="1" thickBot="1" x14ac:dyDescent="0.3">
      <c r="A155" s="113" t="s">
        <v>1963</v>
      </c>
      <c r="B155" s="120" t="s">
        <v>1790</v>
      </c>
      <c r="C155" s="114" t="s">
        <v>2076</v>
      </c>
      <c r="D155" s="114" t="s">
        <v>1696</v>
      </c>
      <c r="E155" s="114" t="s">
        <v>2077</v>
      </c>
      <c r="F155" s="114"/>
      <c r="G155" s="114"/>
      <c r="H155" s="115"/>
      <c r="I155" s="115"/>
      <c r="J155" s="114"/>
    </row>
    <row r="156" spans="1:10" ht="15.75" hidden="1" thickBot="1" x14ac:dyDescent="0.3">
      <c r="A156" s="113" t="s">
        <v>1963</v>
      </c>
      <c r="B156" s="120" t="s">
        <v>1790</v>
      </c>
      <c r="C156" s="114" t="s">
        <v>2078</v>
      </c>
      <c r="D156" s="114" t="s">
        <v>1823</v>
      </c>
      <c r="E156" s="114" t="s">
        <v>1824</v>
      </c>
      <c r="F156" s="114"/>
      <c r="G156" s="114"/>
      <c r="H156" s="115"/>
      <c r="I156" s="115"/>
      <c r="J156" s="114"/>
    </row>
    <row r="157" spans="1:10" ht="15.75" hidden="1" thickBot="1" x14ac:dyDescent="0.3">
      <c r="A157" s="113" t="s">
        <v>1963</v>
      </c>
      <c r="B157" s="120" t="s">
        <v>1790</v>
      </c>
      <c r="C157" s="114" t="s">
        <v>2079</v>
      </c>
      <c r="D157" s="133" t="s">
        <v>1653</v>
      </c>
      <c r="E157" s="114" t="s">
        <v>1940</v>
      </c>
      <c r="F157" s="114"/>
      <c r="G157" s="114"/>
      <c r="H157" s="115"/>
      <c r="I157" s="115"/>
      <c r="J157" s="114"/>
    </row>
    <row r="158" spans="1:10" ht="15.75" hidden="1" thickBot="1" x14ac:dyDescent="0.3">
      <c r="A158" s="113" t="s">
        <v>1963</v>
      </c>
      <c r="B158" s="120" t="s">
        <v>1790</v>
      </c>
      <c r="C158" s="114" t="s">
        <v>2080</v>
      </c>
      <c r="D158" s="133" t="s">
        <v>1653</v>
      </c>
      <c r="E158" s="114" t="s">
        <v>2081</v>
      </c>
      <c r="F158" s="114"/>
      <c r="G158" s="114"/>
      <c r="H158" s="115"/>
      <c r="I158" s="115"/>
      <c r="J158" s="114"/>
    </row>
    <row r="159" spans="1:10" ht="15.75" hidden="1" thickBot="1" x14ac:dyDescent="0.3">
      <c r="A159" s="113" t="s">
        <v>1963</v>
      </c>
      <c r="B159" s="118" t="s">
        <v>1651</v>
      </c>
      <c r="C159" s="114" t="s">
        <v>2082</v>
      </c>
      <c r="D159" s="114" t="s">
        <v>1696</v>
      </c>
      <c r="E159" s="114" t="s">
        <v>2083</v>
      </c>
      <c r="F159" s="114" t="s">
        <v>909</v>
      </c>
      <c r="G159" s="114" t="s">
        <v>909</v>
      </c>
      <c r="H159" s="115"/>
      <c r="I159" s="115" t="s">
        <v>166</v>
      </c>
      <c r="J159" s="114"/>
    </row>
    <row r="160" spans="1:10" ht="15.75" hidden="1" thickBot="1" x14ac:dyDescent="0.3">
      <c r="A160" s="113" t="s">
        <v>1963</v>
      </c>
      <c r="B160" s="120" t="s">
        <v>1790</v>
      </c>
      <c r="C160" s="114" t="s">
        <v>2084</v>
      </c>
      <c r="D160" s="133" t="s">
        <v>1653</v>
      </c>
      <c r="E160" s="114" t="s">
        <v>2085</v>
      </c>
      <c r="F160" s="114"/>
      <c r="G160" s="114"/>
      <c r="H160" s="115"/>
      <c r="I160" s="115" t="s">
        <v>1905</v>
      </c>
      <c r="J160" s="114"/>
    </row>
    <row r="161" spans="1:10" ht="15.75" hidden="1" thickBot="1" x14ac:dyDescent="0.3">
      <c r="A161" s="113" t="s">
        <v>1963</v>
      </c>
      <c r="B161" s="120" t="s">
        <v>1790</v>
      </c>
      <c r="C161" s="114" t="s">
        <v>2086</v>
      </c>
      <c r="D161" s="133" t="s">
        <v>1653</v>
      </c>
      <c r="E161" s="114" t="s">
        <v>2087</v>
      </c>
      <c r="F161" s="114"/>
      <c r="G161" s="114"/>
      <c r="H161" s="115"/>
      <c r="I161" s="115"/>
      <c r="J161" s="114"/>
    </row>
    <row r="162" spans="1:10" ht="15.75" hidden="1" thickBot="1" x14ac:dyDescent="0.3">
      <c r="A162" s="113" t="s">
        <v>1963</v>
      </c>
      <c r="B162" s="118" t="s">
        <v>1651</v>
      </c>
      <c r="C162" s="114" t="s">
        <v>2088</v>
      </c>
      <c r="D162" s="114" t="s">
        <v>1665</v>
      </c>
      <c r="E162" s="114" t="s">
        <v>1759</v>
      </c>
      <c r="F162" s="114" t="s">
        <v>909</v>
      </c>
      <c r="G162" s="114" t="s">
        <v>909</v>
      </c>
      <c r="H162" s="115"/>
      <c r="I162" s="115"/>
      <c r="J162" s="114"/>
    </row>
    <row r="163" spans="1:10" ht="15.75" hidden="1" thickBot="1" x14ac:dyDescent="0.3">
      <c r="A163" s="113" t="s">
        <v>1963</v>
      </c>
      <c r="B163" s="121" t="s">
        <v>1645</v>
      </c>
      <c r="C163" s="114" t="s">
        <v>2089</v>
      </c>
      <c r="D163" s="114" t="s">
        <v>1665</v>
      </c>
      <c r="E163" s="114" t="s">
        <v>1915</v>
      </c>
      <c r="F163" s="114"/>
      <c r="G163" s="114"/>
      <c r="H163" s="115"/>
      <c r="I163" s="115"/>
      <c r="J163" s="114"/>
    </row>
    <row r="164" spans="1:10" ht="15.75" hidden="1" thickBot="1" x14ac:dyDescent="0.3">
      <c r="A164" s="113" t="s">
        <v>1963</v>
      </c>
      <c r="B164" s="121" t="s">
        <v>1645</v>
      </c>
      <c r="C164" s="114" t="s">
        <v>2090</v>
      </c>
      <c r="D164" s="114" t="s">
        <v>1688</v>
      </c>
      <c r="E164" s="114" t="s">
        <v>1882</v>
      </c>
      <c r="F164" s="114"/>
      <c r="G164" s="114"/>
      <c r="H164" s="115"/>
      <c r="I164" s="115"/>
      <c r="J164" s="114"/>
    </row>
    <row r="165" spans="1:10" ht="15.75" hidden="1" thickBot="1" x14ac:dyDescent="0.3">
      <c r="A165" s="113" t="s">
        <v>1963</v>
      </c>
      <c r="B165" s="121" t="s">
        <v>1645</v>
      </c>
      <c r="C165" s="114" t="s">
        <v>2091</v>
      </c>
      <c r="D165" s="114" t="s">
        <v>1665</v>
      </c>
      <c r="E165" s="114" t="s">
        <v>1666</v>
      </c>
      <c r="F165" s="114"/>
      <c r="G165" s="114"/>
      <c r="H165" s="115"/>
      <c r="I165" s="115"/>
      <c r="J165" s="114"/>
    </row>
    <row r="166" spans="1:10" ht="15.75" hidden="1" thickBot="1" x14ac:dyDescent="0.3">
      <c r="A166" s="113" t="s">
        <v>1963</v>
      </c>
      <c r="B166" s="121" t="s">
        <v>1645</v>
      </c>
      <c r="C166" s="114" t="s">
        <v>2092</v>
      </c>
      <c r="D166" s="114" t="s">
        <v>1665</v>
      </c>
      <c r="E166" s="114" t="s">
        <v>1895</v>
      </c>
      <c r="F166" s="114"/>
      <c r="G166" s="114"/>
      <c r="H166" s="115"/>
      <c r="I166" s="115"/>
      <c r="J166" s="114"/>
    </row>
    <row r="167" spans="1:10" ht="15.75" hidden="1" thickBot="1" x14ac:dyDescent="0.3">
      <c r="A167" s="113" t="s">
        <v>1963</v>
      </c>
      <c r="B167" s="118" t="s">
        <v>1651</v>
      </c>
      <c r="C167" s="114" t="s">
        <v>2093</v>
      </c>
      <c r="D167" s="114" t="s">
        <v>1696</v>
      </c>
      <c r="E167" s="114" t="s">
        <v>2094</v>
      </c>
      <c r="F167" s="114" t="s">
        <v>909</v>
      </c>
      <c r="G167" s="114" t="s">
        <v>909</v>
      </c>
      <c r="H167" s="115"/>
      <c r="I167" s="115"/>
      <c r="J167" s="114"/>
    </row>
    <row r="168" spans="1:10" ht="15.75" hidden="1" thickBot="1" x14ac:dyDescent="0.3">
      <c r="A168" s="124" t="s">
        <v>2095</v>
      </c>
      <c r="B168" s="143" t="s">
        <v>1858</v>
      </c>
      <c r="C168" s="126" t="s">
        <v>2096</v>
      </c>
      <c r="D168" s="134" t="s">
        <v>1653</v>
      </c>
      <c r="E168" s="125" t="s">
        <v>2097</v>
      </c>
      <c r="F168" s="125"/>
      <c r="G168" s="125"/>
      <c r="H168" s="115"/>
      <c r="I168" s="115"/>
      <c r="J168" s="114"/>
    </row>
    <row r="169" spans="1:10" ht="15.75" hidden="1" thickBot="1" x14ac:dyDescent="0.3">
      <c r="A169" s="124" t="s">
        <v>2095</v>
      </c>
      <c r="B169" s="129" t="s">
        <v>1645</v>
      </c>
      <c r="C169" s="126" t="s">
        <v>2098</v>
      </c>
      <c r="D169" s="126" t="s">
        <v>1704</v>
      </c>
      <c r="E169" s="125" t="s">
        <v>1743</v>
      </c>
      <c r="F169" s="125"/>
      <c r="G169" s="125" t="s">
        <v>1827</v>
      </c>
      <c r="H169" s="115"/>
      <c r="I169" s="115"/>
      <c r="J169" s="114"/>
    </row>
    <row r="170" spans="1:10" ht="15.75" hidden="1" thickBot="1" x14ac:dyDescent="0.3">
      <c r="A170" s="124" t="s">
        <v>2095</v>
      </c>
      <c r="B170" s="129" t="s">
        <v>1645</v>
      </c>
      <c r="C170" s="126" t="s">
        <v>2099</v>
      </c>
      <c r="D170" s="126" t="s">
        <v>1696</v>
      </c>
      <c r="E170" s="125" t="s">
        <v>2100</v>
      </c>
      <c r="F170" s="125"/>
      <c r="G170" s="125" t="s">
        <v>2101</v>
      </c>
      <c r="H170" s="115"/>
      <c r="I170" s="115"/>
      <c r="J170" s="114"/>
    </row>
    <row r="171" spans="1:10" ht="15.75" hidden="1" thickBot="1" x14ac:dyDescent="0.3">
      <c r="A171" s="124" t="s">
        <v>2095</v>
      </c>
      <c r="B171" s="120" t="s">
        <v>1790</v>
      </c>
      <c r="C171" s="126" t="s">
        <v>2102</v>
      </c>
      <c r="D171" s="126" t="s">
        <v>1696</v>
      </c>
      <c r="E171" s="125" t="s">
        <v>2103</v>
      </c>
      <c r="F171" s="125"/>
      <c r="G171" s="125" t="s">
        <v>2104</v>
      </c>
      <c r="H171" s="115"/>
      <c r="I171" s="115"/>
      <c r="J171" s="114"/>
    </row>
    <row r="172" spans="1:10" ht="15.75" hidden="1" thickBot="1" x14ac:dyDescent="0.3">
      <c r="A172" s="124" t="s">
        <v>2095</v>
      </c>
      <c r="B172" s="120" t="s">
        <v>1790</v>
      </c>
      <c r="C172" s="126" t="s">
        <v>2105</v>
      </c>
      <c r="D172" s="134" t="s">
        <v>1653</v>
      </c>
      <c r="E172" s="125" t="s">
        <v>2106</v>
      </c>
      <c r="F172" s="125"/>
      <c r="G172" s="125" t="s">
        <v>533</v>
      </c>
      <c r="H172" s="115"/>
      <c r="I172" s="115"/>
      <c r="J172" s="114"/>
    </row>
    <row r="173" spans="1:10" ht="15.75" hidden="1" thickBot="1" x14ac:dyDescent="0.3">
      <c r="A173" s="124" t="s">
        <v>2095</v>
      </c>
      <c r="B173" s="129" t="s">
        <v>1645</v>
      </c>
      <c r="C173" s="126" t="s">
        <v>2107</v>
      </c>
      <c r="D173" s="126" t="s">
        <v>1704</v>
      </c>
      <c r="E173" s="125" t="s">
        <v>2108</v>
      </c>
      <c r="F173" s="125"/>
      <c r="G173" s="125" t="s">
        <v>2109</v>
      </c>
      <c r="H173" s="115"/>
      <c r="I173" s="115"/>
      <c r="J173" s="114"/>
    </row>
    <row r="174" spans="1:10" ht="15.75" hidden="1" thickBot="1" x14ac:dyDescent="0.3">
      <c r="A174" s="124" t="s">
        <v>2095</v>
      </c>
      <c r="B174" s="127" t="s">
        <v>1698</v>
      </c>
      <c r="C174" s="126" t="s">
        <v>2110</v>
      </c>
      <c r="D174" s="126" t="s">
        <v>1684</v>
      </c>
      <c r="E174" s="125" t="s">
        <v>2111</v>
      </c>
      <c r="F174" s="125"/>
      <c r="G174" s="125"/>
      <c r="H174" s="115"/>
      <c r="I174" s="115"/>
      <c r="J174" s="114"/>
    </row>
    <row r="175" spans="1:10" ht="15.75" hidden="1" thickBot="1" x14ac:dyDescent="0.3">
      <c r="A175" s="124" t="s">
        <v>2095</v>
      </c>
      <c r="B175" s="127" t="s">
        <v>1698</v>
      </c>
      <c r="C175" s="126" t="s">
        <v>2112</v>
      </c>
      <c r="D175" s="126" t="s">
        <v>1665</v>
      </c>
      <c r="E175" s="125" t="s">
        <v>1759</v>
      </c>
      <c r="F175" s="125"/>
      <c r="G175" s="125"/>
      <c r="H175" s="115"/>
      <c r="I175" s="115"/>
      <c r="J175" s="114"/>
    </row>
    <row r="176" spans="1:10" ht="15.75" hidden="1" thickBot="1" x14ac:dyDescent="0.3">
      <c r="A176" s="124" t="s">
        <v>2095</v>
      </c>
      <c r="B176" s="127" t="s">
        <v>1698</v>
      </c>
      <c r="C176" s="126" t="s">
        <v>2113</v>
      </c>
      <c r="D176" s="126" t="s">
        <v>1728</v>
      </c>
      <c r="E176" s="125" t="s">
        <v>1811</v>
      </c>
      <c r="F176" s="125"/>
      <c r="G176" s="125"/>
      <c r="H176" s="115"/>
      <c r="I176" s="115"/>
      <c r="J176" s="114"/>
    </row>
    <row r="177" spans="1:10" ht="15.75" hidden="1" thickBot="1" x14ac:dyDescent="0.3">
      <c r="A177" s="124" t="s">
        <v>2095</v>
      </c>
      <c r="B177" s="120" t="s">
        <v>1790</v>
      </c>
      <c r="C177" s="126" t="s">
        <v>2114</v>
      </c>
      <c r="D177" s="134" t="s">
        <v>1653</v>
      </c>
      <c r="E177" s="125" t="s">
        <v>2115</v>
      </c>
      <c r="F177" s="125"/>
      <c r="G177" s="125" t="s">
        <v>2116</v>
      </c>
      <c r="H177" s="115"/>
      <c r="I177" s="115" t="s">
        <v>166</v>
      </c>
      <c r="J177" s="114"/>
    </row>
    <row r="178" spans="1:10" ht="15.75" hidden="1" thickBot="1" x14ac:dyDescent="0.3">
      <c r="A178" s="124" t="s">
        <v>2095</v>
      </c>
      <c r="B178" s="128" t="s">
        <v>1651</v>
      </c>
      <c r="C178" s="126" t="s">
        <v>2117</v>
      </c>
      <c r="D178" s="126" t="s">
        <v>1670</v>
      </c>
      <c r="E178" s="125" t="s">
        <v>1671</v>
      </c>
      <c r="F178" s="125" t="s">
        <v>2118</v>
      </c>
      <c r="G178" s="125" t="s">
        <v>2119</v>
      </c>
      <c r="H178" s="115"/>
      <c r="I178" s="115"/>
      <c r="J178" s="114"/>
    </row>
    <row r="179" spans="1:10" ht="15.75" hidden="1" thickBot="1" x14ac:dyDescent="0.3">
      <c r="A179" s="124" t="s">
        <v>2095</v>
      </c>
      <c r="B179" s="128" t="s">
        <v>1651</v>
      </c>
      <c r="C179" s="126" t="s">
        <v>2120</v>
      </c>
      <c r="D179" s="126" t="s">
        <v>1665</v>
      </c>
      <c r="E179" s="125" t="s">
        <v>1702</v>
      </c>
      <c r="F179" s="125" t="s">
        <v>2121</v>
      </c>
      <c r="G179" s="125" t="s">
        <v>2122</v>
      </c>
      <c r="H179" s="115"/>
      <c r="I179" s="115"/>
      <c r="J179" s="114"/>
    </row>
    <row r="180" spans="1:10" ht="15.75" hidden="1" thickBot="1" x14ac:dyDescent="0.3">
      <c r="A180" s="124" t="s">
        <v>2095</v>
      </c>
      <c r="B180" s="120" t="s">
        <v>1790</v>
      </c>
      <c r="C180" s="126" t="s">
        <v>2123</v>
      </c>
      <c r="D180" s="126" t="s">
        <v>1665</v>
      </c>
      <c r="E180" s="125" t="s">
        <v>1855</v>
      </c>
      <c r="F180" s="125"/>
      <c r="G180" s="125" t="s">
        <v>1913</v>
      </c>
      <c r="H180" s="115"/>
      <c r="I180" s="115" t="s">
        <v>166</v>
      </c>
      <c r="J180" s="114"/>
    </row>
    <row r="181" spans="1:10" ht="15.75" hidden="1" thickBot="1" x14ac:dyDescent="0.3">
      <c r="A181" s="124" t="s">
        <v>2095</v>
      </c>
      <c r="B181" s="129" t="s">
        <v>1645</v>
      </c>
      <c r="C181" s="126" t="s">
        <v>2124</v>
      </c>
      <c r="D181" s="126" t="s">
        <v>1688</v>
      </c>
      <c r="E181" s="125" t="s">
        <v>1801</v>
      </c>
      <c r="F181" s="125"/>
      <c r="G181" s="125" t="s">
        <v>2125</v>
      </c>
      <c r="H181" s="115"/>
      <c r="I181" s="115"/>
      <c r="J181" s="114"/>
    </row>
    <row r="182" spans="1:10" ht="15.75" hidden="1" thickBot="1" x14ac:dyDescent="0.3">
      <c r="A182" s="124" t="s">
        <v>2095</v>
      </c>
      <c r="B182" s="120" t="s">
        <v>1790</v>
      </c>
      <c r="C182" s="126" t="s">
        <v>2126</v>
      </c>
      <c r="D182" s="126" t="s">
        <v>1704</v>
      </c>
      <c r="E182" s="125" t="s">
        <v>1815</v>
      </c>
      <c r="F182" s="125" t="s">
        <v>1831</v>
      </c>
      <c r="G182" s="125" t="s">
        <v>2127</v>
      </c>
      <c r="H182" s="115"/>
      <c r="I182" s="115"/>
      <c r="J182" s="114"/>
    </row>
    <row r="183" spans="1:10" ht="15.75" hidden="1" thickBot="1" x14ac:dyDescent="0.3">
      <c r="A183" s="124" t="s">
        <v>2095</v>
      </c>
      <c r="B183" s="120" t="s">
        <v>1790</v>
      </c>
      <c r="C183" s="126" t="s">
        <v>2128</v>
      </c>
      <c r="D183" s="126" t="s">
        <v>1680</v>
      </c>
      <c r="E183" s="125" t="s">
        <v>2002</v>
      </c>
      <c r="F183" s="125"/>
      <c r="G183" s="125" t="s">
        <v>2104</v>
      </c>
      <c r="H183" s="115"/>
      <c r="I183" s="115"/>
      <c r="J183" s="114"/>
    </row>
    <row r="184" spans="1:10" ht="15.75" hidden="1" thickBot="1" x14ac:dyDescent="0.3">
      <c r="A184" s="124" t="s">
        <v>2095</v>
      </c>
      <c r="B184" s="120" t="s">
        <v>1790</v>
      </c>
      <c r="C184" s="126" t="s">
        <v>2129</v>
      </c>
      <c r="D184" s="134" t="s">
        <v>1653</v>
      </c>
      <c r="E184" s="125" t="s">
        <v>2130</v>
      </c>
      <c r="F184" s="125"/>
      <c r="G184" s="125" t="s">
        <v>2131</v>
      </c>
      <c r="H184" s="115"/>
      <c r="I184" s="115"/>
      <c r="J184" s="114"/>
    </row>
    <row r="185" spans="1:10" ht="15.75" hidden="1" thickBot="1" x14ac:dyDescent="0.3">
      <c r="A185" s="124" t="s">
        <v>2095</v>
      </c>
      <c r="B185" s="120" t="s">
        <v>1790</v>
      </c>
      <c r="C185" s="126" t="s">
        <v>2132</v>
      </c>
      <c r="D185" s="126" t="s">
        <v>1665</v>
      </c>
      <c r="E185" s="125" t="s">
        <v>1759</v>
      </c>
      <c r="F185" s="125"/>
      <c r="G185" s="125" t="s">
        <v>2133</v>
      </c>
      <c r="H185" s="115"/>
      <c r="I185" s="115"/>
      <c r="J185" s="114"/>
    </row>
    <row r="186" spans="1:10" ht="15.75" hidden="1" thickBot="1" x14ac:dyDescent="0.3">
      <c r="A186" s="124" t="s">
        <v>2095</v>
      </c>
      <c r="B186" s="141" t="s">
        <v>1674</v>
      </c>
      <c r="C186" s="126" t="s">
        <v>2134</v>
      </c>
      <c r="D186" s="126" t="s">
        <v>1676</v>
      </c>
      <c r="E186" s="125" t="s">
        <v>1677</v>
      </c>
      <c r="F186" s="125"/>
      <c r="G186" s="125"/>
      <c r="H186" s="115"/>
      <c r="I186" s="115"/>
      <c r="J186" s="114"/>
    </row>
    <row r="187" spans="1:10" ht="15.75" hidden="1" thickBot="1" x14ac:dyDescent="0.3">
      <c r="A187" s="124" t="s">
        <v>2095</v>
      </c>
      <c r="B187" s="120" t="s">
        <v>1790</v>
      </c>
      <c r="C187" s="126" t="s">
        <v>2135</v>
      </c>
      <c r="D187" s="126" t="s">
        <v>1665</v>
      </c>
      <c r="E187" s="125" t="s">
        <v>1895</v>
      </c>
      <c r="F187" s="125"/>
      <c r="G187" s="125" t="s">
        <v>2101</v>
      </c>
      <c r="H187" s="115"/>
      <c r="I187" s="115" t="s">
        <v>1905</v>
      </c>
      <c r="J187" s="114"/>
    </row>
    <row r="188" spans="1:10" ht="15.75" hidden="1" thickBot="1" x14ac:dyDescent="0.3">
      <c r="A188" s="124" t="s">
        <v>2095</v>
      </c>
      <c r="B188" s="120" t="s">
        <v>1790</v>
      </c>
      <c r="C188" s="126" t="s">
        <v>2136</v>
      </c>
      <c r="D188" s="126" t="s">
        <v>1670</v>
      </c>
      <c r="E188" s="125" t="s">
        <v>1671</v>
      </c>
      <c r="F188" s="125"/>
      <c r="G188" s="125" t="s">
        <v>2104</v>
      </c>
      <c r="H188" s="115"/>
      <c r="I188" s="115"/>
      <c r="J188" s="114"/>
    </row>
    <row r="189" spans="1:10" ht="15.75" hidden="1" thickBot="1" x14ac:dyDescent="0.3">
      <c r="A189" s="124" t="s">
        <v>2095</v>
      </c>
      <c r="B189" s="128" t="s">
        <v>1651</v>
      </c>
      <c r="C189" s="125" t="s">
        <v>2137</v>
      </c>
      <c r="D189" s="126" t="s">
        <v>1696</v>
      </c>
      <c r="E189" s="125" t="s">
        <v>2138</v>
      </c>
      <c r="F189" s="125" t="s">
        <v>2139</v>
      </c>
      <c r="G189" s="125" t="s">
        <v>2032</v>
      </c>
      <c r="H189" s="115"/>
      <c r="I189" s="115"/>
      <c r="J189" s="114"/>
    </row>
    <row r="190" spans="1:10" ht="15.75" hidden="1" thickBot="1" x14ac:dyDescent="0.3">
      <c r="A190" s="124" t="s">
        <v>2095</v>
      </c>
      <c r="B190" s="120" t="s">
        <v>1790</v>
      </c>
      <c r="C190" s="126" t="s">
        <v>2140</v>
      </c>
      <c r="D190" s="134" t="s">
        <v>1653</v>
      </c>
      <c r="E190" s="125" t="s">
        <v>2141</v>
      </c>
      <c r="F190" s="125"/>
      <c r="G190" s="125" t="s">
        <v>2142</v>
      </c>
      <c r="H190" s="115"/>
      <c r="I190" s="115"/>
      <c r="J190" s="114"/>
    </row>
    <row r="191" spans="1:10" ht="15.75" hidden="1" thickBot="1" x14ac:dyDescent="0.3">
      <c r="A191" s="124" t="s">
        <v>2095</v>
      </c>
      <c r="B191" s="120" t="s">
        <v>1790</v>
      </c>
      <c r="C191" s="126" t="s">
        <v>2143</v>
      </c>
      <c r="D191" s="126" t="s">
        <v>1704</v>
      </c>
      <c r="E191" s="125" t="s">
        <v>1705</v>
      </c>
      <c r="F191" s="125"/>
      <c r="G191" s="125" t="s">
        <v>2144</v>
      </c>
      <c r="H191" s="115"/>
      <c r="I191" s="115" t="s">
        <v>1905</v>
      </c>
      <c r="J191" s="114"/>
    </row>
    <row r="192" spans="1:10" ht="15.75" hidden="1" thickBot="1" x14ac:dyDescent="0.3">
      <c r="A192" s="124" t="s">
        <v>2095</v>
      </c>
      <c r="B192" s="128" t="s">
        <v>1651</v>
      </c>
      <c r="C192" s="125" t="s">
        <v>2145</v>
      </c>
      <c r="D192" s="125" t="s">
        <v>1728</v>
      </c>
      <c r="E192" s="125" t="s">
        <v>2146</v>
      </c>
      <c r="F192" s="125" t="s">
        <v>2147</v>
      </c>
      <c r="G192" s="125" t="s">
        <v>2148</v>
      </c>
      <c r="H192" s="115"/>
      <c r="I192" s="115"/>
      <c r="J192" s="114"/>
    </row>
    <row r="193" spans="1:10" ht="15.75" hidden="1" thickBot="1" x14ac:dyDescent="0.3">
      <c r="A193" s="124" t="s">
        <v>2095</v>
      </c>
      <c r="B193" s="120" t="s">
        <v>1790</v>
      </c>
      <c r="C193" s="125" t="s">
        <v>2149</v>
      </c>
      <c r="D193" s="134" t="s">
        <v>1653</v>
      </c>
      <c r="E193" s="125" t="s">
        <v>1797</v>
      </c>
      <c r="F193" s="125"/>
      <c r="G193" s="125"/>
      <c r="H193" s="115"/>
      <c r="I193" s="115"/>
      <c r="J193" s="125"/>
    </row>
    <row r="194" spans="1:10" ht="15.75" hidden="1" thickBot="1" x14ac:dyDescent="0.3">
      <c r="A194" s="124" t="s">
        <v>2095</v>
      </c>
      <c r="B194" s="129" t="s">
        <v>1645</v>
      </c>
      <c r="C194" s="125" t="s">
        <v>2150</v>
      </c>
      <c r="D194" s="126" t="s">
        <v>1684</v>
      </c>
      <c r="E194" s="117" t="s">
        <v>1685</v>
      </c>
      <c r="F194" s="117"/>
      <c r="G194" s="117"/>
      <c r="H194" s="115"/>
      <c r="I194" s="115"/>
      <c r="J194" s="125"/>
    </row>
    <row r="195" spans="1:10" ht="15.75" hidden="1" thickBot="1" x14ac:dyDescent="0.3">
      <c r="A195" s="124" t="s">
        <v>2095</v>
      </c>
      <c r="B195" s="120" t="s">
        <v>1790</v>
      </c>
      <c r="C195" s="125" t="s">
        <v>2151</v>
      </c>
      <c r="D195" s="125" t="s">
        <v>1696</v>
      </c>
      <c r="E195" s="117" t="s">
        <v>2152</v>
      </c>
      <c r="F195" s="117"/>
      <c r="G195" s="117"/>
      <c r="H195" s="115"/>
      <c r="I195" s="115"/>
      <c r="J195" s="125"/>
    </row>
    <row r="196" spans="1:10" ht="15.75" hidden="1" thickBot="1" x14ac:dyDescent="0.3">
      <c r="A196" s="124" t="s">
        <v>2095</v>
      </c>
      <c r="B196" s="120" t="s">
        <v>1790</v>
      </c>
      <c r="C196" s="125" t="s">
        <v>2153</v>
      </c>
      <c r="D196" s="125" t="s">
        <v>1846</v>
      </c>
      <c r="E196" s="117" t="s">
        <v>2154</v>
      </c>
      <c r="F196" s="117"/>
      <c r="G196" s="117"/>
      <c r="H196" s="115"/>
      <c r="I196" s="115"/>
      <c r="J196" s="125"/>
    </row>
    <row r="197" spans="1:10" ht="15.75" hidden="1" thickBot="1" x14ac:dyDescent="0.3">
      <c r="A197" s="124" t="s">
        <v>2095</v>
      </c>
      <c r="B197" s="120" t="s">
        <v>1790</v>
      </c>
      <c r="C197" s="125" t="s">
        <v>2155</v>
      </c>
      <c r="D197" s="125" t="s">
        <v>1696</v>
      </c>
      <c r="E197" s="117" t="s">
        <v>2156</v>
      </c>
      <c r="F197" s="117"/>
      <c r="G197" s="117"/>
      <c r="H197" s="115"/>
      <c r="I197" s="115"/>
      <c r="J197" s="125"/>
    </row>
    <row r="198" spans="1:10" ht="15.75" hidden="1" thickBot="1" x14ac:dyDescent="0.3">
      <c r="A198" s="124" t="s">
        <v>2095</v>
      </c>
      <c r="B198" s="129" t="s">
        <v>1645</v>
      </c>
      <c r="C198" s="125" t="s">
        <v>2157</v>
      </c>
      <c r="D198" s="125" t="s">
        <v>1684</v>
      </c>
      <c r="E198" s="117" t="s">
        <v>2158</v>
      </c>
      <c r="F198" s="117"/>
      <c r="G198" s="117"/>
      <c r="H198" s="115"/>
      <c r="I198" s="115" t="s">
        <v>166</v>
      </c>
      <c r="J198" s="125"/>
    </row>
    <row r="199" spans="1:10" ht="15.75" hidden="1" thickBot="1" x14ac:dyDescent="0.3">
      <c r="A199" s="124" t="s">
        <v>2095</v>
      </c>
      <c r="B199" s="125" t="s">
        <v>2159</v>
      </c>
      <c r="C199" s="125" t="s">
        <v>2160</v>
      </c>
      <c r="D199" s="125" t="s">
        <v>1823</v>
      </c>
      <c r="E199" s="117" t="s">
        <v>2161</v>
      </c>
      <c r="F199" s="117"/>
      <c r="G199" s="117"/>
      <c r="H199" s="115"/>
      <c r="I199" s="115"/>
      <c r="J199" s="125"/>
    </row>
    <row r="200" spans="1:10" ht="15.75" hidden="1" thickBot="1" x14ac:dyDescent="0.3">
      <c r="A200" s="124" t="s">
        <v>2095</v>
      </c>
      <c r="B200" s="120" t="s">
        <v>1790</v>
      </c>
      <c r="C200" s="125" t="s">
        <v>2162</v>
      </c>
      <c r="D200" s="135" t="s">
        <v>1653</v>
      </c>
      <c r="E200" s="117" t="s">
        <v>1797</v>
      </c>
      <c r="F200" s="117"/>
      <c r="G200" s="117"/>
      <c r="H200" s="115"/>
      <c r="I200" s="115" t="s">
        <v>166</v>
      </c>
      <c r="J200" s="125"/>
    </row>
    <row r="201" spans="1:10" ht="15.75" hidden="1" thickBot="1" x14ac:dyDescent="0.3">
      <c r="A201" s="124" t="s">
        <v>2095</v>
      </c>
      <c r="B201" s="128" t="s">
        <v>1651</v>
      </c>
      <c r="C201" s="125" t="s">
        <v>2163</v>
      </c>
      <c r="D201" s="125" t="s">
        <v>1710</v>
      </c>
      <c r="E201" s="117" t="s">
        <v>2164</v>
      </c>
      <c r="F201" s="114" t="s">
        <v>2165</v>
      </c>
      <c r="G201" s="114" t="s">
        <v>1970</v>
      </c>
      <c r="H201" s="115"/>
      <c r="I201" s="115"/>
      <c r="J201" s="125"/>
    </row>
    <row r="202" spans="1:10" ht="15.75" hidden="1" thickBot="1" x14ac:dyDescent="0.3">
      <c r="A202" s="124" t="s">
        <v>2095</v>
      </c>
      <c r="B202" s="120" t="s">
        <v>1790</v>
      </c>
      <c r="C202" s="125" t="s">
        <v>2166</v>
      </c>
      <c r="D202" s="134" t="s">
        <v>1653</v>
      </c>
      <c r="E202" s="117" t="s">
        <v>2167</v>
      </c>
      <c r="F202" s="117"/>
      <c r="G202" s="117"/>
      <c r="H202" s="115"/>
      <c r="I202" s="115"/>
      <c r="J202" s="125"/>
    </row>
    <row r="203" spans="1:10" ht="15.75" hidden="1" thickBot="1" x14ac:dyDescent="0.3">
      <c r="A203" s="124" t="s">
        <v>2095</v>
      </c>
      <c r="B203" s="120" t="s">
        <v>1790</v>
      </c>
      <c r="C203" s="125" t="s">
        <v>2168</v>
      </c>
      <c r="D203" s="125" t="s">
        <v>1710</v>
      </c>
      <c r="E203" s="117" t="s">
        <v>2164</v>
      </c>
      <c r="F203" s="117"/>
      <c r="G203" s="117"/>
      <c r="H203" s="115"/>
      <c r="I203" s="115"/>
      <c r="J203" s="125"/>
    </row>
    <row r="204" spans="1:10" ht="15.75" hidden="1" thickBot="1" x14ac:dyDescent="0.3">
      <c r="A204" s="124" t="s">
        <v>2095</v>
      </c>
      <c r="B204" s="120" t="s">
        <v>1790</v>
      </c>
      <c r="C204" s="125" t="s">
        <v>2169</v>
      </c>
      <c r="D204" s="125" t="s">
        <v>1704</v>
      </c>
      <c r="E204" s="117" t="s">
        <v>1743</v>
      </c>
      <c r="F204" s="113" t="s">
        <v>1799</v>
      </c>
      <c r="G204" s="117" t="s">
        <v>1832</v>
      </c>
      <c r="H204" s="115"/>
      <c r="I204" s="115"/>
      <c r="J204" s="125"/>
    </row>
    <row r="205" spans="1:10" ht="15.75" hidden="1" thickBot="1" x14ac:dyDescent="0.3">
      <c r="A205" s="124" t="s">
        <v>2095</v>
      </c>
      <c r="B205" s="143" t="s">
        <v>1858</v>
      </c>
      <c r="C205" s="125" t="s">
        <v>2170</v>
      </c>
      <c r="D205" s="134" t="s">
        <v>1653</v>
      </c>
      <c r="E205" s="117" t="s">
        <v>2171</v>
      </c>
      <c r="F205" s="117"/>
      <c r="G205" s="117"/>
      <c r="H205" s="115"/>
      <c r="I205" s="115"/>
      <c r="J205" s="125"/>
    </row>
    <row r="206" spans="1:10" ht="15.75" hidden="1" thickBot="1" x14ac:dyDescent="0.3">
      <c r="A206" s="124" t="s">
        <v>2095</v>
      </c>
      <c r="B206" s="141" t="s">
        <v>1674</v>
      </c>
      <c r="C206" s="125" t="s">
        <v>2170</v>
      </c>
      <c r="D206" s="125" t="s">
        <v>1777</v>
      </c>
      <c r="E206" s="117" t="s">
        <v>2172</v>
      </c>
      <c r="F206" s="117"/>
      <c r="G206" s="117"/>
      <c r="H206" s="115"/>
      <c r="I206" s="115"/>
      <c r="J206" s="125"/>
    </row>
    <row r="207" spans="1:10" ht="15.75" hidden="1" thickBot="1" x14ac:dyDescent="0.3">
      <c r="A207" s="124" t="s">
        <v>2095</v>
      </c>
      <c r="B207" s="120" t="s">
        <v>1790</v>
      </c>
      <c r="C207" s="125" t="s">
        <v>2173</v>
      </c>
      <c r="D207" s="134" t="s">
        <v>1653</v>
      </c>
      <c r="E207" s="117" t="s">
        <v>1794</v>
      </c>
      <c r="F207" s="117"/>
      <c r="G207" s="117"/>
      <c r="H207" s="115"/>
      <c r="I207" s="115"/>
      <c r="J207" s="125"/>
    </row>
    <row r="208" spans="1:10" ht="15.75" hidden="1" thickBot="1" x14ac:dyDescent="0.3">
      <c r="A208" s="124" t="s">
        <v>2095</v>
      </c>
      <c r="B208" s="120" t="s">
        <v>1790</v>
      </c>
      <c r="C208" s="125" t="s">
        <v>2174</v>
      </c>
      <c r="D208" s="125" t="s">
        <v>1704</v>
      </c>
      <c r="E208" s="117" t="s">
        <v>2175</v>
      </c>
      <c r="F208" s="117"/>
      <c r="G208" s="117"/>
      <c r="H208" s="115"/>
      <c r="I208" s="115"/>
      <c r="J208" s="125"/>
    </row>
    <row r="209" spans="1:10" ht="15.75" hidden="1" thickBot="1" x14ac:dyDescent="0.3">
      <c r="A209" s="124" t="s">
        <v>2095</v>
      </c>
      <c r="B209" s="129" t="s">
        <v>1645</v>
      </c>
      <c r="C209" s="126" t="s">
        <v>2176</v>
      </c>
      <c r="D209" s="126" t="s">
        <v>1728</v>
      </c>
      <c r="E209" s="117" t="s">
        <v>1811</v>
      </c>
      <c r="F209" s="117"/>
      <c r="G209" s="117"/>
      <c r="H209" s="115"/>
      <c r="I209" s="115"/>
      <c r="J209" s="125"/>
    </row>
    <row r="210" spans="1:10" ht="15.75" hidden="1" thickBot="1" x14ac:dyDescent="0.3">
      <c r="A210" s="124" t="s">
        <v>2095</v>
      </c>
      <c r="B210" s="120" t="s">
        <v>1790</v>
      </c>
      <c r="C210" s="126" t="s">
        <v>2177</v>
      </c>
      <c r="D210" s="126" t="s">
        <v>1684</v>
      </c>
      <c r="E210" s="117" t="s">
        <v>2178</v>
      </c>
      <c r="F210" s="117"/>
      <c r="G210" s="117"/>
      <c r="H210" s="115"/>
      <c r="I210" s="115"/>
      <c r="J210" s="125"/>
    </row>
    <row r="211" spans="1:10" ht="15.75" hidden="1" thickBot="1" x14ac:dyDescent="0.3">
      <c r="A211" s="124" t="s">
        <v>2095</v>
      </c>
      <c r="B211" s="120" t="s">
        <v>1790</v>
      </c>
      <c r="C211" s="126" t="s">
        <v>2179</v>
      </c>
      <c r="D211" s="134" t="s">
        <v>1653</v>
      </c>
      <c r="E211" s="117" t="s">
        <v>2141</v>
      </c>
      <c r="F211" s="117"/>
      <c r="G211" s="117"/>
      <c r="H211" s="115"/>
      <c r="I211" s="115"/>
      <c r="J211" s="125"/>
    </row>
    <row r="212" spans="1:10" ht="15.75" hidden="1" thickBot="1" x14ac:dyDescent="0.3">
      <c r="A212" s="124" t="s">
        <v>2095</v>
      </c>
      <c r="B212" s="128" t="s">
        <v>1651</v>
      </c>
      <c r="C212" s="126" t="s">
        <v>2180</v>
      </c>
      <c r="D212" s="125" t="s">
        <v>1696</v>
      </c>
      <c r="E212" s="117" t="s">
        <v>2181</v>
      </c>
      <c r="F212" s="125" t="s">
        <v>2182</v>
      </c>
      <c r="G212" s="114" t="s">
        <v>909</v>
      </c>
      <c r="H212" s="115"/>
      <c r="I212" s="115"/>
      <c r="J212" s="125"/>
    </row>
    <row r="213" spans="1:10" ht="15.75" hidden="1" thickBot="1" x14ac:dyDescent="0.3">
      <c r="A213" s="124" t="s">
        <v>2095</v>
      </c>
      <c r="B213" s="120" t="s">
        <v>1790</v>
      </c>
      <c r="C213" s="126" t="s">
        <v>2183</v>
      </c>
      <c r="D213" s="125" t="s">
        <v>1696</v>
      </c>
      <c r="E213" s="117" t="s">
        <v>1752</v>
      </c>
      <c r="F213" s="117"/>
      <c r="G213" s="117"/>
      <c r="H213" s="115"/>
      <c r="I213" s="115"/>
      <c r="J213" s="125"/>
    </row>
    <row r="214" spans="1:10" ht="15.75" hidden="1" thickBot="1" x14ac:dyDescent="0.3">
      <c r="A214" s="124" t="s">
        <v>2095</v>
      </c>
      <c r="B214" s="120" t="s">
        <v>1790</v>
      </c>
      <c r="C214" s="126" t="s">
        <v>2184</v>
      </c>
      <c r="D214" s="125" t="s">
        <v>1696</v>
      </c>
      <c r="E214" s="117" t="s">
        <v>2185</v>
      </c>
      <c r="F214" s="117"/>
      <c r="G214" s="117"/>
      <c r="H214" s="115"/>
      <c r="I214" s="115"/>
      <c r="J214" s="125"/>
    </row>
    <row r="215" spans="1:10" ht="15.75" hidden="1" thickBot="1" x14ac:dyDescent="0.3">
      <c r="A215" s="124" t="s">
        <v>2095</v>
      </c>
      <c r="B215" s="129" t="s">
        <v>1645</v>
      </c>
      <c r="C215" s="126" t="s">
        <v>2186</v>
      </c>
      <c r="D215" s="125" t="s">
        <v>1696</v>
      </c>
      <c r="E215" s="117" t="s">
        <v>2187</v>
      </c>
      <c r="F215" s="117"/>
      <c r="G215" s="117"/>
      <c r="H215" s="115"/>
      <c r="I215" s="115"/>
      <c r="J215" s="125"/>
    </row>
    <row r="216" spans="1:10" ht="15.75" hidden="1" thickBot="1" x14ac:dyDescent="0.3">
      <c r="A216" s="124" t="s">
        <v>2095</v>
      </c>
      <c r="B216" s="141" t="s">
        <v>1674</v>
      </c>
      <c r="C216" s="126" t="s">
        <v>2188</v>
      </c>
      <c r="D216" s="126" t="s">
        <v>1676</v>
      </c>
      <c r="E216" s="117" t="s">
        <v>2189</v>
      </c>
      <c r="F216" s="117"/>
      <c r="G216" s="117"/>
      <c r="H216" s="115"/>
      <c r="I216" s="115"/>
      <c r="J216" s="125"/>
    </row>
    <row r="217" spans="1:10" ht="15.75" hidden="1" thickBot="1" x14ac:dyDescent="0.3">
      <c r="A217" s="124" t="s">
        <v>2095</v>
      </c>
      <c r="B217" s="120" t="s">
        <v>1790</v>
      </c>
      <c r="C217" s="126" t="s">
        <v>2190</v>
      </c>
      <c r="D217" s="134" t="s">
        <v>1653</v>
      </c>
      <c r="E217" s="117" t="s">
        <v>2191</v>
      </c>
      <c r="F217" s="117"/>
      <c r="G217" s="117"/>
      <c r="H217" s="115"/>
      <c r="I217" s="115"/>
      <c r="J217" s="125"/>
    </row>
    <row r="218" spans="1:10" ht="15.75" hidden="1" thickBot="1" x14ac:dyDescent="0.3">
      <c r="A218" s="124" t="s">
        <v>2095</v>
      </c>
      <c r="B218" s="120" t="s">
        <v>1790</v>
      </c>
      <c r="C218" s="126" t="s">
        <v>2192</v>
      </c>
      <c r="D218" s="126" t="s">
        <v>1660</v>
      </c>
      <c r="E218" s="117" t="s">
        <v>1740</v>
      </c>
      <c r="F218" s="117"/>
      <c r="G218" s="117"/>
      <c r="H218" s="115"/>
      <c r="I218" s="115"/>
      <c r="J218" s="125"/>
    </row>
    <row r="219" spans="1:10" ht="15.75" hidden="1" thickBot="1" x14ac:dyDescent="0.3">
      <c r="A219" s="124" t="s">
        <v>2095</v>
      </c>
      <c r="B219" s="120" t="s">
        <v>1790</v>
      </c>
      <c r="C219" s="126" t="s">
        <v>2193</v>
      </c>
      <c r="D219" s="126" t="s">
        <v>1704</v>
      </c>
      <c r="E219" s="117" t="s">
        <v>1815</v>
      </c>
      <c r="F219" s="117" t="s">
        <v>1831</v>
      </c>
      <c r="G219" s="117" t="s">
        <v>2194</v>
      </c>
      <c r="H219" s="145"/>
      <c r="I219" s="115"/>
      <c r="J219" s="125"/>
    </row>
    <row r="220" spans="1:10" ht="15.75" hidden="1" thickBot="1" x14ac:dyDescent="0.3">
      <c r="A220" s="124" t="s">
        <v>2095</v>
      </c>
      <c r="B220" s="120" t="s">
        <v>1790</v>
      </c>
      <c r="C220" s="126" t="s">
        <v>2195</v>
      </c>
      <c r="D220" s="126" t="s">
        <v>1665</v>
      </c>
      <c r="E220" s="117" t="s">
        <v>1767</v>
      </c>
      <c r="F220" s="117"/>
      <c r="G220" s="117"/>
      <c r="H220" s="145"/>
      <c r="I220" s="115"/>
      <c r="J220" s="125"/>
    </row>
    <row r="221" spans="1:10" ht="15.75" hidden="1" thickBot="1" x14ac:dyDescent="0.3">
      <c r="A221" s="124" t="s">
        <v>2095</v>
      </c>
      <c r="B221" s="129" t="s">
        <v>1645</v>
      </c>
      <c r="C221" s="126" t="s">
        <v>2196</v>
      </c>
      <c r="D221" s="125" t="s">
        <v>1777</v>
      </c>
      <c r="E221" s="117" t="s">
        <v>1778</v>
      </c>
      <c r="F221" s="117"/>
      <c r="G221" s="117"/>
      <c r="H221" s="115"/>
      <c r="I221" s="115"/>
      <c r="J221" s="130"/>
    </row>
    <row r="222" spans="1:10" ht="15.75" hidden="1" thickBot="1" x14ac:dyDescent="0.3">
      <c r="A222" s="124" t="s">
        <v>2095</v>
      </c>
      <c r="B222" s="120" t="s">
        <v>1790</v>
      </c>
      <c r="C222" s="126" t="s">
        <v>2197</v>
      </c>
      <c r="D222" s="126" t="s">
        <v>1704</v>
      </c>
      <c r="E222" s="117" t="s">
        <v>1915</v>
      </c>
      <c r="F222" s="117"/>
      <c r="G222" s="117"/>
      <c r="H222" s="115"/>
      <c r="I222" s="115"/>
      <c r="J222" s="130"/>
    </row>
    <row r="223" spans="1:10" ht="15.75" hidden="1" thickBot="1" x14ac:dyDescent="0.3">
      <c r="A223" s="124" t="s">
        <v>2095</v>
      </c>
      <c r="B223" s="120" t="s">
        <v>1790</v>
      </c>
      <c r="C223" s="126" t="s">
        <v>2198</v>
      </c>
      <c r="D223" s="125" t="s">
        <v>1696</v>
      </c>
      <c r="E223" s="117" t="s">
        <v>2100</v>
      </c>
      <c r="F223" s="117"/>
      <c r="G223" s="117"/>
      <c r="H223" s="115"/>
      <c r="I223" s="115"/>
      <c r="J223" s="130"/>
    </row>
    <row r="224" spans="1:10" ht="15.75" hidden="1" thickBot="1" x14ac:dyDescent="0.3">
      <c r="A224" s="124" t="s">
        <v>2095</v>
      </c>
      <c r="B224" s="120" t="s">
        <v>1790</v>
      </c>
      <c r="C224" s="126" t="s">
        <v>2199</v>
      </c>
      <c r="D224" s="126" t="s">
        <v>1665</v>
      </c>
      <c r="E224" s="117" t="s">
        <v>1767</v>
      </c>
      <c r="F224" s="117"/>
      <c r="G224" s="117"/>
      <c r="H224" s="145"/>
      <c r="I224" s="115"/>
      <c r="J224" s="130"/>
    </row>
    <row r="225" spans="1:10" ht="15.75" hidden="1" thickBot="1" x14ac:dyDescent="0.3">
      <c r="A225" s="124" t="s">
        <v>2095</v>
      </c>
      <c r="B225" s="129" t="s">
        <v>1645</v>
      </c>
      <c r="C225" s="126" t="s">
        <v>2200</v>
      </c>
      <c r="D225" s="126" t="s">
        <v>1704</v>
      </c>
      <c r="E225" s="117" t="s">
        <v>1705</v>
      </c>
      <c r="F225" s="117"/>
      <c r="G225" s="117"/>
      <c r="H225" s="115"/>
      <c r="I225" s="115"/>
      <c r="J225" s="130"/>
    </row>
    <row r="226" spans="1:10" ht="15.75" hidden="1" thickBot="1" x14ac:dyDescent="0.3">
      <c r="A226" s="124" t="s">
        <v>2095</v>
      </c>
      <c r="B226" s="128" t="s">
        <v>1651</v>
      </c>
      <c r="C226" s="126" t="s">
        <v>2200</v>
      </c>
      <c r="D226" s="126" t="s">
        <v>1704</v>
      </c>
      <c r="E226" s="117" t="s">
        <v>1815</v>
      </c>
      <c r="F226" s="114" t="s">
        <v>1891</v>
      </c>
      <c r="G226" s="114" t="s">
        <v>909</v>
      </c>
      <c r="H226" s="145"/>
      <c r="I226" s="115"/>
      <c r="J226" s="130"/>
    </row>
    <row r="227" spans="1:10" ht="15.75" hidden="1" thickBot="1" x14ac:dyDescent="0.3">
      <c r="A227" s="124" t="s">
        <v>2095</v>
      </c>
      <c r="B227" s="120" t="s">
        <v>1790</v>
      </c>
      <c r="C227" s="126" t="s">
        <v>2201</v>
      </c>
      <c r="D227" s="125" t="s">
        <v>1696</v>
      </c>
      <c r="E227" s="117" t="s">
        <v>2100</v>
      </c>
      <c r="F227" s="117"/>
      <c r="G227" s="117"/>
      <c r="H227" s="115"/>
      <c r="I227" s="115"/>
      <c r="J227" s="130"/>
    </row>
    <row r="228" spans="1:10" ht="15.75" hidden="1" thickBot="1" x14ac:dyDescent="0.3">
      <c r="A228" s="124" t="s">
        <v>2095</v>
      </c>
      <c r="B228" s="125" t="s">
        <v>2159</v>
      </c>
      <c r="C228" s="126" t="s">
        <v>2202</v>
      </c>
      <c r="D228" s="125" t="s">
        <v>1846</v>
      </c>
      <c r="E228" s="117" t="s">
        <v>2203</v>
      </c>
      <c r="F228" s="117"/>
      <c r="G228" s="117"/>
      <c r="H228" s="115"/>
      <c r="I228" s="115" t="s">
        <v>166</v>
      </c>
      <c r="J228" s="130"/>
    </row>
    <row r="229" spans="1:10" ht="15.75" hidden="1" thickBot="1" x14ac:dyDescent="0.3">
      <c r="A229" s="124" t="s">
        <v>2095</v>
      </c>
      <c r="B229" s="120" t="s">
        <v>1790</v>
      </c>
      <c r="C229" s="126" t="s">
        <v>2204</v>
      </c>
      <c r="D229" s="126" t="s">
        <v>1777</v>
      </c>
      <c r="E229" s="117" t="s">
        <v>1997</v>
      </c>
      <c r="F229" s="117"/>
      <c r="G229" s="117"/>
      <c r="H229" s="145"/>
      <c r="I229" s="115"/>
      <c r="J229" s="130"/>
    </row>
    <row r="230" spans="1:10" ht="15.75" hidden="1" thickBot="1" x14ac:dyDescent="0.3">
      <c r="A230" s="124" t="s">
        <v>2095</v>
      </c>
      <c r="B230" s="120" t="s">
        <v>1790</v>
      </c>
      <c r="C230" s="126" t="s">
        <v>2205</v>
      </c>
      <c r="D230" s="126" t="s">
        <v>1684</v>
      </c>
      <c r="E230" s="117" t="s">
        <v>2111</v>
      </c>
      <c r="F230" s="117"/>
      <c r="G230" s="117"/>
      <c r="H230" s="145"/>
      <c r="I230" s="115"/>
      <c r="J230" s="130"/>
    </row>
    <row r="231" spans="1:10" ht="15.75" hidden="1" thickBot="1" x14ac:dyDescent="0.3">
      <c r="A231" s="124" t="s">
        <v>2095</v>
      </c>
      <c r="B231" s="128" t="s">
        <v>1651</v>
      </c>
      <c r="C231" s="126" t="s">
        <v>2206</v>
      </c>
      <c r="D231" s="126" t="s">
        <v>1688</v>
      </c>
      <c r="E231" s="117" t="s">
        <v>1882</v>
      </c>
      <c r="F231" s="117" t="s">
        <v>2121</v>
      </c>
      <c r="G231" s="117" t="s">
        <v>2207</v>
      </c>
      <c r="H231" s="115"/>
      <c r="I231" s="115"/>
      <c r="J231" s="125"/>
    </row>
    <row r="232" spans="1:10" ht="15.75" hidden="1" thickBot="1" x14ac:dyDescent="0.3">
      <c r="A232" s="124" t="s">
        <v>2095</v>
      </c>
      <c r="B232" s="120" t="s">
        <v>1790</v>
      </c>
      <c r="C232" s="126" t="s">
        <v>2208</v>
      </c>
      <c r="D232" s="134" t="s">
        <v>1653</v>
      </c>
      <c r="E232" s="117" t="s">
        <v>1932</v>
      </c>
      <c r="F232" s="117"/>
      <c r="G232" s="117"/>
      <c r="H232" s="115"/>
      <c r="I232" s="115"/>
      <c r="J232" s="125"/>
    </row>
    <row r="233" spans="1:10" ht="15.75" hidden="1" thickBot="1" x14ac:dyDescent="0.3">
      <c r="A233" s="124" t="s">
        <v>2095</v>
      </c>
      <c r="B233" s="120" t="s">
        <v>1790</v>
      </c>
      <c r="C233" s="126" t="s">
        <v>2209</v>
      </c>
      <c r="D233" s="126" t="s">
        <v>1846</v>
      </c>
      <c r="E233" s="117" t="s">
        <v>2210</v>
      </c>
      <c r="F233" s="117"/>
      <c r="G233" s="117"/>
      <c r="H233" s="115"/>
      <c r="I233" s="115"/>
      <c r="J233" s="125"/>
    </row>
    <row r="234" spans="1:10" ht="15.75" hidden="1" thickBot="1" x14ac:dyDescent="0.3">
      <c r="A234" s="124" t="s">
        <v>2095</v>
      </c>
      <c r="B234" s="120" t="s">
        <v>1790</v>
      </c>
      <c r="C234" s="126" t="s">
        <v>2211</v>
      </c>
      <c r="D234" s="134" t="s">
        <v>1653</v>
      </c>
      <c r="E234" s="117" t="s">
        <v>2212</v>
      </c>
      <c r="F234" s="117"/>
      <c r="G234" s="117"/>
      <c r="H234" s="115"/>
      <c r="I234" s="115"/>
      <c r="J234" s="125"/>
    </row>
    <row r="235" spans="1:10" ht="15.75" hidden="1" thickBot="1" x14ac:dyDescent="0.3">
      <c r="A235" s="124" t="s">
        <v>2095</v>
      </c>
      <c r="B235" s="120" t="s">
        <v>1790</v>
      </c>
      <c r="C235" s="126" t="s">
        <v>2213</v>
      </c>
      <c r="D235" s="126" t="s">
        <v>1728</v>
      </c>
      <c r="E235" s="117" t="s">
        <v>2214</v>
      </c>
      <c r="F235" s="117"/>
      <c r="G235" s="117"/>
      <c r="H235" s="115"/>
      <c r="I235" s="115"/>
      <c r="J235" s="125"/>
    </row>
    <row r="236" spans="1:10" ht="15.75" hidden="1" thickBot="1" x14ac:dyDescent="0.3">
      <c r="A236" s="124" t="s">
        <v>2095</v>
      </c>
      <c r="B236" s="143" t="s">
        <v>1858</v>
      </c>
      <c r="C236" s="126" t="s">
        <v>2215</v>
      </c>
      <c r="D236" s="134" t="s">
        <v>1653</v>
      </c>
      <c r="E236" s="117" t="s">
        <v>2216</v>
      </c>
      <c r="F236" s="117"/>
      <c r="G236" s="117"/>
      <c r="H236" s="115"/>
      <c r="I236" s="115"/>
      <c r="J236" s="125"/>
    </row>
    <row r="237" spans="1:10" ht="15.75" hidden="1" thickBot="1" x14ac:dyDescent="0.3">
      <c r="A237" s="124" t="s">
        <v>2095</v>
      </c>
      <c r="B237" s="129" t="s">
        <v>1645</v>
      </c>
      <c r="C237" s="126" t="s">
        <v>2215</v>
      </c>
      <c r="D237" s="126" t="s">
        <v>1680</v>
      </c>
      <c r="E237" s="117" t="s">
        <v>2217</v>
      </c>
      <c r="F237" s="117"/>
      <c r="G237" s="117"/>
      <c r="H237" s="115"/>
      <c r="I237" s="115"/>
      <c r="J237" s="125"/>
    </row>
    <row r="238" spans="1:10" ht="15.75" hidden="1" thickBot="1" x14ac:dyDescent="0.3">
      <c r="A238" s="124" t="s">
        <v>2095</v>
      </c>
      <c r="B238" s="125" t="s">
        <v>2159</v>
      </c>
      <c r="C238" s="126" t="s">
        <v>2218</v>
      </c>
      <c r="D238" s="125" t="s">
        <v>1846</v>
      </c>
      <c r="E238" s="117" t="s">
        <v>2219</v>
      </c>
      <c r="F238" s="117"/>
      <c r="G238" s="117"/>
      <c r="H238" s="115"/>
      <c r="I238" s="115"/>
      <c r="J238" s="125"/>
    </row>
    <row r="239" spans="1:10" ht="15.75" hidden="1" thickBot="1" x14ac:dyDescent="0.3">
      <c r="A239" s="124" t="s">
        <v>2095</v>
      </c>
      <c r="B239" s="120" t="s">
        <v>1790</v>
      </c>
      <c r="C239" s="126" t="s">
        <v>2220</v>
      </c>
      <c r="D239" s="126" t="s">
        <v>1728</v>
      </c>
      <c r="E239" s="117" t="s">
        <v>1729</v>
      </c>
      <c r="F239" s="117"/>
      <c r="G239" s="117"/>
      <c r="H239" s="115"/>
      <c r="I239" s="115"/>
      <c r="J239" s="130"/>
    </row>
    <row r="240" spans="1:10" ht="15.75" hidden="1" thickBot="1" x14ac:dyDescent="0.3">
      <c r="A240" s="124" t="s">
        <v>2095</v>
      </c>
      <c r="B240" s="125" t="s">
        <v>2159</v>
      </c>
      <c r="C240" s="126" t="s">
        <v>2221</v>
      </c>
      <c r="D240" s="125" t="s">
        <v>1846</v>
      </c>
      <c r="E240" s="117" t="s">
        <v>1720</v>
      </c>
      <c r="F240" s="117"/>
      <c r="G240" s="117"/>
      <c r="H240" s="115"/>
      <c r="I240" s="115"/>
      <c r="J240" s="130"/>
    </row>
    <row r="241" spans="1:10" ht="15.75" hidden="1" thickBot="1" x14ac:dyDescent="0.3">
      <c r="A241" s="124" t="s">
        <v>2095</v>
      </c>
      <c r="B241" s="120" t="s">
        <v>1790</v>
      </c>
      <c r="C241" s="126" t="s">
        <v>2221</v>
      </c>
      <c r="D241" s="126" t="s">
        <v>2222</v>
      </c>
      <c r="E241" s="117" t="s">
        <v>2223</v>
      </c>
      <c r="F241" s="117"/>
      <c r="G241" s="117"/>
      <c r="H241" s="115"/>
      <c r="I241" s="115"/>
      <c r="J241" s="130"/>
    </row>
    <row r="242" spans="1:10" ht="15.75" hidden="1" thickBot="1" x14ac:dyDescent="0.3">
      <c r="A242" s="124" t="s">
        <v>2095</v>
      </c>
      <c r="B242" s="120" t="s">
        <v>1790</v>
      </c>
      <c r="C242" s="126" t="s">
        <v>2224</v>
      </c>
      <c r="D242" s="126" t="s">
        <v>1728</v>
      </c>
      <c r="E242" s="117" t="s">
        <v>1729</v>
      </c>
      <c r="F242" s="117"/>
      <c r="G242" s="117"/>
      <c r="H242" s="115"/>
      <c r="I242" s="115"/>
      <c r="J242" s="130"/>
    </row>
    <row r="243" spans="1:10" ht="15.75" hidden="1" thickBot="1" x14ac:dyDescent="0.3">
      <c r="A243" s="124" t="s">
        <v>2095</v>
      </c>
      <c r="B243" s="127" t="s">
        <v>1698</v>
      </c>
      <c r="C243" s="126" t="s">
        <v>2225</v>
      </c>
      <c r="D243" s="126" t="s">
        <v>1660</v>
      </c>
      <c r="E243" s="117" t="s">
        <v>2226</v>
      </c>
      <c r="F243" s="117"/>
      <c r="G243" s="117"/>
      <c r="H243" s="115"/>
      <c r="I243" s="115"/>
      <c r="J243" s="125"/>
    </row>
    <row r="244" spans="1:10" ht="15.75" hidden="1" thickBot="1" x14ac:dyDescent="0.3">
      <c r="A244" s="124" t="s">
        <v>2095</v>
      </c>
      <c r="B244" s="127" t="s">
        <v>1698</v>
      </c>
      <c r="C244" s="126" t="s">
        <v>2227</v>
      </c>
      <c r="D244" s="126" t="s">
        <v>1688</v>
      </c>
      <c r="E244" s="117" t="s">
        <v>1899</v>
      </c>
      <c r="F244" s="117"/>
      <c r="G244" s="117"/>
      <c r="H244" s="115"/>
      <c r="I244" s="115"/>
      <c r="J244" s="125"/>
    </row>
    <row r="245" spans="1:10" ht="15.75" hidden="1" thickBot="1" x14ac:dyDescent="0.3">
      <c r="A245" s="124" t="s">
        <v>2095</v>
      </c>
      <c r="B245" s="120" t="s">
        <v>1790</v>
      </c>
      <c r="C245" s="126" t="s">
        <v>2228</v>
      </c>
      <c r="D245" s="134" t="s">
        <v>1653</v>
      </c>
      <c r="E245" s="117" t="s">
        <v>1981</v>
      </c>
      <c r="F245" s="117"/>
      <c r="G245" s="117"/>
      <c r="H245" s="115"/>
      <c r="I245" s="115"/>
      <c r="J245" s="125"/>
    </row>
    <row r="246" spans="1:10" ht="15.75" hidden="1" thickBot="1" x14ac:dyDescent="0.3">
      <c r="A246" s="124" t="s">
        <v>2095</v>
      </c>
      <c r="B246" s="120" t="s">
        <v>1790</v>
      </c>
      <c r="C246" s="126" t="s">
        <v>2229</v>
      </c>
      <c r="D246" s="126" t="s">
        <v>1696</v>
      </c>
      <c r="E246" s="117" t="s">
        <v>1887</v>
      </c>
      <c r="F246" s="117"/>
      <c r="G246" s="117"/>
      <c r="H246" s="115"/>
      <c r="I246" s="115"/>
      <c r="J246" s="125"/>
    </row>
    <row r="247" spans="1:10" ht="15.75" hidden="1" thickBot="1" x14ac:dyDescent="0.3">
      <c r="A247" s="124" t="s">
        <v>2095</v>
      </c>
      <c r="B247" s="120" t="s">
        <v>1790</v>
      </c>
      <c r="C247" s="126" t="s">
        <v>2230</v>
      </c>
      <c r="D247" s="134" t="s">
        <v>1653</v>
      </c>
      <c r="E247" s="117" t="s">
        <v>2075</v>
      </c>
      <c r="F247" s="117"/>
      <c r="G247" s="117"/>
      <c r="H247" s="115"/>
      <c r="I247" s="115"/>
      <c r="J247" s="125"/>
    </row>
    <row r="248" spans="1:10" ht="15.75" hidden="1" thickBot="1" x14ac:dyDescent="0.3">
      <c r="A248" s="124" t="s">
        <v>2095</v>
      </c>
      <c r="B248" s="120" t="s">
        <v>1790</v>
      </c>
      <c r="C248" s="126" t="s">
        <v>2231</v>
      </c>
      <c r="D248" s="134" t="s">
        <v>1653</v>
      </c>
      <c r="E248" s="117" t="s">
        <v>1794</v>
      </c>
      <c r="F248" s="117"/>
      <c r="G248" s="117"/>
      <c r="H248" s="115"/>
      <c r="I248" s="115"/>
      <c r="J248" s="125"/>
    </row>
    <row r="249" spans="1:10" ht="15.75" hidden="1" thickBot="1" x14ac:dyDescent="0.3">
      <c r="A249" s="124" t="s">
        <v>2095</v>
      </c>
      <c r="B249" s="120" t="s">
        <v>1790</v>
      </c>
      <c r="C249" s="126" t="s">
        <v>2232</v>
      </c>
      <c r="D249" s="126" t="s">
        <v>1684</v>
      </c>
      <c r="E249" s="117" t="s">
        <v>2233</v>
      </c>
      <c r="F249" s="117"/>
      <c r="G249" s="117"/>
      <c r="H249" s="115"/>
      <c r="I249" s="115"/>
      <c r="J249" s="125"/>
    </row>
    <row r="250" spans="1:10" ht="15.75" hidden="1" thickBot="1" x14ac:dyDescent="0.3">
      <c r="A250" s="124" t="s">
        <v>2095</v>
      </c>
      <c r="B250" s="120" t="s">
        <v>1790</v>
      </c>
      <c r="C250" s="126" t="s">
        <v>2234</v>
      </c>
      <c r="D250" s="126" t="s">
        <v>1696</v>
      </c>
      <c r="E250" s="117" t="s">
        <v>2235</v>
      </c>
      <c r="F250" s="117"/>
      <c r="G250" s="117"/>
      <c r="H250" s="115"/>
      <c r="I250" s="115"/>
      <c r="J250" s="125"/>
    </row>
    <row r="251" spans="1:10" ht="15.75" hidden="1" thickBot="1" x14ac:dyDescent="0.3">
      <c r="A251" s="124" t="s">
        <v>2095</v>
      </c>
      <c r="B251" s="120" t="s">
        <v>1790</v>
      </c>
      <c r="C251" s="126" t="s">
        <v>2236</v>
      </c>
      <c r="D251" s="126" t="s">
        <v>1846</v>
      </c>
      <c r="E251" s="117" t="s">
        <v>2237</v>
      </c>
      <c r="F251" s="117"/>
      <c r="G251" s="117"/>
      <c r="H251" s="115"/>
      <c r="I251" s="115"/>
      <c r="J251" s="125"/>
    </row>
    <row r="252" spans="1:10" ht="15.75" hidden="1" thickBot="1" x14ac:dyDescent="0.3">
      <c r="A252" s="124" t="s">
        <v>2095</v>
      </c>
      <c r="B252" s="128" t="s">
        <v>2238</v>
      </c>
      <c r="C252" s="126" t="s">
        <v>2239</v>
      </c>
      <c r="D252" s="126" t="s">
        <v>1696</v>
      </c>
      <c r="E252" s="117" t="s">
        <v>2240</v>
      </c>
      <c r="F252" s="117" t="s">
        <v>2006</v>
      </c>
      <c r="G252" s="117" t="s">
        <v>2241</v>
      </c>
      <c r="H252" s="115"/>
      <c r="I252" s="115"/>
      <c r="J252" s="125"/>
    </row>
    <row r="253" spans="1:10" ht="15.75" hidden="1" thickBot="1" x14ac:dyDescent="0.3">
      <c r="A253" s="124" t="s">
        <v>2095</v>
      </c>
      <c r="B253" s="120" t="s">
        <v>1790</v>
      </c>
      <c r="C253" s="126" t="s">
        <v>2242</v>
      </c>
      <c r="D253" s="134" t="s">
        <v>1653</v>
      </c>
      <c r="E253" s="117" t="s">
        <v>2243</v>
      </c>
      <c r="F253" s="117"/>
      <c r="G253" s="117"/>
      <c r="H253" s="115"/>
      <c r="I253" s="115"/>
      <c r="J253" s="125"/>
    </row>
    <row r="254" spans="1:10" ht="15.75" hidden="1" thickBot="1" x14ac:dyDescent="0.3">
      <c r="A254" s="124" t="s">
        <v>2095</v>
      </c>
      <c r="B254" s="120" t="s">
        <v>1790</v>
      </c>
      <c r="C254" s="126" t="s">
        <v>2244</v>
      </c>
      <c r="D254" s="134" t="s">
        <v>1653</v>
      </c>
      <c r="E254" s="117" t="s">
        <v>2245</v>
      </c>
      <c r="F254" s="117" t="s">
        <v>533</v>
      </c>
      <c r="G254" s="117" t="s">
        <v>533</v>
      </c>
      <c r="H254" s="125" t="s">
        <v>2246</v>
      </c>
      <c r="I254" s="115"/>
      <c r="J254" s="125"/>
    </row>
    <row r="255" spans="1:10" ht="15.75" hidden="1" thickBot="1" x14ac:dyDescent="0.3">
      <c r="A255" s="124" t="s">
        <v>2095</v>
      </c>
      <c r="B255" s="129" t="s">
        <v>1645</v>
      </c>
      <c r="C255" s="126" t="s">
        <v>2247</v>
      </c>
      <c r="D255" s="126" t="s">
        <v>1696</v>
      </c>
      <c r="E255" s="117" t="s">
        <v>2248</v>
      </c>
      <c r="F255" s="154" t="s">
        <v>2249</v>
      </c>
      <c r="G255" s="117" t="s">
        <v>2250</v>
      </c>
      <c r="H255" s="148"/>
      <c r="I255" s="115"/>
      <c r="J255" s="125"/>
    </row>
    <row r="256" spans="1:10" ht="15.75" hidden="1" thickBot="1" x14ac:dyDescent="0.3">
      <c r="A256" s="124" t="s">
        <v>2095</v>
      </c>
      <c r="B256" s="128" t="s">
        <v>1651</v>
      </c>
      <c r="C256" s="126" t="s">
        <v>2247</v>
      </c>
      <c r="D256" s="126" t="s">
        <v>1696</v>
      </c>
      <c r="E256" s="117" t="s">
        <v>2251</v>
      </c>
      <c r="F256" s="117" t="s">
        <v>2252</v>
      </c>
      <c r="G256" s="117" t="s">
        <v>2253</v>
      </c>
      <c r="H256" s="148"/>
      <c r="I256" s="115"/>
      <c r="J256" s="139"/>
    </row>
    <row r="257" spans="1:10" ht="15.75" hidden="1" thickBot="1" x14ac:dyDescent="0.3">
      <c r="A257" s="124" t="s">
        <v>2095</v>
      </c>
      <c r="B257" s="129" t="s">
        <v>1645</v>
      </c>
      <c r="C257" s="126" t="s">
        <v>2254</v>
      </c>
      <c r="D257" s="126" t="s">
        <v>1688</v>
      </c>
      <c r="E257" s="117" t="s">
        <v>2255</v>
      </c>
      <c r="F257" s="117" t="s">
        <v>2256</v>
      </c>
      <c r="G257" s="117" t="s">
        <v>2257</v>
      </c>
      <c r="H257" s="148"/>
      <c r="I257" s="115"/>
      <c r="J257" s="125"/>
    </row>
    <row r="258" spans="1:10" ht="15.75" thickBot="1" x14ac:dyDescent="0.3">
      <c r="A258" s="113" t="s">
        <v>1644</v>
      </c>
      <c r="B258" s="121" t="s">
        <v>1645</v>
      </c>
      <c r="C258" s="126" t="s">
        <v>1646</v>
      </c>
      <c r="D258" s="117" t="s">
        <v>1647</v>
      </c>
      <c r="E258" s="117" t="s">
        <v>1648</v>
      </c>
      <c r="F258" s="117" t="s">
        <v>1649</v>
      </c>
      <c r="G258" s="117" t="s">
        <v>1650</v>
      </c>
      <c r="H258" s="148">
        <v>0.70833333333333337</v>
      </c>
      <c r="I258" s="115"/>
      <c r="J258" s="125"/>
    </row>
    <row r="259" spans="1:10" ht="15.75" thickBot="1" x14ac:dyDescent="0.3">
      <c r="A259" s="113" t="s">
        <v>1644</v>
      </c>
      <c r="B259" s="120" t="s">
        <v>1790</v>
      </c>
      <c r="C259" s="126" t="s">
        <v>2258</v>
      </c>
      <c r="D259" s="117" t="s">
        <v>1647</v>
      </c>
      <c r="E259" s="117" t="s">
        <v>1648</v>
      </c>
      <c r="F259" s="117"/>
      <c r="G259" s="117"/>
      <c r="H259" s="115"/>
      <c r="I259" s="117"/>
      <c r="J259" s="131" t="s">
        <v>2259</v>
      </c>
    </row>
    <row r="260" spans="1:10" ht="15.75" thickBot="1" x14ac:dyDescent="0.3">
      <c r="A260" s="113" t="s">
        <v>1644</v>
      </c>
      <c r="B260" s="120" t="s">
        <v>1790</v>
      </c>
      <c r="C260" s="126" t="s">
        <v>2260</v>
      </c>
      <c r="D260" s="117" t="s">
        <v>1696</v>
      </c>
      <c r="E260" s="117" t="s">
        <v>2261</v>
      </c>
      <c r="F260" s="117"/>
      <c r="G260" s="117"/>
      <c r="H260" s="115"/>
      <c r="I260" s="117"/>
      <c r="J260" s="131" t="s">
        <v>2262</v>
      </c>
    </row>
    <row r="261" spans="1:10" ht="15.75" thickBot="1" x14ac:dyDescent="0.3">
      <c r="A261" s="113" t="s">
        <v>1644</v>
      </c>
      <c r="B261" s="120" t="s">
        <v>1790</v>
      </c>
      <c r="C261" s="126" t="s">
        <v>2263</v>
      </c>
      <c r="D261" s="136" t="s">
        <v>1653</v>
      </c>
      <c r="E261" s="117" t="s">
        <v>2264</v>
      </c>
      <c r="F261" s="117"/>
      <c r="G261" s="117"/>
      <c r="H261" s="115"/>
      <c r="I261" s="117"/>
      <c r="J261" s="131" t="s">
        <v>2265</v>
      </c>
    </row>
    <row r="262" spans="1:10" ht="15.75" thickBot="1" x14ac:dyDescent="0.3">
      <c r="A262" s="113" t="s">
        <v>1644</v>
      </c>
      <c r="B262" s="118" t="s">
        <v>1651</v>
      </c>
      <c r="C262" s="126" t="s">
        <v>1652</v>
      </c>
      <c r="D262" s="134" t="s">
        <v>1653</v>
      </c>
      <c r="E262" s="126" t="s">
        <v>1654</v>
      </c>
      <c r="F262" s="126"/>
      <c r="G262" s="155"/>
      <c r="H262" s="148">
        <v>0.625</v>
      </c>
      <c r="I262" s="117"/>
      <c r="J262" s="114"/>
    </row>
    <row r="263" spans="1:10" ht="15.75" thickBot="1" x14ac:dyDescent="0.3">
      <c r="A263" s="113" t="s">
        <v>1644</v>
      </c>
      <c r="B263" s="121" t="s">
        <v>1645</v>
      </c>
      <c r="C263" s="126" t="s">
        <v>1652</v>
      </c>
      <c r="D263" s="114" t="s">
        <v>1655</v>
      </c>
      <c r="E263" s="117" t="s">
        <v>1656</v>
      </c>
      <c r="F263" s="117" t="s">
        <v>1657</v>
      </c>
      <c r="G263" s="117" t="s">
        <v>1658</v>
      </c>
      <c r="H263" s="148">
        <v>0.75</v>
      </c>
      <c r="I263" s="117"/>
      <c r="J263" s="125"/>
    </row>
    <row r="264" spans="1:10" ht="15.75" thickBot="1" x14ac:dyDescent="0.3">
      <c r="A264" s="113" t="s">
        <v>1644</v>
      </c>
      <c r="B264" s="120" t="s">
        <v>1790</v>
      </c>
      <c r="C264" s="126" t="s">
        <v>2266</v>
      </c>
      <c r="D264" s="117" t="s">
        <v>1696</v>
      </c>
      <c r="E264" s="117" t="s">
        <v>2103</v>
      </c>
      <c r="F264" s="117"/>
      <c r="G264" s="117"/>
      <c r="H264" s="115"/>
      <c r="I264" s="117"/>
      <c r="J264" s="114"/>
    </row>
    <row r="265" spans="1:10" ht="15.75" thickBot="1" x14ac:dyDescent="0.3">
      <c r="A265" s="113" t="s">
        <v>1644</v>
      </c>
      <c r="B265" s="121" t="s">
        <v>1645</v>
      </c>
      <c r="C265" s="126" t="s">
        <v>1659</v>
      </c>
      <c r="D265" s="117" t="s">
        <v>1660</v>
      </c>
      <c r="E265" s="117" t="s">
        <v>1661</v>
      </c>
      <c r="F265" s="117" t="s">
        <v>1662</v>
      </c>
      <c r="G265" s="117" t="s">
        <v>1663</v>
      </c>
      <c r="H265" s="148">
        <v>0.66666666666666663</v>
      </c>
      <c r="I265" s="117"/>
      <c r="J265" s="125"/>
    </row>
    <row r="266" spans="1:10" ht="15.75" thickBot="1" x14ac:dyDescent="0.3">
      <c r="A266" s="113" t="s">
        <v>1644</v>
      </c>
      <c r="B266" s="120" t="s">
        <v>1790</v>
      </c>
      <c r="C266" s="126" t="s">
        <v>2267</v>
      </c>
      <c r="D266" s="117" t="s">
        <v>1704</v>
      </c>
      <c r="E266" s="117" t="s">
        <v>1815</v>
      </c>
      <c r="F266" s="117" t="s">
        <v>1831</v>
      </c>
      <c r="G266" s="117"/>
      <c r="H266" s="115"/>
      <c r="I266" s="117"/>
      <c r="J266" s="114"/>
    </row>
    <row r="267" spans="1:10" ht="15.75" thickBot="1" x14ac:dyDescent="0.3">
      <c r="A267" s="113" t="s">
        <v>1644</v>
      </c>
      <c r="B267" s="118" t="s">
        <v>1651</v>
      </c>
      <c r="C267" s="126" t="s">
        <v>1664</v>
      </c>
      <c r="D267" s="126" t="s">
        <v>1665</v>
      </c>
      <c r="E267" s="117" t="s">
        <v>1666</v>
      </c>
      <c r="F267" s="117"/>
      <c r="G267" s="117"/>
      <c r="H267" s="148">
        <v>0.75</v>
      </c>
      <c r="I267" s="117"/>
      <c r="J267" s="114"/>
    </row>
    <row r="268" spans="1:10" ht="15.75" thickBot="1" x14ac:dyDescent="0.3">
      <c r="A268" s="113" t="s">
        <v>1644</v>
      </c>
      <c r="B268" s="121" t="s">
        <v>1645</v>
      </c>
      <c r="C268" s="126" t="s">
        <v>1667</v>
      </c>
      <c r="D268" s="126" t="s">
        <v>1653</v>
      </c>
      <c r="E268" s="117" t="s">
        <v>1668</v>
      </c>
      <c r="F268" s="117"/>
      <c r="G268" s="117"/>
      <c r="H268" s="148">
        <v>0.8125</v>
      </c>
      <c r="I268" s="117"/>
      <c r="J268" s="114"/>
    </row>
    <row r="269" spans="1:10" ht="15.75" thickBot="1" x14ac:dyDescent="0.3">
      <c r="A269" s="113" t="s">
        <v>1644</v>
      </c>
      <c r="B269" s="121" t="s">
        <v>1645</v>
      </c>
      <c r="C269" s="126" t="s">
        <v>1669</v>
      </c>
      <c r="D269" s="117" t="s">
        <v>1670</v>
      </c>
      <c r="E269" s="117" t="s">
        <v>1671</v>
      </c>
      <c r="F269" s="117" t="s">
        <v>1672</v>
      </c>
      <c r="G269" s="154" t="s">
        <v>1673</v>
      </c>
      <c r="H269" s="148">
        <v>0.70833333333333337</v>
      </c>
      <c r="I269" s="117"/>
      <c r="J269" s="125"/>
    </row>
    <row r="270" spans="1:10" ht="15.75" thickBot="1" x14ac:dyDescent="0.3">
      <c r="A270" s="113" t="s">
        <v>1644</v>
      </c>
      <c r="B270" s="141" t="s">
        <v>1674</v>
      </c>
      <c r="C270" s="126" t="s">
        <v>1675</v>
      </c>
      <c r="D270" s="117" t="s">
        <v>1676</v>
      </c>
      <c r="E270" s="117" t="s">
        <v>1677</v>
      </c>
      <c r="F270" s="117"/>
      <c r="G270" s="117"/>
      <c r="H270" s="148">
        <v>0.66666666666666663</v>
      </c>
      <c r="I270" s="117"/>
      <c r="J270" s="117" t="s">
        <v>1678</v>
      </c>
    </row>
    <row r="271" spans="1:10" ht="15.75" thickBot="1" x14ac:dyDescent="0.3">
      <c r="A271" s="113" t="s">
        <v>1644</v>
      </c>
      <c r="B271" s="120" t="s">
        <v>1790</v>
      </c>
      <c r="C271" s="126" t="s">
        <v>2268</v>
      </c>
      <c r="D271" s="117" t="s">
        <v>1728</v>
      </c>
      <c r="E271" s="117" t="s">
        <v>1764</v>
      </c>
      <c r="F271" s="117"/>
      <c r="G271" s="117"/>
      <c r="H271" s="115"/>
      <c r="I271" s="117"/>
      <c r="J271" s="114"/>
    </row>
    <row r="272" spans="1:10" ht="15.75" thickBot="1" x14ac:dyDescent="0.3">
      <c r="A272" s="113" t="s">
        <v>1644</v>
      </c>
      <c r="B272" s="120" t="s">
        <v>1790</v>
      </c>
      <c r="C272" s="126" t="s">
        <v>2269</v>
      </c>
      <c r="D272" s="136" t="s">
        <v>1653</v>
      </c>
      <c r="E272" s="117" t="s">
        <v>2141</v>
      </c>
      <c r="F272" s="117"/>
      <c r="G272" s="117"/>
      <c r="H272" s="115"/>
      <c r="I272" s="117"/>
      <c r="J272" s="114"/>
    </row>
    <row r="273" spans="1:10" ht="15.75" thickBot="1" x14ac:dyDescent="0.3">
      <c r="A273" s="113" t="s">
        <v>1644</v>
      </c>
      <c r="B273" s="118" t="s">
        <v>1651</v>
      </c>
      <c r="C273" s="126" t="s">
        <v>1679</v>
      </c>
      <c r="D273" s="126" t="s">
        <v>1680</v>
      </c>
      <c r="E273" s="117" t="s">
        <v>1681</v>
      </c>
      <c r="F273" s="117"/>
      <c r="G273" s="117"/>
      <c r="H273" s="148">
        <v>0.66666666666666663</v>
      </c>
      <c r="I273" s="117"/>
      <c r="J273" s="114"/>
    </row>
    <row r="274" spans="1:10" ht="15.75" thickBot="1" x14ac:dyDescent="0.3">
      <c r="A274" s="113" t="s">
        <v>1644</v>
      </c>
      <c r="B274" s="120" t="s">
        <v>1790</v>
      </c>
      <c r="C274" s="126" t="s">
        <v>2270</v>
      </c>
      <c r="D274" s="136" t="s">
        <v>1653</v>
      </c>
      <c r="E274" s="117" t="s">
        <v>2271</v>
      </c>
      <c r="F274" s="117"/>
      <c r="G274" s="117"/>
      <c r="H274" s="115"/>
      <c r="I274" s="117"/>
      <c r="J274" s="114"/>
    </row>
    <row r="275" spans="1:10" ht="15.75" thickBot="1" x14ac:dyDescent="0.3">
      <c r="A275" s="113" t="s">
        <v>1644</v>
      </c>
      <c r="B275" s="140" t="s">
        <v>1682</v>
      </c>
      <c r="C275" s="126" t="s">
        <v>1683</v>
      </c>
      <c r="D275" s="126" t="s">
        <v>1684</v>
      </c>
      <c r="E275" s="117" t="s">
        <v>1685</v>
      </c>
      <c r="F275" s="117"/>
      <c r="G275" s="117"/>
      <c r="H275" s="148"/>
      <c r="I275" s="117" t="s">
        <v>1686</v>
      </c>
      <c r="J275" s="117"/>
    </row>
    <row r="276" spans="1:10" ht="15.75" thickBot="1" x14ac:dyDescent="0.3">
      <c r="A276" s="113" t="s">
        <v>1644</v>
      </c>
      <c r="B276" s="140" t="s">
        <v>1682</v>
      </c>
      <c r="C276" s="126" t="s">
        <v>1687</v>
      </c>
      <c r="D276" s="126" t="s">
        <v>1688</v>
      </c>
      <c r="E276" s="117" t="s">
        <v>1689</v>
      </c>
      <c r="F276" s="117"/>
      <c r="G276" s="117"/>
      <c r="H276" s="148">
        <v>0.70833333333333337</v>
      </c>
      <c r="I276" s="117"/>
      <c r="J276" s="114"/>
    </row>
    <row r="277" spans="1:10" ht="15.75" thickBot="1" x14ac:dyDescent="0.3">
      <c r="A277" s="113" t="s">
        <v>1644</v>
      </c>
      <c r="B277" s="118" t="s">
        <v>1651</v>
      </c>
      <c r="C277" s="117" t="s">
        <v>1690</v>
      </c>
      <c r="D277" s="134" t="s">
        <v>1653</v>
      </c>
      <c r="E277" s="117" t="s">
        <v>1691</v>
      </c>
      <c r="F277" s="117"/>
      <c r="G277" s="117"/>
      <c r="H277" s="148">
        <v>0.8125</v>
      </c>
      <c r="I277" s="117"/>
      <c r="J277" s="114"/>
    </row>
    <row r="278" spans="1:10" ht="15.75" thickBot="1" x14ac:dyDescent="0.3">
      <c r="A278" s="113" t="s">
        <v>1644</v>
      </c>
      <c r="B278" s="118" t="s">
        <v>1651</v>
      </c>
      <c r="C278" s="117" t="s">
        <v>1692</v>
      </c>
      <c r="D278" s="126" t="s">
        <v>1693</v>
      </c>
      <c r="E278" s="117" t="s">
        <v>1694</v>
      </c>
      <c r="F278" s="117"/>
      <c r="G278" s="117"/>
      <c r="H278" s="148">
        <v>0.75</v>
      </c>
      <c r="I278" s="117"/>
      <c r="J278" s="114"/>
    </row>
    <row r="279" spans="1:10" ht="15.75" thickBot="1" x14ac:dyDescent="0.3">
      <c r="A279" s="149" t="s">
        <v>1644</v>
      </c>
      <c r="B279" s="152" t="s">
        <v>1645</v>
      </c>
      <c r="C279" s="150" t="s">
        <v>1695</v>
      </c>
      <c r="D279" s="150" t="s">
        <v>1696</v>
      </c>
      <c r="E279" s="150" t="s">
        <v>1697</v>
      </c>
      <c r="F279" s="150"/>
      <c r="G279" s="150"/>
      <c r="H279" s="151">
        <v>0.70833333333333337</v>
      </c>
      <c r="I279" s="150"/>
      <c r="J279" s="125"/>
    </row>
    <row r="280" spans="1:10" ht="15.75" thickBot="1" x14ac:dyDescent="0.3">
      <c r="A280" s="113" t="s">
        <v>1644</v>
      </c>
      <c r="B280" s="127" t="s">
        <v>1698</v>
      </c>
      <c r="C280" s="117" t="s">
        <v>1699</v>
      </c>
      <c r="D280" s="126" t="s">
        <v>1665</v>
      </c>
      <c r="E280" s="117" t="s">
        <v>1700</v>
      </c>
      <c r="F280" s="117"/>
      <c r="G280" s="117"/>
      <c r="H280" s="148">
        <v>0.79166666666666663</v>
      </c>
      <c r="I280" s="117"/>
      <c r="J280" s="114"/>
    </row>
    <row r="281" spans="1:10" ht="15.75" thickBot="1" x14ac:dyDescent="0.3">
      <c r="A281" s="113" t="s">
        <v>1644</v>
      </c>
      <c r="B281" s="127" t="s">
        <v>1698</v>
      </c>
      <c r="C281" s="117" t="s">
        <v>1701</v>
      </c>
      <c r="D281" s="126" t="s">
        <v>1665</v>
      </c>
      <c r="E281" s="117" t="s">
        <v>1702</v>
      </c>
      <c r="F281" s="117"/>
      <c r="G281" s="117"/>
      <c r="H281" s="148">
        <v>0.64583333333333337</v>
      </c>
      <c r="I281" s="117"/>
      <c r="J281" s="114"/>
    </row>
    <row r="282" spans="1:10" ht="15.75" thickBot="1" x14ac:dyDescent="0.3">
      <c r="A282" s="149" t="s">
        <v>1644</v>
      </c>
      <c r="B282" s="152" t="s">
        <v>1645</v>
      </c>
      <c r="C282" s="150" t="s">
        <v>1701</v>
      </c>
      <c r="D282" s="150" t="s">
        <v>1665</v>
      </c>
      <c r="E282" s="150" t="s">
        <v>1700</v>
      </c>
      <c r="F282" s="150"/>
      <c r="G282" s="150"/>
      <c r="H282" s="151">
        <v>0.70833333333333337</v>
      </c>
      <c r="I282" s="150"/>
      <c r="J282" s="125"/>
    </row>
    <row r="283" spans="1:10" ht="15.75" thickBot="1" x14ac:dyDescent="0.3">
      <c r="A283" s="149" t="s">
        <v>1644</v>
      </c>
      <c r="B283" s="152" t="s">
        <v>1645</v>
      </c>
      <c r="C283" s="150" t="s">
        <v>1703</v>
      </c>
      <c r="D283" s="150" t="s">
        <v>1704</v>
      </c>
      <c r="E283" s="150" t="s">
        <v>1705</v>
      </c>
      <c r="F283" s="150"/>
      <c r="G283" s="150"/>
      <c r="H283" s="151">
        <v>0.75</v>
      </c>
      <c r="I283" s="150" t="s">
        <v>1706</v>
      </c>
      <c r="J283" s="125"/>
    </row>
    <row r="284" spans="1:10" ht="15.75" thickBot="1" x14ac:dyDescent="0.3">
      <c r="A284" s="113" t="s">
        <v>1644</v>
      </c>
      <c r="B284" s="118" t="s">
        <v>1651</v>
      </c>
      <c r="C284" s="117" t="s">
        <v>1707</v>
      </c>
      <c r="D284" s="126" t="s">
        <v>1688</v>
      </c>
      <c r="E284" s="117" t="s">
        <v>1708</v>
      </c>
      <c r="F284" s="117"/>
      <c r="G284" s="117"/>
      <c r="H284" s="148">
        <v>0.66666666666666663</v>
      </c>
      <c r="I284" s="117"/>
      <c r="J284" s="114"/>
    </row>
    <row r="285" spans="1:10" ht="15.75" thickBot="1" x14ac:dyDescent="0.3">
      <c r="A285" s="113" t="s">
        <v>1644</v>
      </c>
      <c r="B285" s="121" t="s">
        <v>1645</v>
      </c>
      <c r="C285" s="117" t="s">
        <v>1709</v>
      </c>
      <c r="D285" s="114" t="s">
        <v>1710</v>
      </c>
      <c r="E285" s="117" t="s">
        <v>1711</v>
      </c>
      <c r="F285" s="117"/>
      <c r="G285" s="117"/>
      <c r="H285" s="148">
        <v>0.70833333333333337</v>
      </c>
      <c r="I285" s="117"/>
      <c r="J285" s="125"/>
    </row>
    <row r="286" spans="1:10" ht="15.75" thickBot="1" x14ac:dyDescent="0.3">
      <c r="A286" s="113" t="s">
        <v>1644</v>
      </c>
      <c r="B286" s="121" t="s">
        <v>1645</v>
      </c>
      <c r="C286" s="117" t="s">
        <v>1712</v>
      </c>
      <c r="D286" s="117" t="s">
        <v>1660</v>
      </c>
      <c r="E286" s="117" t="s">
        <v>1713</v>
      </c>
      <c r="F286" s="117"/>
      <c r="G286" s="117"/>
      <c r="H286" s="148">
        <v>0.75</v>
      </c>
      <c r="I286" s="117"/>
      <c r="J286" s="125"/>
    </row>
    <row r="287" spans="1:10" ht="15.75" thickBot="1" x14ac:dyDescent="0.3">
      <c r="A287" s="113" t="s">
        <v>1644</v>
      </c>
      <c r="B287" s="120" t="s">
        <v>1790</v>
      </c>
      <c r="C287" s="117" t="s">
        <v>2272</v>
      </c>
      <c r="D287" s="117" t="s">
        <v>1846</v>
      </c>
      <c r="E287" s="117" t="s">
        <v>2273</v>
      </c>
      <c r="F287" s="117"/>
      <c r="G287" s="117"/>
      <c r="H287" s="115"/>
      <c r="I287" s="117"/>
      <c r="J287" s="114"/>
    </row>
    <row r="288" spans="1:10" ht="15.75" thickBot="1" x14ac:dyDescent="0.3">
      <c r="A288" s="113" t="s">
        <v>1644</v>
      </c>
      <c r="B288" s="141" t="s">
        <v>1674</v>
      </c>
      <c r="C288" s="117" t="s">
        <v>1714</v>
      </c>
      <c r="D288" s="117" t="s">
        <v>1676</v>
      </c>
      <c r="E288" s="117" t="s">
        <v>1715</v>
      </c>
      <c r="F288" s="117"/>
      <c r="G288" s="117"/>
      <c r="H288" s="148">
        <v>0.8125</v>
      </c>
      <c r="I288" s="117"/>
      <c r="J288" s="117" t="s">
        <v>1716</v>
      </c>
    </row>
    <row r="289" spans="1:10" ht="15.75" thickBot="1" x14ac:dyDescent="0.3">
      <c r="A289" s="113" t="s">
        <v>1644</v>
      </c>
      <c r="B289" s="118" t="s">
        <v>1651</v>
      </c>
      <c r="C289" s="117" t="s">
        <v>1717</v>
      </c>
      <c r="D289" s="126" t="s">
        <v>1647</v>
      </c>
      <c r="E289" s="117" t="s">
        <v>1648</v>
      </c>
      <c r="F289" s="117"/>
      <c r="G289" s="117"/>
      <c r="H289" s="148">
        <v>0.75</v>
      </c>
      <c r="I289" s="117"/>
      <c r="J289" s="114"/>
    </row>
    <row r="290" spans="1:10" ht="15.75" thickBot="1" x14ac:dyDescent="0.3">
      <c r="A290" s="113" t="s">
        <v>1644</v>
      </c>
      <c r="B290" s="121" t="s">
        <v>1645</v>
      </c>
      <c r="C290" s="117" t="s">
        <v>1718</v>
      </c>
      <c r="D290" s="117" t="s">
        <v>1665</v>
      </c>
      <c r="E290" s="117" t="s">
        <v>1700</v>
      </c>
      <c r="F290" s="117"/>
      <c r="G290" s="117"/>
      <c r="H290" s="148">
        <v>0.70833333333333337</v>
      </c>
      <c r="I290" s="117"/>
      <c r="J290" s="125"/>
    </row>
    <row r="291" spans="1:10" ht="15.75" thickBot="1" x14ac:dyDescent="0.3">
      <c r="A291" s="113" t="s">
        <v>1644</v>
      </c>
      <c r="B291" s="118" t="s">
        <v>1651</v>
      </c>
      <c r="C291" s="117" t="s">
        <v>1719</v>
      </c>
      <c r="D291" s="126" t="s">
        <v>1680</v>
      </c>
      <c r="E291" s="117" t="s">
        <v>1720</v>
      </c>
      <c r="F291" s="117"/>
      <c r="G291" s="117"/>
      <c r="H291" s="148">
        <v>0.70833333333333337</v>
      </c>
      <c r="I291" s="117" t="s">
        <v>1721</v>
      </c>
      <c r="J291" s="114"/>
    </row>
    <row r="292" spans="1:10" ht="15.75" thickBot="1" x14ac:dyDescent="0.3">
      <c r="A292" s="113" t="s">
        <v>1644</v>
      </c>
      <c r="B292" s="118" t="s">
        <v>1651</v>
      </c>
      <c r="C292" s="117" t="s">
        <v>1722</v>
      </c>
      <c r="D292" s="126" t="s">
        <v>1680</v>
      </c>
      <c r="E292" s="117" t="s">
        <v>1723</v>
      </c>
      <c r="F292" s="117"/>
      <c r="G292" s="117"/>
      <c r="H292" s="148">
        <v>0.75</v>
      </c>
      <c r="I292" s="117" t="s">
        <v>1724</v>
      </c>
      <c r="J292" s="114"/>
    </row>
    <row r="293" spans="1:10" ht="15.75" thickBot="1" x14ac:dyDescent="0.3">
      <c r="A293" s="113" t="s">
        <v>1644</v>
      </c>
      <c r="B293" s="121" t="s">
        <v>1645</v>
      </c>
      <c r="C293" s="117" t="s">
        <v>1725</v>
      </c>
      <c r="D293" s="117" t="s">
        <v>1680</v>
      </c>
      <c r="E293" s="117" t="s">
        <v>1681</v>
      </c>
      <c r="F293" s="117"/>
      <c r="G293" s="117"/>
      <c r="H293" s="148">
        <v>0.70833333333333337</v>
      </c>
      <c r="I293" s="117"/>
      <c r="J293" s="125"/>
    </row>
    <row r="294" spans="1:10" ht="15.75" thickBot="1" x14ac:dyDescent="0.3">
      <c r="A294" s="113" t="s">
        <v>1644</v>
      </c>
      <c r="B294" s="118" t="s">
        <v>1651</v>
      </c>
      <c r="C294" s="117" t="s">
        <v>1725</v>
      </c>
      <c r="D294" s="126" t="s">
        <v>1696</v>
      </c>
      <c r="E294" s="117" t="s">
        <v>1726</v>
      </c>
      <c r="F294" s="117"/>
      <c r="G294" s="117"/>
      <c r="H294" s="148">
        <v>0.75</v>
      </c>
      <c r="I294" s="117"/>
      <c r="J294" s="114"/>
    </row>
    <row r="295" spans="1:10" ht="15.75" thickBot="1" x14ac:dyDescent="0.3">
      <c r="A295" s="113" t="s">
        <v>1644</v>
      </c>
      <c r="B295" s="118" t="s">
        <v>1651</v>
      </c>
      <c r="C295" s="117" t="s">
        <v>1727</v>
      </c>
      <c r="D295" s="126" t="s">
        <v>1728</v>
      </c>
      <c r="E295" s="117" t="s">
        <v>1729</v>
      </c>
      <c r="F295" s="117"/>
      <c r="G295" s="117"/>
      <c r="H295" s="148">
        <v>0.79166666666666663</v>
      </c>
      <c r="I295" s="117" t="s">
        <v>1730</v>
      </c>
      <c r="J295" s="114"/>
    </row>
    <row r="296" spans="1:10" ht="15.75" thickBot="1" x14ac:dyDescent="0.3">
      <c r="A296" s="113" t="s">
        <v>1644</v>
      </c>
      <c r="B296" s="141" t="s">
        <v>1674</v>
      </c>
      <c r="C296" s="117" t="s">
        <v>1731</v>
      </c>
      <c r="D296" s="117" t="s">
        <v>1728</v>
      </c>
      <c r="E296" s="114" t="s">
        <v>1732</v>
      </c>
      <c r="F296" s="114"/>
      <c r="G296" s="114"/>
      <c r="H296" s="148">
        <v>0.75</v>
      </c>
      <c r="I296" s="117"/>
      <c r="J296" s="147" t="s">
        <v>1733</v>
      </c>
    </row>
    <row r="297" spans="1:10" ht="15.75" thickBot="1" x14ac:dyDescent="0.3">
      <c r="A297" s="113" t="s">
        <v>1644</v>
      </c>
      <c r="B297" s="121" t="s">
        <v>1645</v>
      </c>
      <c r="C297" s="117" t="s">
        <v>1734</v>
      </c>
      <c r="D297" s="117" t="s">
        <v>1680</v>
      </c>
      <c r="E297" s="117" t="s">
        <v>1723</v>
      </c>
      <c r="F297" s="117"/>
      <c r="G297" s="117"/>
      <c r="H297" s="148">
        <v>0.75</v>
      </c>
      <c r="I297" s="117"/>
      <c r="J297" s="125"/>
    </row>
    <row r="298" spans="1:10" ht="15.75" thickBot="1" x14ac:dyDescent="0.3">
      <c r="A298" s="113" t="s">
        <v>1644</v>
      </c>
      <c r="B298" s="120" t="s">
        <v>1790</v>
      </c>
      <c r="C298" s="117" t="s">
        <v>2274</v>
      </c>
      <c r="D298" s="117" t="s">
        <v>1846</v>
      </c>
      <c r="E298" s="117" t="s">
        <v>2275</v>
      </c>
      <c r="F298" s="117"/>
      <c r="G298" s="117"/>
      <c r="H298" s="115"/>
      <c r="I298" s="117"/>
      <c r="J298" s="117"/>
    </row>
    <row r="299" spans="1:10" ht="15.75" thickBot="1" x14ac:dyDescent="0.3">
      <c r="A299" s="113" t="s">
        <v>1644</v>
      </c>
      <c r="B299" s="118" t="s">
        <v>1651</v>
      </c>
      <c r="C299" s="117" t="s">
        <v>1735</v>
      </c>
      <c r="D299" s="114" t="s">
        <v>1710</v>
      </c>
      <c r="E299" s="117" t="s">
        <v>1736</v>
      </c>
      <c r="F299" s="117"/>
      <c r="G299" s="117"/>
      <c r="H299" s="148">
        <v>0.8125</v>
      </c>
      <c r="I299" s="117"/>
      <c r="J299" s="114"/>
    </row>
    <row r="300" spans="1:10" ht="15.75" thickBot="1" x14ac:dyDescent="0.3">
      <c r="A300" s="113" t="s">
        <v>1644</v>
      </c>
      <c r="B300" s="118" t="s">
        <v>1651</v>
      </c>
      <c r="C300" s="117" t="s">
        <v>1737</v>
      </c>
      <c r="D300" s="126" t="s">
        <v>1665</v>
      </c>
      <c r="E300" s="117" t="s">
        <v>1738</v>
      </c>
      <c r="F300" s="117"/>
      <c r="G300" s="117"/>
      <c r="H300" s="148">
        <v>0.75</v>
      </c>
      <c r="I300" s="117"/>
      <c r="J300" s="114"/>
    </row>
    <row r="301" spans="1:10" ht="15.75" thickBot="1" x14ac:dyDescent="0.3">
      <c r="A301" s="113" t="s">
        <v>1644</v>
      </c>
      <c r="B301" s="140" t="s">
        <v>1682</v>
      </c>
      <c r="C301" s="117" t="s">
        <v>1739</v>
      </c>
      <c r="D301" s="126" t="s">
        <v>1660</v>
      </c>
      <c r="E301" s="117" t="s">
        <v>1740</v>
      </c>
      <c r="F301" s="117"/>
      <c r="G301" s="117"/>
      <c r="H301" s="148">
        <v>0.79166666666666663</v>
      </c>
      <c r="I301" s="117" t="s">
        <v>1686</v>
      </c>
      <c r="J301" s="131" t="s">
        <v>1741</v>
      </c>
    </row>
    <row r="302" spans="1:10" ht="15.75" thickBot="1" x14ac:dyDescent="0.3">
      <c r="A302" s="113" t="s">
        <v>1644</v>
      </c>
      <c r="B302" s="140" t="s">
        <v>1682</v>
      </c>
      <c r="C302" s="117" t="s">
        <v>1742</v>
      </c>
      <c r="D302" s="126" t="s">
        <v>1704</v>
      </c>
      <c r="E302" s="117" t="s">
        <v>1743</v>
      </c>
      <c r="F302" s="117"/>
      <c r="G302" s="117"/>
      <c r="H302" s="148">
        <v>0.8125</v>
      </c>
      <c r="I302" s="117" t="s">
        <v>1686</v>
      </c>
      <c r="J302" s="131" t="s">
        <v>1744</v>
      </c>
    </row>
    <row r="303" spans="1:10" ht="15.75" thickBot="1" x14ac:dyDescent="0.3">
      <c r="A303" s="113" t="s">
        <v>1644</v>
      </c>
      <c r="B303" s="141" t="s">
        <v>1674</v>
      </c>
      <c r="C303" s="117" t="s">
        <v>1745</v>
      </c>
      <c r="D303" s="117" t="s">
        <v>1676</v>
      </c>
      <c r="E303" s="117" t="s">
        <v>1746</v>
      </c>
      <c r="F303" s="117"/>
      <c r="G303" s="117"/>
      <c r="H303" s="148">
        <v>0.75</v>
      </c>
      <c r="I303" s="117"/>
      <c r="J303" s="147" t="s">
        <v>1747</v>
      </c>
    </row>
    <row r="304" spans="1:10" ht="15.75" thickBot="1" x14ac:dyDescent="0.3">
      <c r="A304" s="113" t="s">
        <v>1644</v>
      </c>
      <c r="B304" s="118" t="s">
        <v>1651</v>
      </c>
      <c r="C304" s="117" t="s">
        <v>1748</v>
      </c>
      <c r="D304" s="126" t="s">
        <v>1688</v>
      </c>
      <c r="E304" s="117" t="s">
        <v>1749</v>
      </c>
      <c r="F304" s="117"/>
      <c r="G304" s="117"/>
      <c r="H304" s="148">
        <v>0.66666666666666663</v>
      </c>
      <c r="I304" s="117" t="s">
        <v>1750</v>
      </c>
      <c r="J304" s="114"/>
    </row>
    <row r="305" spans="1:10" ht="15.75" thickBot="1" x14ac:dyDescent="0.3">
      <c r="A305" s="113" t="s">
        <v>1644</v>
      </c>
      <c r="B305" s="118" t="s">
        <v>1651</v>
      </c>
      <c r="C305" s="117" t="s">
        <v>1751</v>
      </c>
      <c r="D305" s="126" t="s">
        <v>1696</v>
      </c>
      <c r="E305" s="117" t="s">
        <v>1752</v>
      </c>
      <c r="F305" s="117"/>
      <c r="G305" s="117"/>
      <c r="H305" s="148">
        <v>0.75</v>
      </c>
      <c r="I305" s="117"/>
      <c r="J305" s="114"/>
    </row>
    <row r="306" spans="1:10" ht="15.75" thickBot="1" x14ac:dyDescent="0.3">
      <c r="A306" s="113" t="s">
        <v>1644</v>
      </c>
      <c r="B306" s="127" t="s">
        <v>1698</v>
      </c>
      <c r="C306" s="117" t="s">
        <v>1753</v>
      </c>
      <c r="D306" s="126" t="s">
        <v>1696</v>
      </c>
      <c r="E306" s="117" t="s">
        <v>1754</v>
      </c>
      <c r="F306" s="117"/>
      <c r="G306" s="117"/>
      <c r="H306" s="148"/>
      <c r="I306" s="117"/>
      <c r="J306" s="131" t="s">
        <v>1755</v>
      </c>
    </row>
    <row r="307" spans="1:10" ht="15.75" thickBot="1" x14ac:dyDescent="0.3">
      <c r="A307" s="113" t="s">
        <v>1644</v>
      </c>
      <c r="B307" s="127" t="s">
        <v>1698</v>
      </c>
      <c r="C307" s="117" t="s">
        <v>1756</v>
      </c>
      <c r="D307" s="126" t="s">
        <v>1696</v>
      </c>
      <c r="E307" s="117" t="s">
        <v>1752</v>
      </c>
      <c r="F307" s="117"/>
      <c r="G307" s="117"/>
      <c r="H307" s="148">
        <v>0.64583333333333337</v>
      </c>
      <c r="I307" s="117"/>
      <c r="J307" s="114" t="s">
        <v>1757</v>
      </c>
    </row>
    <row r="308" spans="1:10" ht="15.75" thickBot="1" x14ac:dyDescent="0.3">
      <c r="A308" s="113" t="s">
        <v>1644</v>
      </c>
      <c r="B308" s="121" t="s">
        <v>1645</v>
      </c>
      <c r="C308" s="117" t="s">
        <v>1758</v>
      </c>
      <c r="D308" s="117" t="s">
        <v>1665</v>
      </c>
      <c r="E308" s="117" t="s">
        <v>1759</v>
      </c>
      <c r="F308" s="117"/>
      <c r="G308" s="117"/>
      <c r="H308" s="148">
        <v>0.70833333333333337</v>
      </c>
      <c r="I308" s="117"/>
      <c r="J308" s="125"/>
    </row>
    <row r="309" spans="1:10" ht="15.75" thickBot="1" x14ac:dyDescent="0.3">
      <c r="A309" s="113" t="s">
        <v>1644</v>
      </c>
      <c r="B309" s="118" t="s">
        <v>1651</v>
      </c>
      <c r="C309" s="117" t="s">
        <v>1760</v>
      </c>
      <c r="D309" s="126" t="s">
        <v>1688</v>
      </c>
      <c r="E309" s="117" t="s">
        <v>1761</v>
      </c>
      <c r="F309" s="117"/>
      <c r="G309" s="117"/>
      <c r="H309" s="148">
        <v>0.75</v>
      </c>
      <c r="I309" s="117" t="s">
        <v>1762</v>
      </c>
      <c r="J309" s="114"/>
    </row>
    <row r="310" spans="1:10" ht="15.75" thickBot="1" x14ac:dyDescent="0.3">
      <c r="A310" s="113" t="s">
        <v>1644</v>
      </c>
      <c r="B310" s="141" t="s">
        <v>1674</v>
      </c>
      <c r="C310" s="117" t="s">
        <v>1763</v>
      </c>
      <c r="D310" s="117" t="s">
        <v>1728</v>
      </c>
      <c r="E310" s="117" t="s">
        <v>1764</v>
      </c>
      <c r="F310" s="117"/>
      <c r="G310" s="117"/>
      <c r="H310" s="148">
        <v>0.66666666666666663</v>
      </c>
      <c r="I310" s="117"/>
      <c r="J310" s="117" t="s">
        <v>1765</v>
      </c>
    </row>
    <row r="311" spans="1:10" ht="15.75" thickBot="1" x14ac:dyDescent="0.3">
      <c r="A311" s="113" t="s">
        <v>1644</v>
      </c>
      <c r="B311" s="118" t="s">
        <v>1651</v>
      </c>
      <c r="C311" s="117" t="s">
        <v>1766</v>
      </c>
      <c r="D311" s="126" t="s">
        <v>1665</v>
      </c>
      <c r="E311" s="117" t="s">
        <v>1767</v>
      </c>
      <c r="F311" s="117"/>
      <c r="G311" s="117"/>
      <c r="H311" s="148">
        <v>0.75</v>
      </c>
      <c r="I311" s="117" t="s">
        <v>1768</v>
      </c>
      <c r="J311" s="114"/>
    </row>
    <row r="312" spans="1:10" ht="15.75" thickBot="1" x14ac:dyDescent="0.3">
      <c r="A312" s="113" t="s">
        <v>1644</v>
      </c>
      <c r="B312" s="121" t="s">
        <v>1645</v>
      </c>
      <c r="C312" s="117" t="s">
        <v>1766</v>
      </c>
      <c r="D312" s="117" t="s">
        <v>1665</v>
      </c>
      <c r="E312" s="117" t="s">
        <v>1769</v>
      </c>
      <c r="F312" s="117"/>
      <c r="G312" s="117"/>
      <c r="H312" s="148">
        <v>0.70833333333333337</v>
      </c>
      <c r="I312" s="117"/>
      <c r="J312" s="125"/>
    </row>
    <row r="313" spans="1:10" ht="15.75" thickBot="1" x14ac:dyDescent="0.3">
      <c r="A313" s="113" t="s">
        <v>1644</v>
      </c>
      <c r="B313" s="127" t="s">
        <v>1698</v>
      </c>
      <c r="C313" s="117" t="s">
        <v>1770</v>
      </c>
      <c r="D313" s="126" t="s">
        <v>1696</v>
      </c>
      <c r="E313" s="117" t="s">
        <v>1752</v>
      </c>
      <c r="F313" s="117"/>
      <c r="G313" s="117"/>
      <c r="H313" s="148">
        <v>0.79166666666666663</v>
      </c>
      <c r="I313" s="117"/>
      <c r="J313" s="114" t="s">
        <v>1757</v>
      </c>
    </row>
    <row r="314" spans="1:10" ht="15.75" thickBot="1" x14ac:dyDescent="0.3">
      <c r="A314" s="113" t="s">
        <v>1644</v>
      </c>
      <c r="B314" s="127" t="s">
        <v>1698</v>
      </c>
      <c r="C314" s="117" t="s">
        <v>1771</v>
      </c>
      <c r="D314" s="117" t="s">
        <v>1688</v>
      </c>
      <c r="E314" s="117" t="s">
        <v>1749</v>
      </c>
      <c r="F314" s="117"/>
      <c r="G314" s="117"/>
      <c r="H314" s="148">
        <v>0.70833333333333337</v>
      </c>
      <c r="I314" s="117"/>
      <c r="J314" s="131" t="s">
        <v>1772</v>
      </c>
    </row>
    <row r="315" spans="1:10" ht="15.75" thickBot="1" x14ac:dyDescent="0.3">
      <c r="A315" s="113" t="s">
        <v>1644</v>
      </c>
      <c r="B315" s="121" t="s">
        <v>1645</v>
      </c>
      <c r="C315" s="117" t="s">
        <v>1773</v>
      </c>
      <c r="D315" s="117" t="s">
        <v>1774</v>
      </c>
      <c r="E315" s="117" t="s">
        <v>1775</v>
      </c>
      <c r="F315" s="117"/>
      <c r="G315" s="117"/>
      <c r="H315" s="148">
        <v>0.75</v>
      </c>
      <c r="I315" s="117"/>
      <c r="J315" s="125"/>
    </row>
    <row r="316" spans="1:10" ht="15.75" thickBot="1" x14ac:dyDescent="0.3">
      <c r="A316" s="113" t="s">
        <v>1644</v>
      </c>
      <c r="B316" s="120" t="s">
        <v>1790</v>
      </c>
      <c r="C316" s="117" t="s">
        <v>2276</v>
      </c>
      <c r="D316" s="136" t="s">
        <v>1653</v>
      </c>
      <c r="E316" s="117" t="s">
        <v>1940</v>
      </c>
      <c r="F316" s="117"/>
      <c r="G316" s="117"/>
      <c r="H316" s="115"/>
      <c r="I316" s="117"/>
      <c r="J316" s="117"/>
    </row>
    <row r="317" spans="1:10" ht="15.75" thickBot="1" x14ac:dyDescent="0.3">
      <c r="A317" s="113" t="s">
        <v>1644</v>
      </c>
      <c r="B317" s="120" t="s">
        <v>1790</v>
      </c>
      <c r="C317" s="117" t="s">
        <v>2277</v>
      </c>
      <c r="D317" s="136" t="s">
        <v>1653</v>
      </c>
      <c r="E317" s="117" t="s">
        <v>1940</v>
      </c>
      <c r="F317" s="117"/>
      <c r="G317" s="117"/>
      <c r="H317" s="115"/>
      <c r="I317" s="117"/>
      <c r="J317" s="117"/>
    </row>
    <row r="318" spans="1:10" ht="15.75" thickBot="1" x14ac:dyDescent="0.3">
      <c r="A318" s="113" t="s">
        <v>1644</v>
      </c>
      <c r="B318" s="120" t="s">
        <v>1790</v>
      </c>
      <c r="C318" s="117" t="s">
        <v>2278</v>
      </c>
      <c r="D318" s="136" t="s">
        <v>1653</v>
      </c>
      <c r="E318" s="117" t="s">
        <v>2085</v>
      </c>
      <c r="F318" s="117"/>
      <c r="G318" s="117"/>
      <c r="H318" s="115"/>
      <c r="I318" s="117"/>
      <c r="J318" s="117"/>
    </row>
    <row r="319" spans="1:10" ht="15.75" thickBot="1" x14ac:dyDescent="0.3">
      <c r="A319" s="113" t="s">
        <v>1644</v>
      </c>
      <c r="B319" s="121" t="s">
        <v>1645</v>
      </c>
      <c r="C319" s="117" t="s">
        <v>1776</v>
      </c>
      <c r="D319" s="117" t="s">
        <v>1777</v>
      </c>
      <c r="E319" s="117" t="s">
        <v>1778</v>
      </c>
      <c r="F319" s="117"/>
      <c r="G319" s="117"/>
      <c r="H319" s="148">
        <v>0.75</v>
      </c>
      <c r="I319" s="117"/>
      <c r="J319" s="125"/>
    </row>
    <row r="320" spans="1:10" ht="15.75" thickBot="1" x14ac:dyDescent="0.3">
      <c r="A320" s="113" t="s">
        <v>1644</v>
      </c>
      <c r="B320" s="118" t="s">
        <v>1651</v>
      </c>
      <c r="C320" s="117" t="s">
        <v>1779</v>
      </c>
      <c r="D320" s="126" t="s">
        <v>1696</v>
      </c>
      <c r="E320" s="117" t="s">
        <v>1780</v>
      </c>
      <c r="F320" s="117"/>
      <c r="G320" s="117"/>
      <c r="H320" s="148">
        <v>0.8125</v>
      </c>
      <c r="I320" s="117"/>
      <c r="J320" s="114"/>
    </row>
    <row r="321" spans="1:10" ht="15.75" thickBot="1" x14ac:dyDescent="0.3">
      <c r="A321" s="113" t="s">
        <v>1644</v>
      </c>
      <c r="B321" s="141" t="s">
        <v>1674</v>
      </c>
      <c r="C321" s="117" t="s">
        <v>1781</v>
      </c>
      <c r="D321" s="117" t="s">
        <v>1676</v>
      </c>
      <c r="E321" s="117" t="s">
        <v>1782</v>
      </c>
      <c r="F321" s="117"/>
      <c r="G321" s="117"/>
      <c r="H321" s="148">
        <v>0.8125</v>
      </c>
      <c r="I321" s="117"/>
      <c r="J321" s="147" t="s">
        <v>1783</v>
      </c>
    </row>
    <row r="322" spans="1:10" ht="15.75" thickBot="1" x14ac:dyDescent="0.3">
      <c r="A322" s="113" t="s">
        <v>1644</v>
      </c>
      <c r="B322" s="120" t="s">
        <v>1790</v>
      </c>
      <c r="C322" s="117" t="s">
        <v>2279</v>
      </c>
      <c r="D322" s="126" t="s">
        <v>1728</v>
      </c>
      <c r="E322" s="117" t="s">
        <v>1809</v>
      </c>
      <c r="F322" s="117"/>
      <c r="G322" s="117"/>
      <c r="H322" s="146"/>
      <c r="I322" s="117"/>
      <c r="J322" s="138"/>
    </row>
    <row r="323" spans="1:10" ht="15.75" thickBot="1" x14ac:dyDescent="0.3">
      <c r="A323" s="113" t="s">
        <v>1644</v>
      </c>
      <c r="B323" s="120" t="s">
        <v>1790</v>
      </c>
      <c r="C323" s="117" t="s">
        <v>2280</v>
      </c>
      <c r="D323" s="136" t="s">
        <v>1653</v>
      </c>
      <c r="E323" s="117" t="s">
        <v>2281</v>
      </c>
      <c r="F323" s="117"/>
      <c r="G323" s="117"/>
      <c r="H323" s="115"/>
      <c r="I323" s="117"/>
      <c r="J323" s="117"/>
    </row>
    <row r="324" spans="1:10" ht="15.75" thickBot="1" x14ac:dyDescent="0.3">
      <c r="A324" s="113" t="s">
        <v>1644</v>
      </c>
      <c r="B324" s="120" t="s">
        <v>1790</v>
      </c>
      <c r="C324" s="117" t="s">
        <v>2282</v>
      </c>
      <c r="D324" s="136" t="s">
        <v>1653</v>
      </c>
      <c r="E324" s="117" t="s">
        <v>2115</v>
      </c>
      <c r="F324" s="117"/>
      <c r="G324" s="117"/>
      <c r="H324" s="115"/>
      <c r="I324" s="117"/>
      <c r="J324" s="117"/>
    </row>
    <row r="325" spans="1:10" ht="15.75" thickBot="1" x14ac:dyDescent="0.3">
      <c r="A325" s="113" t="s">
        <v>1644</v>
      </c>
      <c r="B325" s="120" t="s">
        <v>1790</v>
      </c>
      <c r="C325" s="117" t="s">
        <v>2283</v>
      </c>
      <c r="D325" s="136" t="s">
        <v>1653</v>
      </c>
      <c r="E325" s="117" t="s">
        <v>2284</v>
      </c>
      <c r="F325" s="117"/>
      <c r="G325" s="117"/>
      <c r="H325" s="115"/>
      <c r="I325" s="117"/>
      <c r="J325" s="117"/>
    </row>
    <row r="326" spans="1:10" ht="15.75" thickBot="1" x14ac:dyDescent="0.3">
      <c r="A326" s="113" t="s">
        <v>1644</v>
      </c>
      <c r="B326" s="118" t="s">
        <v>1651</v>
      </c>
      <c r="C326" s="117" t="s">
        <v>1784</v>
      </c>
      <c r="D326" s="126" t="s">
        <v>1680</v>
      </c>
      <c r="E326" s="117" t="s">
        <v>1785</v>
      </c>
      <c r="F326" s="117"/>
      <c r="G326" s="117"/>
      <c r="H326" s="148">
        <v>0.79166666666666663</v>
      </c>
      <c r="I326" s="117"/>
      <c r="J326" s="114"/>
    </row>
    <row r="327" spans="1:10" ht="15.75" thickBot="1" x14ac:dyDescent="0.3">
      <c r="A327" s="113" t="s">
        <v>1644</v>
      </c>
      <c r="B327" s="121" t="s">
        <v>1645</v>
      </c>
      <c r="C327" s="117" t="s">
        <v>1786</v>
      </c>
      <c r="D327" s="117" t="s">
        <v>1787</v>
      </c>
      <c r="E327" s="117" t="s">
        <v>1788</v>
      </c>
      <c r="F327" s="117"/>
      <c r="G327" s="117"/>
      <c r="H327" s="148">
        <v>0.75</v>
      </c>
      <c r="I327" s="117"/>
      <c r="J327" s="125"/>
    </row>
  </sheetData>
  <autoFilter ref="A1:K327" xr:uid="{D69843AC-53B4-48CA-B617-D00BDAB9537A}">
    <filterColumn colId="0">
      <filters>
        <filter val="2024-2025"/>
      </filters>
    </filterColumn>
  </autoFilter>
  <mergeCells count="5">
    <mergeCell ref="A143:A144"/>
    <mergeCell ref="B143:B144"/>
    <mergeCell ref="C143:C144"/>
    <mergeCell ref="I143:I144"/>
    <mergeCell ref="J143:J144"/>
  </mergeCells>
  <hyperlinks>
    <hyperlink ref="J260" r:id="rId1" xr:uid="{927ED9C8-1312-4BA3-92E3-909EDC8633AE}"/>
    <hyperlink ref="J261" r:id="rId2" xr:uid="{A98CB03F-E64B-461C-AA62-765F7FB3DDC2}"/>
    <hyperlink ref="J271" r:id="rId3" display="https://www.staatsoper-hamburg.de/de/spielplan/stueck.php?AuffNr=221440" xr:uid="{ED1E9297-3292-4B3E-BA05-CADD38C0F7DB}"/>
    <hyperlink ref="J321" r:id="rId4" xr:uid="{7BC2869F-AEE2-4781-B030-6A15FB8C31C3}"/>
    <hyperlink ref="J270" r:id="rId5" xr:uid="{B65373E1-DC68-490E-9ED3-F7F5B0A08D59}"/>
    <hyperlink ref="J303" r:id="rId6" xr:uid="{1407DE8C-A604-4951-B511-435717A59C5E}"/>
    <hyperlink ref="J296" r:id="rId7" xr:uid="{C6657D15-22F0-4AD7-97A2-72FFDC95F545}"/>
    <hyperlink ref="J301" r:id="rId8" xr:uid="{759B6F82-4C96-4856-9D69-469BA5DE199B}"/>
    <hyperlink ref="J302" r:id="rId9" xr:uid="{74DC117A-29DD-47C4-84E5-CB402E8D0E7B}"/>
    <hyperlink ref="J259" r:id="rId10" xr:uid="{25E3D93D-EE73-4815-9F77-7AABCDDA6FC5}"/>
    <hyperlink ref="J306" r:id="rId11" xr:uid="{D6932E23-2718-42CE-B6CB-1E9D8A3EAE97}"/>
    <hyperlink ref="J314" r:id="rId12" xr:uid="{6F99221E-0922-4298-9844-F3DADF127F5C}"/>
    <hyperlink ref="J288" r:id="rId13" xr:uid="{7EC3C37B-D71A-4225-9383-16411E7B1004}"/>
  </hyperlinks>
  <pageMargins left="0.7" right="0.7" top="0.75" bottom="0.75" header="0.3" footer="0.3"/>
  <drawing r:id="rId14"/>
  <legacyDrawing r:id="rId15"/>
  <mc:AlternateContent xmlns:mc="http://schemas.openxmlformats.org/markup-compatibility/2006">
    <mc:Choice Requires="x14">
      <controls>
        <mc:AlternateContent xmlns:mc="http://schemas.openxmlformats.org/markup-compatibility/2006">
          <mc:Choice Requires="x14">
            <control shapeId="9229" r:id="rId16" name="Check Box 13">
              <controlPr defaultSize="0" autoFill="0" autoLine="0" autoPict="0">
                <anchor moveWithCells="1">
                  <from>
                    <xdr:col>1</xdr:col>
                    <xdr:colOff>0</xdr:colOff>
                    <xdr:row>270</xdr:row>
                    <xdr:rowOff>9525</xdr:rowOff>
                  </from>
                  <to>
                    <xdr:col>1</xdr:col>
                    <xdr:colOff>209550</xdr:colOff>
                    <xdr:row>270</xdr:row>
                    <xdr:rowOff>9525</xdr:rowOff>
                  </to>
                </anchor>
              </controlPr>
            </control>
          </mc:Choice>
        </mc:AlternateContent>
        <mc:AlternateContent xmlns:mc="http://schemas.openxmlformats.org/markup-compatibility/2006">
          <mc:Choice Requires="x14">
            <control shapeId="9230" r:id="rId17" name="Check Box 14">
              <controlPr defaultSize="0" autoFill="0" autoLine="0" autoPict="0">
                <anchor moveWithCells="1">
                  <from>
                    <xdr:col>1</xdr:col>
                    <xdr:colOff>0</xdr:colOff>
                    <xdr:row>271</xdr:row>
                    <xdr:rowOff>9525</xdr:rowOff>
                  </from>
                  <to>
                    <xdr:col>1</xdr:col>
                    <xdr:colOff>209550</xdr:colOff>
                    <xdr:row>271</xdr:row>
                    <xdr:rowOff>9525</xdr:rowOff>
                  </to>
                </anchor>
              </controlPr>
            </control>
          </mc:Choice>
        </mc:AlternateContent>
        <mc:AlternateContent xmlns:mc="http://schemas.openxmlformats.org/markup-compatibility/2006">
          <mc:Choice Requires="x14">
            <control shapeId="9259" r:id="rId18" name="Check Box 43">
              <controlPr defaultSize="0" autoFill="0" autoLine="0" autoPict="0">
                <anchor moveWithCells="1">
                  <from>
                    <xdr:col>1</xdr:col>
                    <xdr:colOff>0</xdr:colOff>
                    <xdr:row>298</xdr:row>
                    <xdr:rowOff>9525</xdr:rowOff>
                  </from>
                  <to>
                    <xdr:col>1</xdr:col>
                    <xdr:colOff>209550</xdr:colOff>
                    <xdr:row>299</xdr:row>
                    <xdr:rowOff>19050</xdr:rowOff>
                  </to>
                </anchor>
              </controlPr>
            </control>
          </mc:Choice>
        </mc:AlternateContent>
        <mc:AlternateContent xmlns:mc="http://schemas.openxmlformats.org/markup-compatibility/2006">
          <mc:Choice Requires="x14">
            <control shapeId="9260" r:id="rId19" name="Check Box 44">
              <controlPr defaultSize="0" autoFill="0" autoLine="0" autoPict="0">
                <anchor moveWithCells="1">
                  <from>
                    <xdr:col>1</xdr:col>
                    <xdr:colOff>0</xdr:colOff>
                    <xdr:row>299</xdr:row>
                    <xdr:rowOff>9525</xdr:rowOff>
                  </from>
                  <to>
                    <xdr:col>1</xdr:col>
                    <xdr:colOff>209550</xdr:colOff>
                    <xdr:row>300</xdr:row>
                    <xdr:rowOff>19050</xdr:rowOff>
                  </to>
                </anchor>
              </controlPr>
            </control>
          </mc:Choice>
        </mc:AlternateContent>
        <mc:AlternateContent xmlns:mc="http://schemas.openxmlformats.org/markup-compatibility/2006">
          <mc:Choice Requires="x14">
            <control shapeId="9261" r:id="rId20" name="Check Box 45">
              <controlPr defaultSize="0" autoFill="0" autoLine="0" autoPict="0">
                <anchor moveWithCells="1">
                  <from>
                    <xdr:col>1</xdr:col>
                    <xdr:colOff>0</xdr:colOff>
                    <xdr:row>300</xdr:row>
                    <xdr:rowOff>9525</xdr:rowOff>
                  </from>
                  <to>
                    <xdr:col>1</xdr:col>
                    <xdr:colOff>209550</xdr:colOff>
                    <xdr:row>301</xdr:row>
                    <xdr:rowOff>19050</xdr:rowOff>
                  </to>
                </anchor>
              </controlPr>
            </control>
          </mc:Choice>
        </mc:AlternateContent>
        <mc:AlternateContent xmlns:mc="http://schemas.openxmlformats.org/markup-compatibility/2006">
          <mc:Choice Requires="x14">
            <control shapeId="9262" r:id="rId21" name="Check Box 46">
              <controlPr defaultSize="0" autoFill="0" autoLine="0" autoPict="0">
                <anchor moveWithCells="1">
                  <from>
                    <xdr:col>1</xdr:col>
                    <xdr:colOff>0</xdr:colOff>
                    <xdr:row>301</xdr:row>
                    <xdr:rowOff>9525</xdr:rowOff>
                  </from>
                  <to>
                    <xdr:col>1</xdr:col>
                    <xdr:colOff>209550</xdr:colOff>
                    <xdr:row>302</xdr:row>
                    <xdr:rowOff>19050</xdr:rowOff>
                  </to>
                </anchor>
              </controlPr>
            </control>
          </mc:Choice>
        </mc:AlternateContent>
        <mc:AlternateContent xmlns:mc="http://schemas.openxmlformats.org/markup-compatibility/2006">
          <mc:Choice Requires="x14">
            <control shapeId="9263" r:id="rId22" name="Check Box 47">
              <controlPr defaultSize="0" autoFill="0" autoLine="0" autoPict="0">
                <anchor moveWithCells="1">
                  <from>
                    <xdr:col>1</xdr:col>
                    <xdr:colOff>0</xdr:colOff>
                    <xdr:row>302</xdr:row>
                    <xdr:rowOff>9525</xdr:rowOff>
                  </from>
                  <to>
                    <xdr:col>1</xdr:col>
                    <xdr:colOff>209550</xdr:colOff>
                    <xdr:row>303</xdr:row>
                    <xdr:rowOff>19050</xdr:rowOff>
                  </to>
                </anchor>
              </controlPr>
            </control>
          </mc:Choice>
        </mc:AlternateContent>
        <mc:AlternateContent xmlns:mc="http://schemas.openxmlformats.org/markup-compatibility/2006">
          <mc:Choice Requires="x14">
            <control shapeId="9264" r:id="rId23" name="Check Box 48">
              <controlPr defaultSize="0" autoFill="0" autoLine="0" autoPict="0">
                <anchor moveWithCells="1">
                  <from>
                    <xdr:col>1</xdr:col>
                    <xdr:colOff>0</xdr:colOff>
                    <xdr:row>303</xdr:row>
                    <xdr:rowOff>9525</xdr:rowOff>
                  </from>
                  <to>
                    <xdr:col>1</xdr:col>
                    <xdr:colOff>209550</xdr:colOff>
                    <xdr:row>304</xdr:row>
                    <xdr:rowOff>19050</xdr:rowOff>
                  </to>
                </anchor>
              </controlPr>
            </control>
          </mc:Choice>
        </mc:AlternateContent>
        <mc:AlternateContent xmlns:mc="http://schemas.openxmlformats.org/markup-compatibility/2006">
          <mc:Choice Requires="x14">
            <control shapeId="9265" r:id="rId24" name="Check Box 49">
              <controlPr defaultSize="0" autoFill="0" autoLine="0" autoPict="0">
                <anchor moveWithCells="1">
                  <from>
                    <xdr:col>1</xdr:col>
                    <xdr:colOff>0</xdr:colOff>
                    <xdr:row>304</xdr:row>
                    <xdr:rowOff>9525</xdr:rowOff>
                  </from>
                  <to>
                    <xdr:col>1</xdr:col>
                    <xdr:colOff>209550</xdr:colOff>
                    <xdr:row>305</xdr:row>
                    <xdr:rowOff>19050</xdr:rowOff>
                  </to>
                </anchor>
              </controlPr>
            </control>
          </mc:Choice>
        </mc:AlternateContent>
        <mc:AlternateContent xmlns:mc="http://schemas.openxmlformats.org/markup-compatibility/2006">
          <mc:Choice Requires="x14">
            <control shapeId="9266" r:id="rId25" name="Check Box 50">
              <controlPr defaultSize="0" autoFill="0" autoLine="0" autoPict="0">
                <anchor moveWithCells="1">
                  <from>
                    <xdr:col>1</xdr:col>
                    <xdr:colOff>0</xdr:colOff>
                    <xdr:row>305</xdr:row>
                    <xdr:rowOff>9525</xdr:rowOff>
                  </from>
                  <to>
                    <xdr:col>1</xdr:col>
                    <xdr:colOff>209550</xdr:colOff>
                    <xdr:row>306</xdr:row>
                    <xdr:rowOff>19050</xdr:rowOff>
                  </to>
                </anchor>
              </controlPr>
            </control>
          </mc:Choice>
        </mc:AlternateContent>
        <mc:AlternateContent xmlns:mc="http://schemas.openxmlformats.org/markup-compatibility/2006">
          <mc:Choice Requires="x14">
            <control shapeId="9267" r:id="rId26" name="Check Box 51">
              <controlPr defaultSize="0" autoFill="0" autoLine="0" autoPict="0">
                <anchor moveWithCells="1">
                  <from>
                    <xdr:col>1</xdr:col>
                    <xdr:colOff>0</xdr:colOff>
                    <xdr:row>306</xdr:row>
                    <xdr:rowOff>9525</xdr:rowOff>
                  </from>
                  <to>
                    <xdr:col>1</xdr:col>
                    <xdr:colOff>209550</xdr:colOff>
                    <xdr:row>307</xdr:row>
                    <xdr:rowOff>19050</xdr:rowOff>
                  </to>
                </anchor>
              </controlPr>
            </control>
          </mc:Choice>
        </mc:AlternateContent>
        <mc:AlternateContent xmlns:mc="http://schemas.openxmlformats.org/markup-compatibility/2006">
          <mc:Choice Requires="x14">
            <control shapeId="9268" r:id="rId27" name="Check Box 52">
              <controlPr defaultSize="0" autoFill="0" autoLine="0" autoPict="0">
                <anchor moveWithCells="1">
                  <from>
                    <xdr:col>1</xdr:col>
                    <xdr:colOff>0</xdr:colOff>
                    <xdr:row>307</xdr:row>
                    <xdr:rowOff>9525</xdr:rowOff>
                  </from>
                  <to>
                    <xdr:col>1</xdr:col>
                    <xdr:colOff>209550</xdr:colOff>
                    <xdr:row>308</xdr:row>
                    <xdr:rowOff>19050</xdr:rowOff>
                  </to>
                </anchor>
              </controlPr>
            </control>
          </mc:Choice>
        </mc:AlternateContent>
        <mc:AlternateContent xmlns:mc="http://schemas.openxmlformats.org/markup-compatibility/2006">
          <mc:Choice Requires="x14">
            <control shapeId="9269" r:id="rId28" name="Check Box 53">
              <controlPr defaultSize="0" autoFill="0" autoLine="0" autoPict="0">
                <anchor moveWithCells="1">
                  <from>
                    <xdr:col>1</xdr:col>
                    <xdr:colOff>0</xdr:colOff>
                    <xdr:row>308</xdr:row>
                    <xdr:rowOff>9525</xdr:rowOff>
                  </from>
                  <to>
                    <xdr:col>1</xdr:col>
                    <xdr:colOff>209550</xdr:colOff>
                    <xdr:row>309</xdr:row>
                    <xdr:rowOff>66675</xdr:rowOff>
                  </to>
                </anchor>
              </controlPr>
            </control>
          </mc:Choice>
        </mc:AlternateContent>
        <mc:AlternateContent xmlns:mc="http://schemas.openxmlformats.org/markup-compatibility/2006">
          <mc:Choice Requires="x14">
            <control shapeId="9270" r:id="rId29" name="Check Box 54">
              <controlPr defaultSize="0" autoFill="0" autoLine="0" autoPict="0">
                <anchor moveWithCells="1">
                  <from>
                    <xdr:col>1</xdr:col>
                    <xdr:colOff>0</xdr:colOff>
                    <xdr:row>309</xdr:row>
                    <xdr:rowOff>9525</xdr:rowOff>
                  </from>
                  <to>
                    <xdr:col>1</xdr:col>
                    <xdr:colOff>209550</xdr:colOff>
                    <xdr:row>310</xdr:row>
                    <xdr:rowOff>19050</xdr:rowOff>
                  </to>
                </anchor>
              </controlPr>
            </control>
          </mc:Choice>
        </mc:AlternateContent>
        <mc:AlternateContent xmlns:mc="http://schemas.openxmlformats.org/markup-compatibility/2006">
          <mc:Choice Requires="x14">
            <control shapeId="9271" r:id="rId30" name="Check Box 55">
              <controlPr defaultSize="0" autoFill="0" autoLine="0" autoPict="0">
                <anchor moveWithCells="1">
                  <from>
                    <xdr:col>1</xdr:col>
                    <xdr:colOff>0</xdr:colOff>
                    <xdr:row>310</xdr:row>
                    <xdr:rowOff>9525</xdr:rowOff>
                  </from>
                  <to>
                    <xdr:col>1</xdr:col>
                    <xdr:colOff>209550</xdr:colOff>
                    <xdr:row>311</xdr:row>
                    <xdr:rowOff>19050</xdr:rowOff>
                  </to>
                </anchor>
              </controlPr>
            </control>
          </mc:Choice>
        </mc:AlternateContent>
        <mc:AlternateContent xmlns:mc="http://schemas.openxmlformats.org/markup-compatibility/2006">
          <mc:Choice Requires="x14">
            <control shapeId="9272" r:id="rId31" name="Check Box 56">
              <controlPr defaultSize="0" autoFill="0" autoLine="0" autoPict="0">
                <anchor moveWithCells="1">
                  <from>
                    <xdr:col>1</xdr:col>
                    <xdr:colOff>0</xdr:colOff>
                    <xdr:row>311</xdr:row>
                    <xdr:rowOff>9525</xdr:rowOff>
                  </from>
                  <to>
                    <xdr:col>1</xdr:col>
                    <xdr:colOff>209550</xdr:colOff>
                    <xdr:row>312</xdr:row>
                    <xdr:rowOff>19050</xdr:rowOff>
                  </to>
                </anchor>
              </controlPr>
            </control>
          </mc:Choice>
        </mc:AlternateContent>
        <mc:AlternateContent xmlns:mc="http://schemas.openxmlformats.org/markup-compatibility/2006">
          <mc:Choice Requires="x14">
            <control shapeId="9273" r:id="rId32" name="Check Box 57">
              <controlPr defaultSize="0" autoFill="0" autoLine="0" autoPict="0">
                <anchor moveWithCells="1">
                  <from>
                    <xdr:col>1</xdr:col>
                    <xdr:colOff>0</xdr:colOff>
                    <xdr:row>312</xdr:row>
                    <xdr:rowOff>9525</xdr:rowOff>
                  </from>
                  <to>
                    <xdr:col>1</xdr:col>
                    <xdr:colOff>209550</xdr:colOff>
                    <xdr:row>313</xdr:row>
                    <xdr:rowOff>19050</xdr:rowOff>
                  </to>
                </anchor>
              </controlPr>
            </control>
          </mc:Choice>
        </mc:AlternateContent>
        <mc:AlternateContent xmlns:mc="http://schemas.openxmlformats.org/markup-compatibility/2006">
          <mc:Choice Requires="x14">
            <control shapeId="9274" r:id="rId33" name="Check Box 58">
              <controlPr defaultSize="0" autoFill="0" autoLine="0" autoPict="0">
                <anchor moveWithCells="1">
                  <from>
                    <xdr:col>1</xdr:col>
                    <xdr:colOff>0</xdr:colOff>
                    <xdr:row>313</xdr:row>
                    <xdr:rowOff>9525</xdr:rowOff>
                  </from>
                  <to>
                    <xdr:col>1</xdr:col>
                    <xdr:colOff>209550</xdr:colOff>
                    <xdr:row>314</xdr:row>
                    <xdr:rowOff>19050</xdr:rowOff>
                  </to>
                </anchor>
              </controlPr>
            </control>
          </mc:Choice>
        </mc:AlternateContent>
        <mc:AlternateContent xmlns:mc="http://schemas.openxmlformats.org/markup-compatibility/2006">
          <mc:Choice Requires="x14">
            <control shapeId="9275" r:id="rId34" name="Check Box 59">
              <controlPr defaultSize="0" autoFill="0" autoLine="0" autoPict="0">
                <anchor moveWithCells="1">
                  <from>
                    <xdr:col>1</xdr:col>
                    <xdr:colOff>0</xdr:colOff>
                    <xdr:row>314</xdr:row>
                    <xdr:rowOff>9525</xdr:rowOff>
                  </from>
                  <to>
                    <xdr:col>1</xdr:col>
                    <xdr:colOff>209550</xdr:colOff>
                    <xdr:row>315</xdr:row>
                    <xdr:rowOff>0</xdr:rowOff>
                  </to>
                </anchor>
              </controlPr>
            </control>
          </mc:Choice>
        </mc:AlternateContent>
        <mc:AlternateContent xmlns:mc="http://schemas.openxmlformats.org/markup-compatibility/2006">
          <mc:Choice Requires="x14">
            <control shapeId="9276" r:id="rId35" name="Check Box 60">
              <controlPr defaultSize="0" autoFill="0" autoLine="0" autoPict="0">
                <anchor moveWithCells="1">
                  <from>
                    <xdr:col>1</xdr:col>
                    <xdr:colOff>0</xdr:colOff>
                    <xdr:row>315</xdr:row>
                    <xdr:rowOff>9525</xdr:rowOff>
                  </from>
                  <to>
                    <xdr:col>1</xdr:col>
                    <xdr:colOff>209550</xdr:colOff>
                    <xdr:row>316</xdr:row>
                    <xdr:rowOff>28575</xdr:rowOff>
                  </to>
                </anchor>
              </controlPr>
            </control>
          </mc:Choice>
        </mc:AlternateContent>
        <mc:AlternateContent xmlns:mc="http://schemas.openxmlformats.org/markup-compatibility/2006">
          <mc:Choice Requires="x14">
            <control shapeId="9277" r:id="rId36" name="Check Box 61">
              <controlPr defaultSize="0" autoFill="0" autoLine="0" autoPict="0">
                <anchor moveWithCells="1">
                  <from>
                    <xdr:col>1</xdr:col>
                    <xdr:colOff>0</xdr:colOff>
                    <xdr:row>316</xdr:row>
                    <xdr:rowOff>9525</xdr:rowOff>
                  </from>
                  <to>
                    <xdr:col>1</xdr:col>
                    <xdr:colOff>209550</xdr:colOff>
                    <xdr:row>317</xdr:row>
                    <xdr:rowOff>28575</xdr:rowOff>
                  </to>
                </anchor>
              </controlPr>
            </control>
          </mc:Choice>
        </mc:AlternateContent>
        <mc:AlternateContent xmlns:mc="http://schemas.openxmlformats.org/markup-compatibility/2006">
          <mc:Choice Requires="x14">
            <control shapeId="9278" r:id="rId37" name="Check Box 62">
              <controlPr defaultSize="0" autoFill="0" autoLine="0" autoPict="0">
                <anchor moveWithCells="1">
                  <from>
                    <xdr:col>1</xdr:col>
                    <xdr:colOff>0</xdr:colOff>
                    <xdr:row>317</xdr:row>
                    <xdr:rowOff>9525</xdr:rowOff>
                  </from>
                  <to>
                    <xdr:col>1</xdr:col>
                    <xdr:colOff>209550</xdr:colOff>
                    <xdr:row>318</xdr:row>
                    <xdr:rowOff>28575</xdr:rowOff>
                  </to>
                </anchor>
              </controlPr>
            </control>
          </mc:Choice>
        </mc:AlternateContent>
        <mc:AlternateContent xmlns:mc="http://schemas.openxmlformats.org/markup-compatibility/2006">
          <mc:Choice Requires="x14">
            <control shapeId="9279" r:id="rId38" name="Check Box 63">
              <controlPr defaultSize="0" autoFill="0" autoLine="0" autoPict="0">
                <anchor moveWithCells="1">
                  <from>
                    <xdr:col>1</xdr:col>
                    <xdr:colOff>0</xdr:colOff>
                    <xdr:row>318</xdr:row>
                    <xdr:rowOff>9525</xdr:rowOff>
                  </from>
                  <to>
                    <xdr:col>1</xdr:col>
                    <xdr:colOff>209550</xdr:colOff>
                    <xdr:row>319</xdr:row>
                    <xdr:rowOff>19050</xdr:rowOff>
                  </to>
                </anchor>
              </controlPr>
            </control>
          </mc:Choice>
        </mc:AlternateContent>
        <mc:AlternateContent xmlns:mc="http://schemas.openxmlformats.org/markup-compatibility/2006">
          <mc:Choice Requires="x14">
            <control shapeId="9280" r:id="rId39" name="Check Box 64">
              <controlPr defaultSize="0" autoFill="0" autoLine="0" autoPict="0">
                <anchor moveWithCells="1">
                  <from>
                    <xdr:col>1</xdr:col>
                    <xdr:colOff>0</xdr:colOff>
                    <xdr:row>319</xdr:row>
                    <xdr:rowOff>9525</xdr:rowOff>
                  </from>
                  <to>
                    <xdr:col>1</xdr:col>
                    <xdr:colOff>209550</xdr:colOff>
                    <xdr:row>320</xdr:row>
                    <xdr:rowOff>19050</xdr:rowOff>
                  </to>
                </anchor>
              </controlPr>
            </control>
          </mc:Choice>
        </mc:AlternateContent>
        <mc:AlternateContent xmlns:mc="http://schemas.openxmlformats.org/markup-compatibility/2006">
          <mc:Choice Requires="x14">
            <control shapeId="9281" r:id="rId40" name="Check Box 65">
              <controlPr defaultSize="0" autoFill="0" autoLine="0" autoPict="0">
                <anchor moveWithCells="1">
                  <from>
                    <xdr:col>1</xdr:col>
                    <xdr:colOff>0</xdr:colOff>
                    <xdr:row>320</xdr:row>
                    <xdr:rowOff>9525</xdr:rowOff>
                  </from>
                  <to>
                    <xdr:col>1</xdr:col>
                    <xdr:colOff>209550</xdr:colOff>
                    <xdr:row>321</xdr:row>
                    <xdr:rowOff>0</xdr:rowOff>
                  </to>
                </anchor>
              </controlPr>
            </control>
          </mc:Choice>
        </mc:AlternateContent>
        <mc:AlternateContent xmlns:mc="http://schemas.openxmlformats.org/markup-compatibility/2006">
          <mc:Choice Requires="x14">
            <control shapeId="9282" r:id="rId41" name="Check Box 66">
              <controlPr defaultSize="0" autoFill="0" autoLine="0" autoPict="0">
                <anchor moveWithCells="1">
                  <from>
                    <xdr:col>1</xdr:col>
                    <xdr:colOff>0</xdr:colOff>
                    <xdr:row>321</xdr:row>
                    <xdr:rowOff>9525</xdr:rowOff>
                  </from>
                  <to>
                    <xdr:col>1</xdr:col>
                    <xdr:colOff>209550</xdr:colOff>
                    <xdr:row>322</xdr:row>
                    <xdr:rowOff>28575</xdr:rowOff>
                  </to>
                </anchor>
              </controlPr>
            </control>
          </mc:Choice>
        </mc:AlternateContent>
        <mc:AlternateContent xmlns:mc="http://schemas.openxmlformats.org/markup-compatibility/2006">
          <mc:Choice Requires="x14">
            <control shapeId="9283" r:id="rId42" name="Check Box 67">
              <controlPr defaultSize="0" autoFill="0" autoLine="0" autoPict="0">
                <anchor moveWithCells="1">
                  <from>
                    <xdr:col>1</xdr:col>
                    <xdr:colOff>0</xdr:colOff>
                    <xdr:row>322</xdr:row>
                    <xdr:rowOff>9525</xdr:rowOff>
                  </from>
                  <to>
                    <xdr:col>1</xdr:col>
                    <xdr:colOff>209550</xdr:colOff>
                    <xdr:row>323</xdr:row>
                    <xdr:rowOff>28575</xdr:rowOff>
                  </to>
                </anchor>
              </controlPr>
            </control>
          </mc:Choice>
        </mc:AlternateContent>
        <mc:AlternateContent xmlns:mc="http://schemas.openxmlformats.org/markup-compatibility/2006">
          <mc:Choice Requires="x14">
            <control shapeId="9284" r:id="rId43" name="Check Box 68">
              <controlPr defaultSize="0" autoFill="0" autoLine="0" autoPict="0">
                <anchor moveWithCells="1">
                  <from>
                    <xdr:col>1</xdr:col>
                    <xdr:colOff>0</xdr:colOff>
                    <xdr:row>323</xdr:row>
                    <xdr:rowOff>9525</xdr:rowOff>
                  </from>
                  <to>
                    <xdr:col>1</xdr:col>
                    <xdr:colOff>209550</xdr:colOff>
                    <xdr:row>324</xdr:row>
                    <xdr:rowOff>28575</xdr:rowOff>
                  </to>
                </anchor>
              </controlPr>
            </control>
          </mc:Choice>
        </mc:AlternateContent>
        <mc:AlternateContent xmlns:mc="http://schemas.openxmlformats.org/markup-compatibility/2006">
          <mc:Choice Requires="x14">
            <control shapeId="9285" r:id="rId44" name="Check Box 69">
              <controlPr defaultSize="0" autoFill="0" autoLine="0" autoPict="0">
                <anchor moveWithCells="1">
                  <from>
                    <xdr:col>1</xdr:col>
                    <xdr:colOff>0</xdr:colOff>
                    <xdr:row>324</xdr:row>
                    <xdr:rowOff>9525</xdr:rowOff>
                  </from>
                  <to>
                    <xdr:col>1</xdr:col>
                    <xdr:colOff>209550</xdr:colOff>
                    <xdr:row>325</xdr:row>
                    <xdr:rowOff>28575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57362-8720-4802-BE27-4DF32AFDDB06}">
  <dimension ref="A1"/>
  <sheetViews>
    <sheetView topLeftCell="D1" workbookViewId="0">
      <pane ySplit="1" topLeftCell="A2" activePane="bottomLeft" state="frozen"/>
      <selection pane="bottomLeft" activeCell="N35" sqref="N3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Study</vt:lpstr>
      <vt:lpstr>100 Reading Plan</vt:lpstr>
      <vt:lpstr>BST Skill</vt:lpstr>
      <vt:lpstr>B&amp;P Active Studies</vt:lpstr>
      <vt:lpstr>Oper</vt:lpstr>
      <vt:lpstr>New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 Zehui</dc:creator>
  <cp:lastModifiedBy>Bai, Zehui</cp:lastModifiedBy>
  <dcterms:created xsi:type="dcterms:W3CDTF">2023-12-25T11:00:27Z</dcterms:created>
  <dcterms:modified xsi:type="dcterms:W3CDTF">2024-08-27T19:17:41Z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98e16e8-c07a-4d54-b613-7ba52508ca4b_Enabled">
    <vt:lpwstr>true</vt:lpwstr>
  </property>
  <property fmtid="{D5CDD505-2E9C-101B-9397-08002B2CF9AE}" pid="3" name="MSIP_Label_898e16e8-c07a-4d54-b613-7ba52508ca4b_SetDate">
    <vt:lpwstr>2023-12-25T11:33:28Z</vt:lpwstr>
  </property>
  <property fmtid="{D5CDD505-2E9C-101B-9397-08002B2CF9AE}" pid="4" name="MSIP_Label_898e16e8-c07a-4d54-b613-7ba52508ca4b_Method">
    <vt:lpwstr>Standard</vt:lpwstr>
  </property>
  <property fmtid="{D5CDD505-2E9C-101B-9397-08002B2CF9AE}" pid="5" name="MSIP_Label_898e16e8-c07a-4d54-b613-7ba52508ca4b_Name">
    <vt:lpwstr>Restricted – Any Recipient</vt:lpwstr>
  </property>
  <property fmtid="{D5CDD505-2E9C-101B-9397-08002B2CF9AE}" pid="6" name="MSIP_Label_898e16e8-c07a-4d54-b613-7ba52508ca4b_SiteId">
    <vt:lpwstr>06fe4af5-9412-436c-acdb-444ee0010489</vt:lpwstr>
  </property>
  <property fmtid="{D5CDD505-2E9C-101B-9397-08002B2CF9AE}" pid="7" name="MSIP_Label_898e16e8-c07a-4d54-b613-7ba52508ca4b_ActionId">
    <vt:lpwstr>d7b4e246-8cbf-4555-b3e2-8ed57ba9f05b</vt:lpwstr>
  </property>
  <property fmtid="{D5CDD505-2E9C-101B-9397-08002B2CF9AE}" pid="8" name="MSIP_Label_898e16e8-c07a-4d54-b613-7ba52508ca4b_ContentBits">
    <vt:lpwstr>0</vt:lpwstr>
  </property>
</Properties>
</file>