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D:\3._Kuliah\Semester_4\Machine_Learning\Exercise Syarat Quiz\Exercise 2\"/>
    </mc:Choice>
  </mc:AlternateContent>
  <xr:revisionPtr revIDLastSave="0" documentId="13_ncr:1_{1DBB693D-88B5-499A-BC5A-23C27E147AD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Text Preprocess" sheetId="1" r:id="rId1"/>
    <sheet name="TF &amp; DF" sheetId="3" r:id="rId2"/>
    <sheet name="IDF" sheetId="6" r:id="rId3"/>
    <sheet name="TF - IDF" sheetId="7" r:id="rId4"/>
    <sheet name="PCA - Decomposition" sheetId="8" r:id="rId5"/>
    <sheet name="Backward Elimination - Selecti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9" l="1"/>
  <c r="J7" i="9"/>
  <c r="I7" i="9"/>
  <c r="H7" i="9"/>
  <c r="G7" i="9"/>
  <c r="F7" i="9"/>
  <c r="E7" i="9"/>
  <c r="D7" i="9"/>
  <c r="C7" i="9"/>
  <c r="B7" i="9"/>
  <c r="K54" i="9"/>
  <c r="J54" i="9"/>
  <c r="I54" i="9"/>
  <c r="H54" i="9"/>
  <c r="G54" i="9"/>
  <c r="F54" i="9"/>
  <c r="E54" i="9"/>
  <c r="D54" i="9"/>
  <c r="C54" i="9"/>
  <c r="B54" i="9"/>
  <c r="K53" i="9"/>
  <c r="J53" i="9"/>
  <c r="I53" i="9"/>
  <c r="H53" i="9"/>
  <c r="G53" i="9"/>
  <c r="F53" i="9"/>
  <c r="E53" i="9"/>
  <c r="D53" i="9"/>
  <c r="C53" i="9"/>
  <c r="B53" i="9"/>
  <c r="K52" i="9"/>
  <c r="J52" i="9"/>
  <c r="I52" i="9"/>
  <c r="H52" i="9"/>
  <c r="G52" i="9"/>
  <c r="F52" i="9"/>
  <c r="E52" i="9"/>
  <c r="D52" i="9"/>
  <c r="C52" i="9"/>
  <c r="B52" i="9"/>
  <c r="K51" i="9"/>
  <c r="J51" i="9"/>
  <c r="I51" i="9"/>
  <c r="H51" i="9"/>
  <c r="G51" i="9"/>
  <c r="F51" i="9"/>
  <c r="E51" i="9"/>
  <c r="D51" i="9"/>
  <c r="C51" i="9"/>
  <c r="B51" i="9"/>
  <c r="K50" i="9"/>
  <c r="J50" i="9"/>
  <c r="I50" i="9"/>
  <c r="H50" i="9"/>
  <c r="G50" i="9"/>
  <c r="F50" i="9"/>
  <c r="E50" i="9"/>
  <c r="D50" i="9"/>
  <c r="C50" i="9"/>
  <c r="B50" i="9"/>
  <c r="K49" i="9"/>
  <c r="J49" i="9"/>
  <c r="I49" i="9"/>
  <c r="H49" i="9"/>
  <c r="G49" i="9"/>
  <c r="F49" i="9"/>
  <c r="E49" i="9"/>
  <c r="D49" i="9"/>
  <c r="C49" i="9"/>
  <c r="B49" i="9"/>
  <c r="K48" i="9"/>
  <c r="J48" i="9"/>
  <c r="I48" i="9"/>
  <c r="H48" i="9"/>
  <c r="G48" i="9"/>
  <c r="F48" i="9"/>
  <c r="E48" i="9"/>
  <c r="D48" i="9"/>
  <c r="C48" i="9"/>
  <c r="B48" i="9"/>
  <c r="K15" i="9"/>
  <c r="J15" i="9"/>
  <c r="I15" i="9"/>
  <c r="H15" i="9"/>
  <c r="G15" i="9"/>
  <c r="F15" i="9"/>
  <c r="E15" i="9"/>
  <c r="D15" i="9"/>
  <c r="C15" i="9"/>
  <c r="B15" i="9"/>
  <c r="K47" i="9"/>
  <c r="J47" i="9"/>
  <c r="I47" i="9"/>
  <c r="H47" i="9"/>
  <c r="G47" i="9"/>
  <c r="F47" i="9"/>
  <c r="E47" i="9"/>
  <c r="D47" i="9"/>
  <c r="C47" i="9"/>
  <c r="B47" i="9"/>
  <c r="K46" i="9"/>
  <c r="J46" i="9"/>
  <c r="I46" i="9"/>
  <c r="H46" i="9"/>
  <c r="G46" i="9"/>
  <c r="F46" i="9"/>
  <c r="E46" i="9"/>
  <c r="D46" i="9"/>
  <c r="C46" i="9"/>
  <c r="B46" i="9"/>
  <c r="K45" i="9"/>
  <c r="J45" i="9"/>
  <c r="I45" i="9"/>
  <c r="H45" i="9"/>
  <c r="G45" i="9"/>
  <c r="F45" i="9"/>
  <c r="E45" i="9"/>
  <c r="D45" i="9"/>
  <c r="C45" i="9"/>
  <c r="B45" i="9"/>
  <c r="K44" i="9"/>
  <c r="J44" i="9"/>
  <c r="I44" i="9"/>
  <c r="H44" i="9"/>
  <c r="G44" i="9"/>
  <c r="F44" i="9"/>
  <c r="E44" i="9"/>
  <c r="D44" i="9"/>
  <c r="C44" i="9"/>
  <c r="B44" i="9"/>
  <c r="K43" i="9"/>
  <c r="J43" i="9"/>
  <c r="I43" i="9"/>
  <c r="H43" i="9"/>
  <c r="G43" i="9"/>
  <c r="F43" i="9"/>
  <c r="E43" i="9"/>
  <c r="D43" i="9"/>
  <c r="C43" i="9"/>
  <c r="B43" i="9"/>
  <c r="K42" i="9"/>
  <c r="J42" i="9"/>
  <c r="I42" i="9"/>
  <c r="H42" i="9"/>
  <c r="G42" i="9"/>
  <c r="F42" i="9"/>
  <c r="E42" i="9"/>
  <c r="D42" i="9"/>
  <c r="C42" i="9"/>
  <c r="B42" i="9"/>
  <c r="K41" i="9"/>
  <c r="J41" i="9"/>
  <c r="I41" i="9"/>
  <c r="H41" i="9"/>
  <c r="G41" i="9"/>
  <c r="F41" i="9"/>
  <c r="E41" i="9"/>
  <c r="D41" i="9"/>
  <c r="C41" i="9"/>
  <c r="B41" i="9"/>
  <c r="K14" i="9"/>
  <c r="J14" i="9"/>
  <c r="I14" i="9"/>
  <c r="H14" i="9"/>
  <c r="G14" i="9"/>
  <c r="F14" i="9"/>
  <c r="E14" i="9"/>
  <c r="D14" i="9"/>
  <c r="C14" i="9"/>
  <c r="B14" i="9"/>
  <c r="K40" i="9"/>
  <c r="J40" i="9"/>
  <c r="I40" i="9"/>
  <c r="H40" i="9"/>
  <c r="G40" i="9"/>
  <c r="F40" i="9"/>
  <c r="E40" i="9"/>
  <c r="D40" i="9"/>
  <c r="C40" i="9"/>
  <c r="B40" i="9"/>
  <c r="K39" i="9"/>
  <c r="J39" i="9"/>
  <c r="I39" i="9"/>
  <c r="H39" i="9"/>
  <c r="G39" i="9"/>
  <c r="F39" i="9"/>
  <c r="E39" i="9"/>
  <c r="D39" i="9"/>
  <c r="C39" i="9"/>
  <c r="B39" i="9"/>
  <c r="K38" i="9"/>
  <c r="J38" i="9"/>
  <c r="I38" i="9"/>
  <c r="H38" i="9"/>
  <c r="G38" i="9"/>
  <c r="F38" i="9"/>
  <c r="E38" i="9"/>
  <c r="D38" i="9"/>
  <c r="C38" i="9"/>
  <c r="B38" i="9"/>
  <c r="K37" i="9"/>
  <c r="J37" i="9"/>
  <c r="I37" i="9"/>
  <c r="H37" i="9"/>
  <c r="G37" i="9"/>
  <c r="F37" i="9"/>
  <c r="E37" i="9"/>
  <c r="D37" i="9"/>
  <c r="C37" i="9"/>
  <c r="B37" i="9"/>
  <c r="K36" i="9"/>
  <c r="J36" i="9"/>
  <c r="I36" i="9"/>
  <c r="H36" i="9"/>
  <c r="G36" i="9"/>
  <c r="F36" i="9"/>
  <c r="E36" i="9"/>
  <c r="D36" i="9"/>
  <c r="C36" i="9"/>
  <c r="B36" i="9"/>
  <c r="K35" i="9"/>
  <c r="J35" i="9"/>
  <c r="I35" i="9"/>
  <c r="H35" i="9"/>
  <c r="G35" i="9"/>
  <c r="F35" i="9"/>
  <c r="E35" i="9"/>
  <c r="D35" i="9"/>
  <c r="C35" i="9"/>
  <c r="B35" i="9"/>
  <c r="K13" i="9"/>
  <c r="J13" i="9"/>
  <c r="I13" i="9"/>
  <c r="H13" i="9"/>
  <c r="G13" i="9"/>
  <c r="F13" i="9"/>
  <c r="E13" i="9"/>
  <c r="D13" i="9"/>
  <c r="C13" i="9"/>
  <c r="B13" i="9"/>
  <c r="K34" i="9"/>
  <c r="J34" i="9"/>
  <c r="I34" i="9"/>
  <c r="H34" i="9"/>
  <c r="G34" i="9"/>
  <c r="F34" i="9"/>
  <c r="E34" i="9"/>
  <c r="D34" i="9"/>
  <c r="C34" i="9"/>
  <c r="B34" i="9"/>
  <c r="K33" i="9"/>
  <c r="J33" i="9"/>
  <c r="I33" i="9"/>
  <c r="H33" i="9"/>
  <c r="G33" i="9"/>
  <c r="F33" i="9"/>
  <c r="E33" i="9"/>
  <c r="D33" i="9"/>
  <c r="C33" i="9"/>
  <c r="B33" i="9"/>
  <c r="K9" i="9"/>
  <c r="J9" i="9"/>
  <c r="I9" i="9"/>
  <c r="H9" i="9"/>
  <c r="G9" i="9"/>
  <c r="F9" i="9"/>
  <c r="E9" i="9"/>
  <c r="D9" i="9"/>
  <c r="C9" i="9"/>
  <c r="B9" i="9"/>
  <c r="K32" i="9"/>
  <c r="J32" i="9"/>
  <c r="I32" i="9"/>
  <c r="H32" i="9"/>
  <c r="G32" i="9"/>
  <c r="F32" i="9"/>
  <c r="E32" i="9"/>
  <c r="D32" i="9"/>
  <c r="C32" i="9"/>
  <c r="B32" i="9"/>
  <c r="K31" i="9"/>
  <c r="J31" i="9"/>
  <c r="I31" i="9"/>
  <c r="H31" i="9"/>
  <c r="G31" i="9"/>
  <c r="F31" i="9"/>
  <c r="E31" i="9"/>
  <c r="D31" i="9"/>
  <c r="C31" i="9"/>
  <c r="B31" i="9"/>
  <c r="K12" i="9"/>
  <c r="J12" i="9"/>
  <c r="I12" i="9"/>
  <c r="H12" i="9"/>
  <c r="G12" i="9"/>
  <c r="F12" i="9"/>
  <c r="E12" i="9"/>
  <c r="D12" i="9"/>
  <c r="C12" i="9"/>
  <c r="B12" i="9"/>
  <c r="K30" i="9"/>
  <c r="J30" i="9"/>
  <c r="I30" i="9"/>
  <c r="H30" i="9"/>
  <c r="G30" i="9"/>
  <c r="F30" i="9"/>
  <c r="E30" i="9"/>
  <c r="D30" i="9"/>
  <c r="C30" i="9"/>
  <c r="B30" i="9"/>
  <c r="K29" i="9"/>
  <c r="J29" i="9"/>
  <c r="I29" i="9"/>
  <c r="H29" i="9"/>
  <c r="G29" i="9"/>
  <c r="F29" i="9"/>
  <c r="E29" i="9"/>
  <c r="D29" i="9"/>
  <c r="C29" i="9"/>
  <c r="B29" i="9"/>
  <c r="K28" i="9"/>
  <c r="J28" i="9"/>
  <c r="I28" i="9"/>
  <c r="H28" i="9"/>
  <c r="G28" i="9"/>
  <c r="F28" i="9"/>
  <c r="E28" i="9"/>
  <c r="D28" i="9"/>
  <c r="C28" i="9"/>
  <c r="B28" i="9"/>
  <c r="K11" i="9"/>
  <c r="J11" i="9"/>
  <c r="I11" i="9"/>
  <c r="H11" i="9"/>
  <c r="G11" i="9"/>
  <c r="F11" i="9"/>
  <c r="E11" i="9"/>
  <c r="D11" i="9"/>
  <c r="C11" i="9"/>
  <c r="B11" i="9"/>
  <c r="K27" i="9"/>
  <c r="J27" i="9"/>
  <c r="I27" i="9"/>
  <c r="H27" i="9"/>
  <c r="G27" i="9"/>
  <c r="F27" i="9"/>
  <c r="E27" i="9"/>
  <c r="D27" i="9"/>
  <c r="C27" i="9"/>
  <c r="B27" i="9"/>
  <c r="K26" i="9"/>
  <c r="J26" i="9"/>
  <c r="I26" i="9"/>
  <c r="H26" i="9"/>
  <c r="G26" i="9"/>
  <c r="F26" i="9"/>
  <c r="E26" i="9"/>
  <c r="D26" i="9"/>
  <c r="C26" i="9"/>
  <c r="B26" i="9"/>
  <c r="K25" i="9"/>
  <c r="J25" i="9"/>
  <c r="I25" i="9"/>
  <c r="H25" i="9"/>
  <c r="G25" i="9"/>
  <c r="F25" i="9"/>
  <c r="E25" i="9"/>
  <c r="D25" i="9"/>
  <c r="C25" i="9"/>
  <c r="B25" i="9"/>
  <c r="K24" i="9"/>
  <c r="J24" i="9"/>
  <c r="I24" i="9"/>
  <c r="H24" i="9"/>
  <c r="G24" i="9"/>
  <c r="F24" i="9"/>
  <c r="E24" i="9"/>
  <c r="D24" i="9"/>
  <c r="C24" i="9"/>
  <c r="B24" i="9"/>
  <c r="K23" i="9"/>
  <c r="J23" i="9"/>
  <c r="I23" i="9"/>
  <c r="H23" i="9"/>
  <c r="G23" i="9"/>
  <c r="F23" i="9"/>
  <c r="E23" i="9"/>
  <c r="D23" i="9"/>
  <c r="C23" i="9"/>
  <c r="B23" i="9"/>
  <c r="K22" i="9"/>
  <c r="J22" i="9"/>
  <c r="I22" i="9"/>
  <c r="H22" i="9"/>
  <c r="G22" i="9"/>
  <c r="F22" i="9"/>
  <c r="E22" i="9"/>
  <c r="D22" i="9"/>
  <c r="C22" i="9"/>
  <c r="B22" i="9"/>
  <c r="K21" i="9"/>
  <c r="J21" i="9"/>
  <c r="I21" i="9"/>
  <c r="H21" i="9"/>
  <c r="G21" i="9"/>
  <c r="F21" i="9"/>
  <c r="E21" i="9"/>
  <c r="D21" i="9"/>
  <c r="C21" i="9"/>
  <c r="B21" i="9"/>
  <c r="K8" i="9"/>
  <c r="J8" i="9"/>
  <c r="I8" i="9"/>
  <c r="H8" i="9"/>
  <c r="G8" i="9"/>
  <c r="F8" i="9"/>
  <c r="E8" i="9"/>
  <c r="D8" i="9"/>
  <c r="C8" i="9"/>
  <c r="B8" i="9"/>
  <c r="K20" i="9"/>
  <c r="J20" i="9"/>
  <c r="I20" i="9"/>
  <c r="H20" i="9"/>
  <c r="G20" i="9"/>
  <c r="F20" i="9"/>
  <c r="E20" i="9"/>
  <c r="D20" i="9"/>
  <c r="C20" i="9"/>
  <c r="B20" i="9"/>
  <c r="K19" i="9"/>
  <c r="J19" i="9"/>
  <c r="I19" i="9"/>
  <c r="H19" i="9"/>
  <c r="G19" i="9"/>
  <c r="F19" i="9"/>
  <c r="E19" i="9"/>
  <c r="D19" i="9"/>
  <c r="C19" i="9"/>
  <c r="B19" i="9"/>
  <c r="K18" i="9"/>
  <c r="J18" i="9"/>
  <c r="I18" i="9"/>
  <c r="H18" i="9"/>
  <c r="G18" i="9"/>
  <c r="F18" i="9"/>
  <c r="E18" i="9"/>
  <c r="D18" i="9"/>
  <c r="C18" i="9"/>
  <c r="B18" i="9"/>
  <c r="K10" i="9"/>
  <c r="J10" i="9"/>
  <c r="I10" i="9"/>
  <c r="H10" i="9"/>
  <c r="G10" i="9"/>
  <c r="F10" i="9"/>
  <c r="E10" i="9"/>
  <c r="D10" i="9"/>
  <c r="C10" i="9"/>
  <c r="B10" i="9"/>
  <c r="K17" i="9"/>
  <c r="J17" i="9"/>
  <c r="I17" i="9"/>
  <c r="H17" i="9"/>
  <c r="G17" i="9"/>
  <c r="F17" i="9"/>
  <c r="E17" i="9"/>
  <c r="D17" i="9"/>
  <c r="C17" i="9"/>
  <c r="B17" i="9"/>
  <c r="K16" i="9"/>
  <c r="J16" i="9"/>
  <c r="I16" i="9"/>
  <c r="H16" i="9"/>
  <c r="G16" i="9"/>
  <c r="F16" i="9"/>
  <c r="E16" i="9"/>
  <c r="D16" i="9"/>
  <c r="C16" i="9"/>
  <c r="B16" i="9"/>
  <c r="X16" i="8" a="1"/>
  <c r="X16" i="8" s="1"/>
  <c r="W15" i="8" a="1"/>
  <c r="W15" i="8" s="1"/>
  <c r="V14" i="8" a="1"/>
  <c r="V14" i="8" s="1"/>
  <c r="U13" i="8" a="1"/>
  <c r="U13" i="8" s="1"/>
  <c r="T12" i="8" a="1"/>
  <c r="T12" i="8"/>
  <c r="S11" i="8" a="1"/>
  <c r="S11" i="8"/>
  <c r="R10" i="8" a="1"/>
  <c r="R10" i="8" s="1"/>
  <c r="Q9" i="8" a="1"/>
  <c r="Q9" i="8" s="1"/>
  <c r="X8" i="8" a="1"/>
  <c r="X8" i="8" s="1"/>
  <c r="W8" i="8" a="1"/>
  <c r="W8" i="8" s="1"/>
  <c r="V8" i="8" a="1"/>
  <c r="V8" i="8" s="1"/>
  <c r="U8" i="8" a="1"/>
  <c r="U8" i="8" s="1"/>
  <c r="T8" i="8" a="1"/>
  <c r="T8" i="8" s="1"/>
  <c r="S8" i="8" a="1"/>
  <c r="S8" i="8" s="1"/>
  <c r="R8" i="8" a="1"/>
  <c r="R8" i="8" s="1"/>
  <c r="Q8" i="8" a="1"/>
  <c r="Q8" i="8" s="1"/>
  <c r="P16" i="8" a="1"/>
  <c r="P16" i="8" s="1"/>
  <c r="P15" i="8" a="1"/>
  <c r="P15" i="8" s="1"/>
  <c r="P14" i="8" a="1"/>
  <c r="P14" i="8" s="1"/>
  <c r="P13" i="8" a="1"/>
  <c r="P13" i="8" s="1"/>
  <c r="P12" i="8" a="1"/>
  <c r="P12" i="8" s="1"/>
  <c r="P11" i="8" a="1"/>
  <c r="P11" i="8" s="1"/>
  <c r="P7" i="8" a="1"/>
  <c r="P7" i="8" s="1"/>
  <c r="P8" i="8" a="1"/>
  <c r="P8" i="8"/>
  <c r="P9" i="8" a="1"/>
  <c r="P9" i="8" s="1"/>
  <c r="P10" i="8" a="1"/>
  <c r="P10" i="8"/>
  <c r="X7" i="8" a="1"/>
  <c r="X7" i="8" s="1"/>
  <c r="W7" i="8"/>
  <c r="W7" i="8" a="1"/>
  <c r="V7" i="8" a="1"/>
  <c r="V7" i="8" s="1"/>
  <c r="U7" i="8" a="1"/>
  <c r="U7" i="8" s="1"/>
  <c r="T7" i="8" a="1"/>
  <c r="T7" i="8" s="1"/>
  <c r="S7" i="8" a="1"/>
  <c r="S7" i="8" s="1"/>
  <c r="R7" i="8" a="1"/>
  <c r="R7" i="8" s="1"/>
  <c r="Q7" i="8" a="1"/>
  <c r="Q7" i="8" s="1"/>
  <c r="O16" i="8" a="1"/>
  <c r="O16" i="8" s="1"/>
  <c r="O15" i="8" a="1"/>
  <c r="O15" i="8" s="1"/>
  <c r="O14" i="8" a="1"/>
  <c r="O14" i="8" s="1"/>
  <c r="O13" i="8" a="1"/>
  <c r="O13" i="8" s="1"/>
  <c r="O12" i="8" a="1"/>
  <c r="O12" i="8" s="1"/>
  <c r="O11" i="8" a="1"/>
  <c r="O11" i="8"/>
  <c r="O10" i="8" a="1"/>
  <c r="O10" i="8" s="1"/>
  <c r="O9" i="8" a="1"/>
  <c r="O9" i="8" s="1"/>
  <c r="O7" i="8" a="1"/>
  <c r="O7" i="8" s="1"/>
  <c r="O8" i="8" a="1"/>
  <c r="O8" i="8" s="1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H8" i="7"/>
  <c r="H7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7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7" i="3"/>
  <c r="B8" i="3"/>
  <c r="B9" i="3"/>
  <c r="N9" i="3" s="1"/>
  <c r="B8" i="6" s="1"/>
  <c r="B10" i="3"/>
  <c r="B11" i="3"/>
  <c r="N11" i="3" s="1"/>
  <c r="B10" i="6" s="1"/>
  <c r="B12" i="3"/>
  <c r="N12" i="3" s="1"/>
  <c r="B11" i="6" s="1"/>
  <c r="B13" i="3"/>
  <c r="N13" i="3" s="1"/>
  <c r="B12" i="6" s="1"/>
  <c r="B14" i="3"/>
  <c r="B15" i="3"/>
  <c r="N15" i="3" s="1"/>
  <c r="B14" i="6" s="1"/>
  <c r="B16" i="3"/>
  <c r="B17" i="3"/>
  <c r="N17" i="3" s="1"/>
  <c r="B16" i="6" s="1"/>
  <c r="B18" i="3"/>
  <c r="B19" i="3"/>
  <c r="B20" i="3"/>
  <c r="B21" i="3"/>
  <c r="B22" i="3"/>
  <c r="N22" i="3" s="1"/>
  <c r="B21" i="6" s="1"/>
  <c r="B23" i="3"/>
  <c r="N23" i="3" s="1"/>
  <c r="B22" i="6" s="1"/>
  <c r="B24" i="3"/>
  <c r="N24" i="3" s="1"/>
  <c r="B23" i="6" s="1"/>
  <c r="B25" i="3"/>
  <c r="N25" i="3" s="1"/>
  <c r="B24" i="6" s="1"/>
  <c r="B26" i="3"/>
  <c r="B27" i="3"/>
  <c r="N27" i="3" s="1"/>
  <c r="B26" i="6" s="1"/>
  <c r="B28" i="3"/>
  <c r="N28" i="3" s="1"/>
  <c r="B27" i="6" s="1"/>
  <c r="B29" i="3"/>
  <c r="N29" i="3" s="1"/>
  <c r="B28" i="6" s="1"/>
  <c r="B30" i="3"/>
  <c r="B31" i="3"/>
  <c r="N31" i="3" s="1"/>
  <c r="B30" i="6" s="1"/>
  <c r="B32" i="3"/>
  <c r="B33" i="3"/>
  <c r="N33" i="3" s="1"/>
  <c r="B32" i="6" s="1"/>
  <c r="B34" i="3"/>
  <c r="B35" i="3"/>
  <c r="N35" i="3" s="1"/>
  <c r="B34" i="6" s="1"/>
  <c r="B36" i="3"/>
  <c r="B37" i="3"/>
  <c r="B38" i="3"/>
  <c r="N38" i="3" s="1"/>
  <c r="B37" i="6" s="1"/>
  <c r="B39" i="3"/>
  <c r="N39" i="3" s="1"/>
  <c r="B38" i="6" s="1"/>
  <c r="B40" i="3"/>
  <c r="N40" i="3" s="1"/>
  <c r="B39" i="6" s="1"/>
  <c r="B41" i="3"/>
  <c r="N41" i="3" s="1"/>
  <c r="B40" i="6" s="1"/>
  <c r="B42" i="3"/>
  <c r="B43" i="3"/>
  <c r="N43" i="3" s="1"/>
  <c r="B42" i="6" s="1"/>
  <c r="B44" i="3"/>
  <c r="N44" i="3" s="1"/>
  <c r="B43" i="6" s="1"/>
  <c r="B45" i="3"/>
  <c r="N45" i="3" s="1"/>
  <c r="B44" i="6" s="1"/>
  <c r="B46" i="3"/>
  <c r="B47" i="3"/>
  <c r="N47" i="3" s="1"/>
  <c r="B46" i="6" s="1"/>
  <c r="B48" i="3"/>
  <c r="B49" i="3"/>
  <c r="N49" i="3" s="1"/>
  <c r="B48" i="6" s="1"/>
  <c r="B50" i="3"/>
  <c r="B51" i="3"/>
  <c r="B52" i="3"/>
  <c r="B53" i="3"/>
  <c r="B54" i="3"/>
  <c r="N54" i="3" s="1"/>
  <c r="B53" i="6" s="1"/>
  <c r="C8" i="1"/>
  <c r="C9" i="1"/>
  <c r="C10" i="1"/>
  <c r="C11" i="1"/>
  <c r="C12" i="1"/>
  <c r="C13" i="1"/>
  <c r="C14" i="1"/>
  <c r="C15" i="1"/>
  <c r="C16" i="1"/>
  <c r="C17" i="1"/>
  <c r="L20" i="9" l="1"/>
  <c r="L27" i="9"/>
  <c r="L9" i="9"/>
  <c r="L39" i="9"/>
  <c r="L46" i="9"/>
  <c r="L53" i="9"/>
  <c r="L41" i="9"/>
  <c r="L48" i="9"/>
  <c r="L43" i="9"/>
  <c r="L50" i="9"/>
  <c r="L14" i="9"/>
  <c r="L15" i="9"/>
  <c r="L19" i="9"/>
  <c r="L26" i="9"/>
  <c r="L32" i="9"/>
  <c r="L38" i="9"/>
  <c r="L10" i="9"/>
  <c r="L24" i="9"/>
  <c r="L12" i="9"/>
  <c r="L36" i="9"/>
  <c r="L21" i="9"/>
  <c r="L28" i="9"/>
  <c r="L34" i="9"/>
  <c r="L45" i="9"/>
  <c r="L52" i="9"/>
  <c r="L7" i="9"/>
  <c r="L17" i="9"/>
  <c r="L23" i="9"/>
  <c r="L30" i="9"/>
  <c r="L35" i="9"/>
  <c r="L42" i="9"/>
  <c r="L49" i="9"/>
  <c r="L8" i="9"/>
  <c r="L11" i="9"/>
  <c r="L33" i="9"/>
  <c r="L40" i="9"/>
  <c r="L47" i="9"/>
  <c r="L18" i="9"/>
  <c r="L25" i="9"/>
  <c r="L31" i="9"/>
  <c r="L37" i="9"/>
  <c r="L44" i="9"/>
  <c r="L51" i="9"/>
  <c r="L16" i="9"/>
  <c r="L22" i="9"/>
  <c r="L29" i="9"/>
  <c r="L13" i="9"/>
  <c r="L54" i="9"/>
  <c r="N19" i="3"/>
  <c r="B18" i="6" s="1"/>
  <c r="N50" i="3"/>
  <c r="B49" i="6" s="1"/>
  <c r="N34" i="3"/>
  <c r="B33" i="6" s="1"/>
  <c r="N18" i="3"/>
  <c r="B17" i="6" s="1"/>
  <c r="N48" i="3"/>
  <c r="B47" i="6" s="1"/>
  <c r="N32" i="3"/>
  <c r="B31" i="6" s="1"/>
  <c r="N16" i="3"/>
  <c r="B15" i="6" s="1"/>
  <c r="N51" i="3"/>
  <c r="B50" i="6" s="1"/>
  <c r="N42" i="3"/>
  <c r="B41" i="6" s="1"/>
  <c r="N26" i="3"/>
  <c r="B25" i="6" s="1"/>
  <c r="N10" i="3"/>
  <c r="B9" i="6" s="1"/>
  <c r="N8" i="3"/>
  <c r="B7" i="6" s="1"/>
  <c r="N20" i="3"/>
  <c r="B19" i="6" s="1"/>
  <c r="N36" i="3"/>
  <c r="B35" i="6" s="1"/>
  <c r="N21" i="3"/>
  <c r="B20" i="6" s="1"/>
  <c r="N37" i="3"/>
  <c r="B36" i="6" s="1"/>
  <c r="N46" i="3"/>
  <c r="B45" i="6" s="1"/>
  <c r="N30" i="3"/>
  <c r="B29" i="6" s="1"/>
  <c r="N14" i="3"/>
  <c r="B13" i="6" s="1"/>
  <c r="N53" i="3"/>
  <c r="B52" i="6" s="1"/>
  <c r="N52" i="3"/>
  <c r="B51" i="6" s="1"/>
  <c r="N7" i="3"/>
  <c r="B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ED608-65F0-4A64-BE29-F6E9B511FC92}" keepAlive="1" name="Query - Corpus" description="Connection to the 'Corpus' query in the workbook." type="5" refreshedVersion="0" background="1">
    <dbPr connection="Provider=Microsoft.Mashup.OleDb.1;Data Source=$Workbook$;Location=Corpus;Extended Properties=&quot;&quot;" command="SELECT * FROM [Corpu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<sst xmlns="http://schemas.openxmlformats.org/spreadsheetml/2006/main" count="448" uniqueCount="100">
  <si>
    <t>Dataset diambil dari:</t>
  </si>
  <si>
    <t>https://archive.ics.uci.edu/dataset/331/sentiment+labelled+sentences</t>
  </si>
  <si>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</si>
  <si>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</si>
  <si>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</si>
  <si>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</si>
  <si>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</si>
  <si>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</si>
  <si>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</si>
  <si>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</si>
  <si>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</si>
  <si>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</si>
  <si>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Number of Docs</t>
  </si>
  <si>
    <t>Text</t>
  </si>
  <si>
    <t>Text After Stemming</t>
  </si>
  <si>
    <t>good case excellent value</t>
  </si>
  <si>
    <t>no way plug here us unless go converter</t>
  </si>
  <si>
    <t>great jawbone</t>
  </si>
  <si>
    <t>tied charger conversations lasting more minutes major problems</t>
  </si>
  <si>
    <t>mic great</t>
  </si>
  <si>
    <t>jiggle plug get line right get decent volume</t>
  </si>
  <si>
    <t>several dozen several hundred contacts imagine fun sending one one</t>
  </si>
  <si>
    <t>razr owner must</t>
  </si>
  <si>
    <t>needless say wasted money</t>
  </si>
  <si>
    <t>what waste money and time</t>
  </si>
  <si>
    <t>Text after Preprocess</t>
  </si>
  <si>
    <t>Dataset</t>
  </si>
  <si>
    <t>Term</t>
  </si>
  <si>
    <t>no</t>
  </si>
  <si>
    <t>way</t>
  </si>
  <si>
    <t>plug</t>
  </si>
  <si>
    <t>here</t>
  </si>
  <si>
    <t>us</t>
  </si>
  <si>
    <t>unless</t>
  </si>
  <si>
    <t>go</t>
  </si>
  <si>
    <t>converter</t>
  </si>
  <si>
    <t>good</t>
  </si>
  <si>
    <t>case</t>
  </si>
  <si>
    <t>excellent</t>
  </si>
  <si>
    <t>value</t>
  </si>
  <si>
    <t>great</t>
  </si>
  <si>
    <t>jawbone</t>
  </si>
  <si>
    <t>tied</t>
  </si>
  <si>
    <t>charger</t>
  </si>
  <si>
    <t>conversations</t>
  </si>
  <si>
    <t>lasting</t>
  </si>
  <si>
    <t>more</t>
  </si>
  <si>
    <t>minutes</t>
  </si>
  <si>
    <t>major</t>
  </si>
  <si>
    <t>problems</t>
  </si>
  <si>
    <t>mic</t>
  </si>
  <si>
    <t>jiggle</t>
  </si>
  <si>
    <t>get</t>
  </si>
  <si>
    <t>line</t>
  </si>
  <si>
    <t>right</t>
  </si>
  <si>
    <t>decent</t>
  </si>
  <si>
    <t>volume</t>
  </si>
  <si>
    <t>several</t>
  </si>
  <si>
    <t>dozen</t>
  </si>
  <si>
    <t>hundred</t>
  </si>
  <si>
    <t>contacts</t>
  </si>
  <si>
    <t>imagine</t>
  </si>
  <si>
    <t>fun</t>
  </si>
  <si>
    <t>sending</t>
  </si>
  <si>
    <t>one</t>
  </si>
  <si>
    <t>razr</t>
  </si>
  <si>
    <t>owner</t>
  </si>
  <si>
    <t>must</t>
  </si>
  <si>
    <t>needless</t>
  </si>
  <si>
    <t>say</t>
  </si>
  <si>
    <t>wasted</t>
  </si>
  <si>
    <t>money</t>
  </si>
  <si>
    <t>what</t>
  </si>
  <si>
    <t>waste</t>
  </si>
  <si>
    <t>and</t>
  </si>
  <si>
    <t>time</t>
  </si>
  <si>
    <t>Doc 1</t>
  </si>
  <si>
    <t>Doc 2</t>
  </si>
  <si>
    <t>Doc 3</t>
  </si>
  <si>
    <t>Doc 4</t>
  </si>
  <si>
    <t>Doc 5</t>
  </si>
  <si>
    <t>Doc 6</t>
  </si>
  <si>
    <t>Doc 7</t>
  </si>
  <si>
    <t>Doc 8</t>
  </si>
  <si>
    <t>Doc 9</t>
  </si>
  <si>
    <t>Doc 10</t>
  </si>
  <si>
    <t>IDF</t>
  </si>
  <si>
    <t>DF</t>
  </si>
  <si>
    <t>Frequency</t>
  </si>
  <si>
    <t>TF-IDF</t>
  </si>
  <si>
    <t>Standarization</t>
  </si>
  <si>
    <t>Covariant</t>
  </si>
  <si>
    <t>Doc</t>
  </si>
  <si>
    <t>Referensi Metode</t>
  </si>
  <si>
    <t>https://www.youtube.com/watch?v=eAcYYH9pKQ4</t>
  </si>
  <si>
    <t>Standard Deviation</t>
  </si>
  <si>
    <t>Value</t>
  </si>
  <si>
    <t>Data disamping telah di urutkan berdasarkan nilai Standar Deviasi (Varian), saya ingin mengambil cukup 5 data</t>
  </si>
  <si>
    <t>dengan mengeliminasi data dengan nilai varian lebih dari 1.074 dan diambil 5 data pertama</t>
  </si>
  <si>
    <t>Akan Diperbaiki dulu bagian PCA👍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</si>
</sst>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AD47"/>
        <bgColor rgb="FF70AD47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70AD47"/>
      </left>
      <right/>
      <top style="thin">
        <color rgb="FF70AD47"/>
      </top>
      <bottom style="thin">
        <color rgb="FF70AD47"/>
      </bottom>
      <diagonal/>
    </border>
    <border>
      <left/>
      <right/>
      <top/>
      <bottom style="thin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1"/>
    <xf numFmtId="0" fontId="0" fillId="2" borderId="1" xfId="0" applyFill="1" applyBorder="1"/>
    <xf numFmtId="0" fontId="0" fillId="0" borderId="1" xfId="0" applyBorder="1"/>
    <xf numFmtId="0" fontId="5" fillId="0" borderId="0" xfId="0" applyFont="1"/>
    <xf numFmtId="0" fontId="0" fillId="0" borderId="0" xfId="0" applyNumberFormat="1"/>
    <xf numFmtId="49" fontId="0" fillId="0" borderId="2" xfId="0" applyNumberFormat="1" applyFont="1" applyBorder="1"/>
    <xf numFmtId="0" fontId="0" fillId="0" borderId="3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1" fontId="0" fillId="0" borderId="0" xfId="0" applyNumberFormat="1"/>
    <xf numFmtId="0" fontId="1" fillId="3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49" fontId="0" fillId="0" borderId="2" xfId="0" applyNumberFormat="1" applyFont="1" applyFill="1" applyBorder="1"/>
    <xf numFmtId="0" fontId="2" fillId="4" borderId="0" xfId="0" applyFont="1" applyFill="1" applyAlignment="1">
      <alignment horizontal="center"/>
    </xf>
    <xf numFmtId="0" fontId="7" fillId="5" borderId="7" xfId="0" applyFont="1" applyFill="1" applyBorder="1"/>
    <xf numFmtId="49" fontId="3" fillId="0" borderId="8" xfId="0" applyNumberFormat="1" applyFont="1" applyBorder="1"/>
    <xf numFmtId="0" fontId="3" fillId="0" borderId="7" xfId="0" applyFont="1" applyBorder="1"/>
    <xf numFmtId="0" fontId="3" fillId="0" borderId="9" xfId="0" applyFont="1" applyBorder="1"/>
    <xf numFmtId="0" fontId="2" fillId="4" borderId="10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 applyBorder="1" applyAlignment="1"/>
    <xf numFmtId="0" fontId="1" fillId="3" borderId="0" xfId="0" applyFont="1" applyFill="1"/>
    <xf numFmtId="0" fontId="2" fillId="4" borderId="0" xfId="0" applyFont="1" applyFill="1"/>
    <xf numFmtId="0" fontId="3" fillId="0" borderId="8" xfId="0" applyFont="1" applyBorder="1"/>
    <xf numFmtId="49" fontId="3" fillId="0" borderId="7" xfId="0" applyNumberFormat="1" applyFont="1" applyBorder="1"/>
    <xf numFmtId="0" fontId="0" fillId="0" borderId="3" xfId="0" applyNumberFormat="1" applyFont="1" applyBorder="1"/>
  </cellXfs>
  <cellStyles count="2">
    <cellStyle name="Hyperlink" xfId="1" builtinId="8"/>
    <cellStyle name="Normal" xfId="0" builtinId="0"/>
  </cellStyles>
  <dxfs count="7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border diagonalUp="0" diagonalDown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vertical/>
        <horizontal/>
      </border>
    </dxf>
    <dxf>
      <border outline="0">
        <right style="thin">
          <color theme="9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70AD47"/>
        </left>
        <right/>
        <top style="thin">
          <color rgb="FF70AD47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70AD47"/>
        </left>
        <right/>
        <top style="thin">
          <color rgb="FF70AD47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70AD47"/>
        </left>
        <right/>
        <top style="thin">
          <color rgb="FF70AD47"/>
        </top>
        <bottom/>
        <vertical/>
        <horizontal/>
      </border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90644-F687-4989-B240-A71574C1F9E9}" name="Table1" displayName="Table1" ref="A7:C17" totalsRowShown="0">
  <autoFilter ref="A7:C17" xr:uid="{96F90644-F687-4989-B240-A71574C1F9E9}"/>
  <tableColumns count="3">
    <tableColumn id="1" xr3:uid="{C33F82B3-F748-4845-8C1A-DFFDBA197A2B}" name="Number of Docs"/>
    <tableColumn id="2" xr3:uid="{10470E9C-F78C-4EFA-B481-9C3887D29658}" name="Text" dataDxfId="73"/>
    <tableColumn id="3" xr3:uid="{8A7071DA-8534-4DA7-BBD5-2407E79C027A}" name="Text After Stemming" dataDxfId="72">
      <calculatedColumnFormula>LOWER(SUBSTITUTE(SUBSTITUTE(SUBSTITUTE(SUBSTITUTE(B8, ".", " "), "?", ""), "!", ""), ",", 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84BB16-F0C0-44E4-B7CF-B5A2C4FD04B8}" name="Table14" displayName="Table14" ref="A20:B30" totalsRowShown="0">
  <autoFilter ref="A20:B30" xr:uid="{9C84BB16-F0C0-44E4-B7CF-B5A2C4FD04B8}"/>
  <tableColumns count="2">
    <tableColumn id="1" xr3:uid="{6F5FF88F-8A47-4984-A4DB-CEADB62DF9E1}" name="Number of Docs"/>
    <tableColumn id="2" xr3:uid="{05F76C82-505E-4EAD-8955-2E35BC532689}" name="Text after Preprocess" dataDxfId="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9D0441-663C-4529-890D-BFE06DF08478}" name="Table147" displayName="Table147" ref="P6:Q16" totalsRowShown="0">
  <autoFilter ref="P6:Q16" xr:uid="{EB9D0441-663C-4529-890D-BFE06DF08478}"/>
  <tableColumns count="2">
    <tableColumn id="1" xr3:uid="{2FFF8259-B906-438A-ABBA-C8A1855E9060}" name="Number of Docs"/>
    <tableColumn id="2" xr3:uid="{401F18ED-D60C-419B-99F1-28F9883895FB}" name="Text after Preprocess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47F100-E397-44A4-8789-CD6FF48F4204}" name="Table7" displayName="Table7" ref="A6:K54" totalsRowShown="0">
  <autoFilter ref="A6:K54" xr:uid="{C147F100-E397-44A4-8789-CD6FF48F4204}"/>
  <tableColumns count="11">
    <tableColumn id="1" xr3:uid="{9278F60F-8D96-4CBD-90FD-6310EFF1C122}" name="Term"/>
    <tableColumn id="2" xr3:uid="{6816DEDE-9B12-4E38-987E-0FE68476FF68}" name="Doc 1" dataDxfId="69">
      <calculatedColumnFormula>SUM(LEN($Q$7)-LEN(SUBSTITUTE($Q$7, A7, "")))/LEN(A7)</calculatedColumnFormula>
    </tableColumn>
    <tableColumn id="3" xr3:uid="{A9DFB0E2-3C7C-4017-8359-2C50663EFDC3}" name="Doc 2" dataDxfId="68">
      <calculatedColumnFormula>SUM(LEN($Q$8)-LEN(SUBSTITUTE($Q$8, A7, "")))/LEN(A7)</calculatedColumnFormula>
    </tableColumn>
    <tableColumn id="4" xr3:uid="{3D9EEC32-843A-4582-A749-986FEA274838}" name="Doc 3" dataDxfId="67">
      <calculatedColumnFormula>SUM(LEN($Q$9)-LEN(SUBSTITUTE($Q$9, A7, "")))/LEN(A7)</calculatedColumnFormula>
    </tableColumn>
    <tableColumn id="5" xr3:uid="{BBA4D72F-F47A-49E7-A9A6-CD03F9BE7493}" name="Doc 4" dataDxfId="66">
      <calculatedColumnFormula>SUM(LEN($Q$10)-LEN(SUBSTITUTE($Q$10, A7, "")))/LEN(A7)</calculatedColumnFormula>
    </tableColumn>
    <tableColumn id="6" xr3:uid="{2D0AB3DF-63F9-40CE-B7A1-F38813AD4EA4}" name="Doc 5" dataDxfId="65">
      <calculatedColumnFormula>SUM(LEN($Q$11)-LEN(SUBSTITUTE($Q$11, A7, "")))/LEN(A7)</calculatedColumnFormula>
    </tableColumn>
    <tableColumn id="7" xr3:uid="{6CC8DD93-8382-4274-90B6-49C9FDD9E067}" name="Doc 6" dataDxfId="64">
      <calculatedColumnFormula>SUM(LEN($Q$12)-LEN(SUBSTITUTE($Q$12, A7, "")))/LEN(A7)</calculatedColumnFormula>
    </tableColumn>
    <tableColumn id="8" xr3:uid="{E286C58B-7429-4949-9F16-98829FC8430D}" name="Doc 7" dataDxfId="63">
      <calculatedColumnFormula>SUM(LEN($Q$13)-LEN(SUBSTITUTE($Q$13, A7, "")))/LEN(A7)</calculatedColumnFormula>
    </tableColumn>
    <tableColumn id="9" xr3:uid="{4AAEE71E-510C-461F-96A8-FC689872FCFD}" name="Doc 8" dataDxfId="62">
      <calculatedColumnFormula>SUM(LEN($Q$14)-LEN(SUBSTITUTE($Q$14, A7, "")))/LEN(A7)</calculatedColumnFormula>
    </tableColumn>
    <tableColumn id="10" xr3:uid="{458F9E45-71F3-4890-904F-60DECA82B1F5}" name="Doc 9" dataDxfId="61">
      <calculatedColumnFormula>SUM(LEN($Q$15)-LEN(SUBSTITUTE($Q$15, A7, "")))/LEN(A7)</calculatedColumnFormula>
    </tableColumn>
    <tableColumn id="11" xr3:uid="{637D71D3-4D5B-48B8-9114-9BFEA6431AA3}" name="Doc 10" dataDxfId="60">
      <calculatedColumnFormula>SUM(LEN($Q$16)-LEN(SUBSTITUTE($Q$16, A7, "")))/LEN(A7)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7FCE60-B86C-4E21-AA60-92DDF4A0C9E7}" name="Table10" displayName="Table10" ref="M6:N54" totalsRowShown="0">
  <autoFilter ref="M6:N54" xr:uid="{D77FCE60-B86C-4E21-AA60-92DDF4A0C9E7}"/>
  <tableColumns count="2">
    <tableColumn id="1" xr3:uid="{9269CB24-0CD2-4966-AA7C-C1B0A3340E4D}" name="Term" dataDxfId="57"/>
    <tableColumn id="2" xr3:uid="{86FC6451-AC9A-44F6-8612-2EFBC740D4E1}" name="DF" dataDxfId="56">
      <calculatedColumnFormula>SUM(B7:K7)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230D2-FE99-45AF-B86D-71D03B70D603}" name="Table1479" displayName="Table1479" ref="D5:E15" totalsRowShown="0">
  <autoFilter ref="D5:E15" xr:uid="{045230D2-FE99-45AF-B86D-71D03B70D603}"/>
  <tableColumns count="2">
    <tableColumn id="1" xr3:uid="{1E890F6D-3BBC-4699-912C-0C370146341E}" name="Number of Docs"/>
    <tableColumn id="2" xr3:uid="{8C8A5396-EDE5-4470-A7EE-DA4406D0CA5E}" name="Text after Preprocess" dataDxfId="5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0885BD-EB4D-4CA8-B029-19AE2074B0F3}" name="Table9" displayName="Table9" ref="A5:B53" totalsRowShown="0">
  <autoFilter ref="A5:B53" xr:uid="{2B0885BD-EB4D-4CA8-B029-19AE2074B0F3}"/>
  <tableColumns count="2">
    <tableColumn id="1" xr3:uid="{58DA4F58-769E-47A7-AF0E-6DCE72A02BCB}" name="Term" dataDxfId="58"/>
    <tableColumn id="2" xr3:uid="{5991327C-1496-450A-9E15-7262065B28D4}" name="IDF" dataDxfId="55">
      <calculatedColumnFormula>1+LN(10/1+SUM('TF &amp; DF'!N7))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7B3DED-74EB-4CD5-986C-A18EEB167E0D}" name="Table11" displayName="Table11" ref="A6:K54" totalsRowShown="0" headerRowDxfId="53">
  <autoFilter ref="A6:K54" xr:uid="{B87B3DED-74EB-4CD5-986C-A18EEB167E0D}"/>
  <tableColumns count="11">
    <tableColumn id="1" xr3:uid="{935A179C-6A3A-480D-8A28-D96D6A0ED3C8}" name="Term" dataDxfId="54"/>
    <tableColumn id="2" xr3:uid="{5A3DCC9F-3FF1-4F20-A588-B6B72A80F848}" name="Doc 1" dataDxfId="52">
      <calculatedColumnFormula>'TF &amp; DF'!B7*IDF!B6</calculatedColumnFormula>
    </tableColumn>
    <tableColumn id="3" xr3:uid="{C8E5EEE0-63C1-476C-B693-B611E98BAF7C}" name="Doc 2" dataDxfId="51">
      <calculatedColumnFormula>'TF &amp; DF'!C7*IDF!B6</calculatedColumnFormula>
    </tableColumn>
    <tableColumn id="4" xr3:uid="{688584FF-68B1-49B0-BBAE-4F204DF4EFAB}" name="Doc 3" dataDxfId="50">
      <calculatedColumnFormula>'TF &amp; DF'!D7*IDF!B6</calculatedColumnFormula>
    </tableColumn>
    <tableColumn id="5" xr3:uid="{7F47C659-E92B-44F3-BC27-69D9C4AA17C4}" name="Doc 4" dataDxfId="49">
      <calculatedColumnFormula>'TF &amp; DF'!E7*IDF!B6</calculatedColumnFormula>
    </tableColumn>
    <tableColumn id="6" xr3:uid="{E037DE64-872A-46A4-8398-19D0912B5DFC}" name="Doc 5" dataDxfId="48">
      <calculatedColumnFormula>'TF &amp; DF'!F7*IDF!B6</calculatedColumnFormula>
    </tableColumn>
    <tableColumn id="7" xr3:uid="{D4107441-0942-426F-930C-69F38896D18E}" name="Doc 6" dataDxfId="47">
      <calculatedColumnFormula>'TF &amp; DF'!G7*IDF!B6</calculatedColumnFormula>
    </tableColumn>
    <tableColumn id="8" xr3:uid="{814EAA84-B4F1-4D1A-9515-00FF10448D15}" name="Doc 7" dataDxfId="46">
      <calculatedColumnFormula>'TF &amp; DF'!H7*IDF!B6</calculatedColumnFormula>
    </tableColumn>
    <tableColumn id="9" xr3:uid="{27C49C18-24E4-49DA-80EF-987941EDA563}" name="Doc 8" dataDxfId="45">
      <calculatedColumnFormula>'TF &amp; DF'!I7*IDF!B6</calculatedColumnFormula>
    </tableColumn>
    <tableColumn id="10" xr3:uid="{216F1BF1-42C6-47A8-8D67-0ABFC56F4AEF}" name="Doc 9" dataDxfId="44">
      <calculatedColumnFormula>'TF &amp; DF'!J7*IDF!B6</calculatedColumnFormula>
    </tableColumn>
    <tableColumn id="11" xr3:uid="{31E11E1B-6FAE-4F50-AFC9-9B9A3DBC8265}" name="Doc 10" dataDxfId="43">
      <calculatedColumnFormula>'TF &amp; DF'!K7*IDF!B6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6F5364-7AF1-4067-A0F5-C021DBC87F27}" name="Table1114" displayName="Table1114" ref="A6:K54" totalsRowShown="0" headerRowDxfId="42">
  <autoFilter ref="A6:K54" xr:uid="{736F5364-7AF1-4067-A0F5-C021DBC87F27}"/>
  <tableColumns count="11">
    <tableColumn id="1" xr3:uid="{A59A27BB-4383-4AA4-9991-F99030A79856}" name="Term" dataDxfId="41"/>
    <tableColumn id="2" xr3:uid="{2099EDE9-8C31-4644-AEE1-300729D86A3B}" name="Doc 1" dataDxfId="40">
      <calculatedColumnFormula>('TF - IDF'!B7 - AVERAGE('TF - IDF'!$B$7:$B$54))/STDEV('TF - IDF'!$B$7:$B$54)</calculatedColumnFormula>
    </tableColumn>
    <tableColumn id="3" xr3:uid="{06F8B765-774C-4D67-B1EC-EE6533AB9B5E}" name="Doc 2" dataDxfId="39">
      <calculatedColumnFormula>('TF - IDF'!C7 - AVERAGE('TF - IDF'!$C$7:$C$54))/STDEV('TF - IDF'!$C$7:$C$54)</calculatedColumnFormula>
    </tableColumn>
    <tableColumn id="4" xr3:uid="{1FD894AF-842D-4BCA-9E93-3B97DB66A809}" name="Doc 3" dataDxfId="38">
      <calculatedColumnFormula>('TF - IDF'!D7 - AVERAGE('TF - IDF'!$D$7:$D$54))/STDEV('TF - IDF'!$D$7:$D$54)</calculatedColumnFormula>
    </tableColumn>
    <tableColumn id="5" xr3:uid="{3D376CB3-08D1-4920-B04B-50537086ABC6}" name="Doc 4" dataDxfId="37">
      <calculatedColumnFormula>('TF - IDF'!E7 - AVERAGE('TF - IDF'!$E$7:$E$54))/STDEV('TF - IDF'!$E$7:$E$54)</calculatedColumnFormula>
    </tableColumn>
    <tableColumn id="6" xr3:uid="{D7B6B492-250C-4D58-B887-13E146913A1E}" name="Doc 5" dataDxfId="36">
      <calculatedColumnFormula>('TF - IDF'!F7 - AVERAGE('TF - IDF'!$F$7:$F$54))/STDEV('TF - IDF'!$F$7:$F$54)</calculatedColumnFormula>
    </tableColumn>
    <tableColumn id="7" xr3:uid="{1920D16B-EBAC-433E-A4A3-20319EC240E0}" name="Doc 6" dataDxfId="35">
      <calculatedColumnFormula>('TF - IDF'!G7 - AVERAGE('TF - IDF'!$G$7:$G$54))/STDEV('TF - IDF'!$G$7:$G$54)</calculatedColumnFormula>
    </tableColumn>
    <tableColumn id="8" xr3:uid="{3366D7B6-2152-4B1C-86C9-4D6834BF2B0D}" name="Doc 7" dataDxfId="34">
      <calculatedColumnFormula>('TF - IDF'!H7 - AVERAGE('TF - IDF'!$H$7:$H$54))/STDEV('TF - IDF'!$H$7:$H$54)</calculatedColumnFormula>
    </tableColumn>
    <tableColumn id="9" xr3:uid="{448C4921-00FA-43F7-B028-A38198095C03}" name="Doc 8" dataDxfId="33">
      <calculatedColumnFormula>('TF - IDF'!I7 - AVERAGE('TF - IDF'!$I$7:$I$54))/STDEV('TF - IDF'!$I$7:$I$54)</calculatedColumnFormula>
    </tableColumn>
    <tableColumn id="10" xr3:uid="{BDB14B7F-92B9-4841-98F2-ECDCD4054FA6}" name="Doc 9" dataDxfId="32">
      <calculatedColumnFormula>('TF - IDF'!J7 - AVERAGE('TF - IDF'!$J$7:$J$54))/STDEV('TF - IDF'!$J$7:$J$54)</calculatedColumnFormula>
    </tableColumn>
    <tableColumn id="11" xr3:uid="{C4665692-B0D0-4D55-8B8E-A853CC388213}" name="Doc 10" dataDxfId="31">
      <calculatedColumnFormula>('TF - IDF'!K7 - AVERAGE('TF - IDF'!$K$7:$K$54))/STDEV('TF - IDF'!$K$7:$K$54)</calculatedColumnFormula>
    </tableColumn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4BB23A-84AD-4885-9592-AE14B1D1AE90}" name="Table15" displayName="Table15" ref="N6:X16" totalsRowShown="0" headerRowDxfId="29">
  <autoFilter ref="N6:X16" xr:uid="{E14BB23A-84AD-4885-9592-AE14B1D1AE90}"/>
  <tableColumns count="11">
    <tableColumn id="1" xr3:uid="{49ACFFB4-4423-4D0C-990B-ED001FEA0F67}" name="Doc" dataDxfId="30"/>
    <tableColumn id="2" xr3:uid="{A288EC83-440B-45CC-9619-146F862A34F9}" name="Doc 1" dataDxfId="28">
      <calculatedColumnFormula array="1">SUM($B$7:$B$54*$B$7:$B$54)</calculatedColumnFormula>
    </tableColumn>
    <tableColumn id="3" xr3:uid="{2C755070-3E51-4D07-9A04-F3DCFB5F5B89}" name="Doc 2"/>
    <tableColumn id="4" xr3:uid="{335ED4CE-D343-4A6B-8999-B3FE1B441777}" name="Doc 3"/>
    <tableColumn id="5" xr3:uid="{7C2EBC99-33D2-4FD0-A944-141CBE0F384F}" name="Doc 4"/>
    <tableColumn id="6" xr3:uid="{384B94EC-947E-407F-9513-2107AE4D22B4}" name="Doc 5"/>
    <tableColumn id="7" xr3:uid="{24FE5E0E-D26A-4894-B807-55270574C1F8}" name="Doc 6"/>
    <tableColumn id="8" xr3:uid="{B2BBB0E0-8FB8-45ED-A492-070337AC9760}" name="Doc 7"/>
    <tableColumn id="9" xr3:uid="{DC7B4176-F0D8-4112-9157-7CEF87BD205E}" name="Doc 8"/>
    <tableColumn id="10" xr3:uid="{880C3087-760A-4959-9894-935AF69B256E}" name="Doc 9"/>
    <tableColumn id="11" xr3:uid="{68F0E913-9511-4796-86A7-346AD133AE1D}" name="Doc 10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C17CAB5-6860-4A13-80BF-2AB21361A6C9}" name="Table1117" displayName="Table1117" ref="A6:L54" totalsRowShown="0" headerRowDxfId="27">
  <autoFilter ref="A6:L54" xr:uid="{AC17CAB5-6860-4A13-80BF-2AB21361A6C9}"/>
  <sortState xmlns:xlrd2="http://schemas.microsoft.com/office/spreadsheetml/2017/richdata2" ref="A7:L54">
    <sortCondition descending="1" ref="L6:L54"/>
  </sortState>
  <tableColumns count="12">
    <tableColumn id="1" xr3:uid="{B9A7A999-221F-408F-9A6A-F5477E6F7B77}" name="Term" dataDxfId="26"/>
    <tableColumn id="2" xr3:uid="{FFBE95A5-E125-44EB-963B-16F74AA539FD}" name="Doc 1" dataDxfId="25">
      <calculatedColumnFormula>'TF &amp; DF'!B7*IDF!B6</calculatedColumnFormula>
    </tableColumn>
    <tableColumn id="3" xr3:uid="{AC385F0C-D0AF-4542-BC70-C2BB34FEEB3A}" name="Doc 2" dataDxfId="24">
      <calculatedColumnFormula>'TF &amp; DF'!C7*IDF!B6</calculatedColumnFormula>
    </tableColumn>
    <tableColumn id="4" xr3:uid="{FE0FE74D-D013-4499-9611-F7B5F058E23C}" name="Doc 3" dataDxfId="23">
      <calculatedColumnFormula>'TF &amp; DF'!D7*IDF!B6</calculatedColumnFormula>
    </tableColumn>
    <tableColumn id="5" xr3:uid="{0F431431-EDAC-4A91-A2EA-CF2772DBB09E}" name="Doc 4" dataDxfId="22">
      <calculatedColumnFormula>'TF &amp; DF'!E7*IDF!B6</calculatedColumnFormula>
    </tableColumn>
    <tableColumn id="6" xr3:uid="{B2DAF5F6-4426-44E8-8CB0-576DACAE83D3}" name="Doc 5" dataDxfId="21">
      <calculatedColumnFormula>'TF &amp; DF'!F7*IDF!B6</calculatedColumnFormula>
    </tableColumn>
    <tableColumn id="7" xr3:uid="{B526754D-4533-4FCE-946A-5379D6503263}" name="Doc 6" dataDxfId="20">
      <calculatedColumnFormula>'TF &amp; DF'!G7*IDF!B6</calculatedColumnFormula>
    </tableColumn>
    <tableColumn id="8" xr3:uid="{7BCAC7C7-7DB0-4732-8058-C40B6468CD98}" name="Doc 7" dataDxfId="19">
      <calculatedColumnFormula>'TF &amp; DF'!H7*IDF!B6</calculatedColumnFormula>
    </tableColumn>
    <tableColumn id="9" xr3:uid="{25B00098-4758-4BCE-BF83-5958E41D5E63}" name="Doc 8" dataDxfId="18">
      <calculatedColumnFormula>'TF &amp; DF'!I7*IDF!B6</calculatedColumnFormula>
    </tableColumn>
    <tableColumn id="10" xr3:uid="{EFE9A3F1-D047-46C0-AFEE-789AD9471B7E}" name="Doc 9" dataDxfId="17">
      <calculatedColumnFormula>'TF &amp; DF'!J7*IDF!B6</calculatedColumnFormula>
    </tableColumn>
    <tableColumn id="11" xr3:uid="{31FC1391-E50F-4BEC-9793-37F972F55410}" name="Doc 10" dataDxfId="16">
      <calculatedColumnFormula>'TF &amp; DF'!K7*IDF!B6</calculatedColumnFormula>
    </tableColumn>
    <tableColumn id="12" xr3:uid="{7A25D7BB-7F16-43EC-A9C0-A7DC6B06342D}" name="Value" dataDxfId="15">
      <calculatedColumnFormula>STDEV(B7:K7)</calculatedColumnFormula>
    </tableColumn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EF59FF5-0421-4FBA-9901-56126B07EA08}" name="Table17" displayName="Table17" ref="N8:Y13" totalsRowShown="0" headerRowDxfId="0" dataDxfId="1" tableBorderDxfId="14">
  <autoFilter ref="N8:Y13" xr:uid="{1EF59FF5-0421-4FBA-9901-56126B07EA08}"/>
  <tableColumns count="12">
    <tableColumn id="1" xr3:uid="{9329491D-8541-4F20-9E65-D64565565CC6}" name="Term" dataDxfId="13"/>
    <tableColumn id="2" xr3:uid="{5BEA18ED-4D99-499F-AFC6-6BF126D14574}" name="Doc 1" dataDxfId="12"/>
    <tableColumn id="3" xr3:uid="{E861B08B-A3A5-4109-878C-D5D0070452BE}" name="Doc 2" dataDxfId="11"/>
    <tableColumn id="4" xr3:uid="{768B2F80-5925-4CEE-B889-F33F55AE17FE}" name="Doc 3" dataDxfId="10"/>
    <tableColumn id="5" xr3:uid="{4DB45BCD-EB12-453A-AAB2-90B5D4AF5CF6}" name="Doc 4" dataDxfId="9"/>
    <tableColumn id="6" xr3:uid="{F5E2585F-A1E1-4B5C-909D-E6D4C12BC171}" name="Doc 5" dataDxfId="8"/>
    <tableColumn id="7" xr3:uid="{9FFF3AFD-6598-4339-B815-7D669B848BFE}" name="Doc 6" dataDxfId="7"/>
    <tableColumn id="8" xr3:uid="{F61896A0-C01E-4A31-A46E-56C4D0FD9526}" name="Doc 7" dataDxfId="6"/>
    <tableColumn id="9" xr3:uid="{F7F97D51-DC07-4E9C-B58C-627FF2777C0C}" name="Doc 8" dataDxfId="5"/>
    <tableColumn id="10" xr3:uid="{85CED2EE-18B6-49A7-8614-E0A0DEDC61D0}" name="Doc 9" dataDxfId="4"/>
    <tableColumn id="11" xr3:uid="{90FE8B89-A943-4C82-BABE-58C3D1498359}" name="Doc 10" dataDxfId="3"/>
    <tableColumn id="12" xr3:uid="{95FA702E-B5CC-4A13-AAF6-FBA28852B550}" name="Valu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archive.ics.uci.edu/dataset/331/sentiment+labelled+sentenc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https://archive.ics.uci.edu/dataset/331/sentiment+labelled+sentences" TargetMode="Externa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hyperlink" Target="https://archive.ics.uci.edu/dataset/331/sentiment+labelled+sentenc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archive.ics.uci.edu/dataset/331/sentiment+labelled+sentenc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s://www.youtube.com/watch?v=eAcYYH9pKQ4" TargetMode="External"/><Relationship Id="rId1" Type="http://schemas.openxmlformats.org/officeDocument/2006/relationships/hyperlink" Target="https://archive.ics.uci.edu/dataset/331/sentiment+labelled+sentences" TargetMode="Externa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hyperlink" Target="https://archive.ics.uci.edu/dataset/331/sentiment+labelled+sent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20" sqref="A20:B30"/>
    </sheetView>
  </sheetViews>
  <sheetFormatPr defaultRowHeight="15" x14ac:dyDescent="0.25"/>
  <cols>
    <col min="1" max="1" width="17.28515625" customWidth="1"/>
    <col min="2" max="2" width="103.5703125" bestFit="1" customWidth="1"/>
    <col min="3" max="3" width="102.42578125" bestFit="1" customWidth="1"/>
  </cols>
  <sheetData>
    <row r="1" spans="1:3" x14ac:dyDescent="0.25">
      <c r="A1" s="1" t="s">
        <v>0</v>
      </c>
    </row>
    <row r="2" spans="1:3" x14ac:dyDescent="0.25">
      <c r="A2" s="2" t="s">
        <v>1</v>
      </c>
    </row>
    <row r="5" spans="1:3" ht="31.5" x14ac:dyDescent="0.5">
      <c r="A5" s="5" t="s">
        <v>26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>
        <v>1</v>
      </c>
      <c r="B8" s="3" t="s">
        <v>2</v>
      </c>
      <c r="C8" t="str">
        <f t="shared" ref="C8:C17" si="0">LOWER(SUBSTITUTE(SUBSTITUTE(SUBSTITUTE(SUBSTITUTE(B8, ".", " "), "?", ""), "!", ""), ",", ""))</f>
        <v xml:space="preserve">so there is no way for me to plug it in here in the us unless i go by a converter </v>
      </c>
    </row>
    <row r="9" spans="1:3" x14ac:dyDescent="0.25">
      <c r="A9">
        <v>2</v>
      </c>
      <c r="B9" s="4" t="s">
        <v>3</v>
      </c>
      <c r="C9" t="str">
        <f t="shared" si="0"/>
        <v xml:space="preserve">good case excellent value </v>
      </c>
    </row>
    <row r="10" spans="1:3" x14ac:dyDescent="0.25">
      <c r="A10">
        <v>3</v>
      </c>
      <c r="B10" s="3" t="s">
        <v>4</v>
      </c>
      <c r="C10" t="str">
        <f t="shared" si="0"/>
        <v xml:space="preserve">great for the jawbone </v>
      </c>
    </row>
    <row r="11" spans="1:3" x14ac:dyDescent="0.25">
      <c r="A11">
        <v>4</v>
      </c>
      <c r="B11" s="4" t="s">
        <v>5</v>
      </c>
      <c r="C11" t="str">
        <f t="shared" si="0"/>
        <v>tied to charger for conversations lasting more than 45 minutes major problems</v>
      </c>
    </row>
    <row r="12" spans="1:3" x14ac:dyDescent="0.25">
      <c r="A12">
        <v>5</v>
      </c>
      <c r="B12" s="3" t="s">
        <v>6</v>
      </c>
      <c r="C12" t="str">
        <f t="shared" si="0"/>
        <v xml:space="preserve">the mic is great </v>
      </c>
    </row>
    <row r="13" spans="1:3" x14ac:dyDescent="0.25">
      <c r="A13">
        <v>6</v>
      </c>
      <c r="B13" s="4" t="s">
        <v>7</v>
      </c>
      <c r="C13" t="str">
        <f t="shared" si="0"/>
        <v xml:space="preserve">i have to jiggle the plug to get it to line up right to get decent volume </v>
      </c>
    </row>
    <row r="14" spans="1:3" x14ac:dyDescent="0.25">
      <c r="A14">
        <v>7</v>
      </c>
      <c r="B14" s="3" t="s">
        <v>8</v>
      </c>
      <c r="C14" t="str">
        <f t="shared" si="0"/>
        <v xml:space="preserve">if you have several dozen or several hundred contacts then imagine the fun of sending each of them one by one </v>
      </c>
    </row>
    <row r="15" spans="1:3" x14ac:dyDescent="0.25">
      <c r="A15">
        <v>8</v>
      </c>
      <c r="B15" s="4" t="s">
        <v>9</v>
      </c>
      <c r="C15" t="str">
        <f t="shared" si="0"/>
        <v>if you are razr owner   you must have this</v>
      </c>
    </row>
    <row r="16" spans="1:3" x14ac:dyDescent="0.25">
      <c r="A16">
        <v>9</v>
      </c>
      <c r="B16" s="3" t="s">
        <v>10</v>
      </c>
      <c r="C16" t="str">
        <f t="shared" si="0"/>
        <v xml:space="preserve">needless to say i wasted my money </v>
      </c>
    </row>
    <row r="17" spans="1:3" x14ac:dyDescent="0.25">
      <c r="A17">
        <v>10</v>
      </c>
      <c r="B17" s="4" t="s">
        <v>11</v>
      </c>
      <c r="C17" t="str">
        <f t="shared" si="0"/>
        <v xml:space="preserve">what a waste of money and time </v>
      </c>
    </row>
    <row r="20" spans="1:3" x14ac:dyDescent="0.25">
      <c r="A20" t="s">
        <v>12</v>
      </c>
      <c r="B20" t="s">
        <v>25</v>
      </c>
    </row>
    <row r="21" spans="1:3" x14ac:dyDescent="0.25">
      <c r="A21">
        <v>1</v>
      </c>
      <c r="B21" s="3" t="s">
        <v>16</v>
      </c>
    </row>
    <row r="22" spans="1:3" x14ac:dyDescent="0.25">
      <c r="A22">
        <v>2</v>
      </c>
      <c r="B22" s="4" t="s">
        <v>15</v>
      </c>
    </row>
    <row r="23" spans="1:3" x14ac:dyDescent="0.25">
      <c r="A23">
        <v>3</v>
      </c>
      <c r="B23" s="3" t="s">
        <v>17</v>
      </c>
    </row>
    <row r="24" spans="1:3" x14ac:dyDescent="0.25">
      <c r="A24">
        <v>4</v>
      </c>
      <c r="B24" s="4" t="s">
        <v>18</v>
      </c>
    </row>
    <row r="25" spans="1:3" x14ac:dyDescent="0.25">
      <c r="A25">
        <v>5</v>
      </c>
      <c r="B25" s="3" t="s">
        <v>19</v>
      </c>
    </row>
    <row r="26" spans="1:3" x14ac:dyDescent="0.25">
      <c r="A26">
        <v>6</v>
      </c>
      <c r="B26" s="4" t="s">
        <v>20</v>
      </c>
    </row>
    <row r="27" spans="1:3" x14ac:dyDescent="0.25">
      <c r="A27">
        <v>7</v>
      </c>
      <c r="B27" s="3" t="s">
        <v>21</v>
      </c>
    </row>
    <row r="28" spans="1:3" x14ac:dyDescent="0.25">
      <c r="A28">
        <v>8</v>
      </c>
      <c r="B28" s="4" t="s">
        <v>22</v>
      </c>
    </row>
    <row r="29" spans="1:3" x14ac:dyDescent="0.25">
      <c r="A29">
        <v>9</v>
      </c>
      <c r="B29" s="3" t="s">
        <v>23</v>
      </c>
    </row>
    <row r="30" spans="1:3" x14ac:dyDescent="0.25">
      <c r="A30">
        <v>10</v>
      </c>
      <c r="B30" s="4" t="s">
        <v>24</v>
      </c>
    </row>
  </sheetData>
  <hyperlinks>
    <hyperlink ref="A2" r:id="rId1" xr:uid="{F2463567-AA2A-4A92-B807-2AE753C1D99A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72B-BCE1-4B2D-B5D8-83A2CC93876F}">
  <dimension ref="A1:Q54"/>
  <sheetViews>
    <sheetView zoomScaleNormal="100" workbookViewId="0">
      <selection activeCell="B23" sqref="B23"/>
    </sheetView>
  </sheetViews>
  <sheetFormatPr defaultRowHeight="15" x14ac:dyDescent="0.25"/>
  <cols>
    <col min="1" max="1" width="15.5703125" customWidth="1"/>
    <col min="13" max="13" width="13.42578125" bestFit="1" customWidth="1"/>
    <col min="16" max="16" width="17.5703125" bestFit="1" customWidth="1"/>
    <col min="17" max="17" width="63.85546875" bestFit="1" customWidth="1"/>
  </cols>
  <sheetData>
    <row r="1" spans="1:17" x14ac:dyDescent="0.25">
      <c r="A1" s="1" t="s">
        <v>0</v>
      </c>
    </row>
    <row r="2" spans="1:17" x14ac:dyDescent="0.25">
      <c r="A2" s="2" t="s">
        <v>1</v>
      </c>
    </row>
    <row r="5" spans="1:17" x14ac:dyDescent="0.25">
      <c r="A5" s="16" t="s">
        <v>88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5">
      <c r="A6" t="s">
        <v>27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s="11"/>
      <c r="M6" s="12" t="s">
        <v>27</v>
      </c>
      <c r="N6" t="s">
        <v>87</v>
      </c>
      <c r="P6" t="s">
        <v>12</v>
      </c>
      <c r="Q6" t="s">
        <v>25</v>
      </c>
    </row>
    <row r="7" spans="1:17" x14ac:dyDescent="0.25">
      <c r="A7" s="15" t="s">
        <v>28</v>
      </c>
      <c r="B7" s="11">
        <f>SUM(LEN($Q$7)-LEN(SUBSTITUTE($Q$7, A7, "")))/LEN(A7)</f>
        <v>1</v>
      </c>
      <c r="C7" s="11">
        <f>SUM(LEN($Q$8)-LEN(SUBSTITUTE($Q$8, A7, "")))/LEN(A7)</f>
        <v>0</v>
      </c>
      <c r="D7" s="11">
        <f>SUM(LEN($Q$9)-LEN(SUBSTITUTE($Q$9, A7, "")))/LEN(A7)</f>
        <v>0</v>
      </c>
      <c r="E7" s="11">
        <f>SUM(LEN($Q$10)-LEN(SUBSTITUTE($Q$10, A7, "")))/LEN(A7)</f>
        <v>0</v>
      </c>
      <c r="F7" s="11">
        <f>SUM(LEN($Q$11)-LEN(SUBSTITUTE($Q$11, A7, "")))/LEN(A7)</f>
        <v>0</v>
      </c>
      <c r="G7" s="11">
        <f>SUM(LEN($Q$12)-LEN(SUBSTITUTE($Q$12, A7, "")))/LEN(A7)</f>
        <v>0</v>
      </c>
      <c r="H7" s="11">
        <f>SUM(LEN($Q$13)-LEN(SUBSTITUTE($Q$13, A7, "")))/LEN(A7)</f>
        <v>0</v>
      </c>
      <c r="I7" s="11">
        <f>SUM(LEN($Q$14)-LEN(SUBSTITUTE($Q$14, A7, "")))/LEN(A7)</f>
        <v>0</v>
      </c>
      <c r="J7" s="11">
        <f>SUM(LEN($Q$15)-LEN(SUBSTITUTE($Q$15, A7, "")))/LEN(A7)</f>
        <v>0</v>
      </c>
      <c r="K7" s="11">
        <f>SUM(LEN($Q$16)-LEN(SUBSTITUTE($Q$16, A7, "")))/LEN(A7)</f>
        <v>0</v>
      </c>
      <c r="L7" s="11"/>
      <c r="M7" s="7" t="s">
        <v>28</v>
      </c>
      <c r="N7" s="11">
        <f>SUM(B7:K7)</f>
        <v>1</v>
      </c>
      <c r="P7">
        <v>1</v>
      </c>
      <c r="Q7" s="3" t="s">
        <v>16</v>
      </c>
    </row>
    <row r="8" spans="1:17" x14ac:dyDescent="0.25">
      <c r="A8" s="15" t="s">
        <v>36</v>
      </c>
      <c r="B8" s="11">
        <f>SUM(LEN($Q$7)-LEN(SUBSTITUTE($Q$7, A8, "")))/LEN(A8)</f>
        <v>0</v>
      </c>
      <c r="C8" s="11">
        <f>SUM(LEN($Q$8)-LEN(SUBSTITUTE($Q$8, A8, "")))/LEN(A8)</f>
        <v>1</v>
      </c>
      <c r="D8" s="11">
        <f>SUM(LEN($Q$9)-LEN(SUBSTITUTE($Q$9, A8, "")))/LEN(A8)</f>
        <v>0</v>
      </c>
      <c r="E8" s="11">
        <f>SUM(LEN($Q$10)-LEN(SUBSTITUTE($Q$10, A8, "")))/LEN(A8)</f>
        <v>0</v>
      </c>
      <c r="F8" s="11">
        <f>SUM(LEN($Q$11)-LEN(SUBSTITUTE($Q$11, A8, "")))/LEN(A8)</f>
        <v>0</v>
      </c>
      <c r="G8" s="11">
        <f>SUM(LEN($Q$12)-LEN(SUBSTITUTE($Q$12, A8, "")))/LEN(A8)</f>
        <v>0</v>
      </c>
      <c r="H8" s="11">
        <f>SUM(LEN($Q$13)-LEN(SUBSTITUTE($Q$13, A8, "")))/LEN(A8)</f>
        <v>0</v>
      </c>
      <c r="I8" s="11">
        <f>SUM(LEN($Q$14)-LEN(SUBSTITUTE($Q$14, A8, "")))/LEN(A8)</f>
        <v>0</v>
      </c>
      <c r="J8" s="11">
        <f>SUM(LEN($Q$15)-LEN(SUBSTITUTE($Q$15, A8, "")))/LEN(A8)</f>
        <v>0</v>
      </c>
      <c r="K8" s="11">
        <f>SUM(LEN($Q$16)-LEN(SUBSTITUTE($Q$16, A8, "")))/LEN(A8)</f>
        <v>0</v>
      </c>
      <c r="L8" s="11"/>
      <c r="M8" s="7" t="s">
        <v>36</v>
      </c>
      <c r="N8" s="11">
        <f>SUM(B8:K8)</f>
        <v>1</v>
      </c>
      <c r="P8">
        <v>2</v>
      </c>
      <c r="Q8" s="4" t="s">
        <v>15</v>
      </c>
    </row>
    <row r="9" spans="1:17" x14ac:dyDescent="0.25">
      <c r="A9" s="15" t="s">
        <v>40</v>
      </c>
      <c r="B9" s="11">
        <f>SUM(LEN($Q$7)-LEN(SUBSTITUTE($Q$7, A9, "")))/LEN(A9)</f>
        <v>0</v>
      </c>
      <c r="C9" s="11">
        <f>SUM(LEN($Q$8)-LEN(SUBSTITUTE($Q$8, A9, "")))/LEN(A9)</f>
        <v>0</v>
      </c>
      <c r="D9" s="11">
        <f>SUM(LEN($Q$9)-LEN(SUBSTITUTE($Q$9, A9, "")))/LEN(A9)</f>
        <v>1</v>
      </c>
      <c r="E9" s="11">
        <f>SUM(LEN($Q$10)-LEN(SUBSTITUTE($Q$10, A9, "")))/LEN(A9)</f>
        <v>0</v>
      </c>
      <c r="F9" s="11">
        <f>SUM(LEN($Q$11)-LEN(SUBSTITUTE($Q$11, A9, "")))/LEN(A9)</f>
        <v>1</v>
      </c>
      <c r="G9" s="11">
        <f>SUM(LEN($Q$12)-LEN(SUBSTITUTE($Q$12, A9, "")))/LEN(A9)</f>
        <v>0</v>
      </c>
      <c r="H9" s="11">
        <f>SUM(LEN($Q$13)-LEN(SUBSTITUTE($Q$13, A9, "")))/LEN(A9)</f>
        <v>0</v>
      </c>
      <c r="I9" s="11">
        <f>SUM(LEN($Q$14)-LEN(SUBSTITUTE($Q$14, A9, "")))/LEN(A9)</f>
        <v>0</v>
      </c>
      <c r="J9" s="11">
        <f>SUM(LEN($Q$15)-LEN(SUBSTITUTE($Q$15, A9, "")))/LEN(A9)</f>
        <v>0</v>
      </c>
      <c r="K9" s="11">
        <f>SUM(LEN($Q$16)-LEN(SUBSTITUTE($Q$16, A9, "")))/LEN(A9)</f>
        <v>0</v>
      </c>
      <c r="L9" s="11"/>
      <c r="M9" s="7" t="s">
        <v>40</v>
      </c>
      <c r="N9" s="11">
        <f>SUM(B9:K9)</f>
        <v>2</v>
      </c>
      <c r="P9">
        <v>3</v>
      </c>
      <c r="Q9" s="3" t="s">
        <v>17</v>
      </c>
    </row>
    <row r="10" spans="1:17" x14ac:dyDescent="0.25">
      <c r="A10" s="15" t="s">
        <v>42</v>
      </c>
      <c r="B10" s="11">
        <f>SUM(LEN($Q$7)-LEN(SUBSTITUTE($Q$7, A10, "")))/LEN(A10)</f>
        <v>0</v>
      </c>
      <c r="C10" s="11">
        <f>SUM(LEN($Q$8)-LEN(SUBSTITUTE($Q$8, A10, "")))/LEN(A10)</f>
        <v>0</v>
      </c>
      <c r="D10" s="11">
        <f>SUM(LEN($Q$9)-LEN(SUBSTITUTE($Q$9, A10, "")))/LEN(A10)</f>
        <v>0</v>
      </c>
      <c r="E10" s="11">
        <f>SUM(LEN($Q$10)-LEN(SUBSTITUTE($Q$10, A10, "")))/LEN(A10)</f>
        <v>1</v>
      </c>
      <c r="F10" s="11">
        <f>SUM(LEN($Q$11)-LEN(SUBSTITUTE($Q$11, A10, "")))/LEN(A10)</f>
        <v>0</v>
      </c>
      <c r="G10" s="11">
        <f>SUM(LEN($Q$12)-LEN(SUBSTITUTE($Q$12, A10, "")))/LEN(A10)</f>
        <v>0</v>
      </c>
      <c r="H10" s="11">
        <f>SUM(LEN($Q$13)-LEN(SUBSTITUTE($Q$13, A10, "")))/LEN(A10)</f>
        <v>0</v>
      </c>
      <c r="I10" s="11">
        <f>SUM(LEN($Q$14)-LEN(SUBSTITUTE($Q$14, A10, "")))/LEN(A10)</f>
        <v>0</v>
      </c>
      <c r="J10" s="11">
        <f>SUM(LEN($Q$15)-LEN(SUBSTITUTE($Q$15, A10, "")))/LEN(A10)</f>
        <v>0</v>
      </c>
      <c r="K10" s="11">
        <f>SUM(LEN($Q$16)-LEN(SUBSTITUTE($Q$16, A10, "")))/LEN(A10)</f>
        <v>0</v>
      </c>
      <c r="L10" s="11"/>
      <c r="M10" s="7" t="s">
        <v>42</v>
      </c>
      <c r="N10" s="11">
        <f>SUM(B10:K10)</f>
        <v>1</v>
      </c>
      <c r="P10">
        <v>4</v>
      </c>
      <c r="Q10" s="4" t="s">
        <v>18</v>
      </c>
    </row>
    <row r="11" spans="1:17" x14ac:dyDescent="0.25">
      <c r="A11" s="15" t="s">
        <v>50</v>
      </c>
      <c r="B11" s="11">
        <f>SUM(LEN($Q$7)-LEN(SUBSTITUTE($Q$7, A11, "")))/LEN(A11)</f>
        <v>0</v>
      </c>
      <c r="C11" s="11">
        <f>SUM(LEN($Q$8)-LEN(SUBSTITUTE($Q$8, A11, "")))/LEN(A11)</f>
        <v>0</v>
      </c>
      <c r="D11" s="11">
        <f>SUM(LEN($Q$9)-LEN(SUBSTITUTE($Q$9, A11, "")))/LEN(A11)</f>
        <v>0</v>
      </c>
      <c r="E11" s="11">
        <f>SUM(LEN($Q$10)-LEN(SUBSTITUTE($Q$10, A11, "")))/LEN(A11)</f>
        <v>0</v>
      </c>
      <c r="F11" s="11">
        <f>SUM(LEN($Q$11)-LEN(SUBSTITUTE($Q$11, A11, "")))/LEN(A11)</f>
        <v>1</v>
      </c>
      <c r="G11" s="11">
        <f>SUM(LEN($Q$12)-LEN(SUBSTITUTE($Q$12, A11, "")))/LEN(A11)</f>
        <v>0</v>
      </c>
      <c r="H11" s="11">
        <f>SUM(LEN($Q$13)-LEN(SUBSTITUTE($Q$13, A11, "")))/LEN(A11)</f>
        <v>0</v>
      </c>
      <c r="I11" s="11">
        <f>SUM(LEN($Q$14)-LEN(SUBSTITUTE($Q$14, A11, "")))/LEN(A11)</f>
        <v>0</v>
      </c>
      <c r="J11" s="11">
        <f>SUM(LEN($Q$15)-LEN(SUBSTITUTE($Q$15, A11, "")))/LEN(A11)</f>
        <v>0</v>
      </c>
      <c r="K11" s="11">
        <f>SUM(LEN($Q$16)-LEN(SUBSTITUTE($Q$16, A11, "")))/LEN(A11)</f>
        <v>0</v>
      </c>
      <c r="L11" s="11"/>
      <c r="M11" s="7" t="s">
        <v>50</v>
      </c>
      <c r="N11" s="11">
        <f>SUM(B11:K11)</f>
        <v>1</v>
      </c>
      <c r="P11">
        <v>5</v>
      </c>
      <c r="Q11" s="3" t="s">
        <v>19</v>
      </c>
    </row>
    <row r="12" spans="1:17" x14ac:dyDescent="0.25">
      <c r="A12" s="15" t="s">
        <v>51</v>
      </c>
      <c r="B12" s="11">
        <f>SUM(LEN($Q$7)-LEN(SUBSTITUTE($Q$7, A12, "")))/LEN(A12)</f>
        <v>0</v>
      </c>
      <c r="C12" s="11">
        <f>SUM(LEN($Q$8)-LEN(SUBSTITUTE($Q$8, A12, "")))/LEN(A12)</f>
        <v>0</v>
      </c>
      <c r="D12" s="11">
        <f>SUM(LEN($Q$9)-LEN(SUBSTITUTE($Q$9, A12, "")))/LEN(A12)</f>
        <v>0</v>
      </c>
      <c r="E12" s="11">
        <f>SUM(LEN($Q$10)-LEN(SUBSTITUTE($Q$10, A12, "")))/LEN(A12)</f>
        <v>0</v>
      </c>
      <c r="F12" s="11">
        <f>SUM(LEN($Q$11)-LEN(SUBSTITUTE($Q$11, A12, "")))/LEN(A12)</f>
        <v>0</v>
      </c>
      <c r="G12" s="11">
        <f>SUM(LEN($Q$12)-LEN(SUBSTITUTE($Q$12, A12, "")))/LEN(A12)</f>
        <v>1</v>
      </c>
      <c r="H12" s="11">
        <f>SUM(LEN($Q$13)-LEN(SUBSTITUTE($Q$13, A12, "")))/LEN(A12)</f>
        <v>0</v>
      </c>
      <c r="I12" s="11">
        <f>SUM(LEN($Q$14)-LEN(SUBSTITUTE($Q$14, A12, "")))/LEN(A12)</f>
        <v>0</v>
      </c>
      <c r="J12" s="11">
        <f>SUM(LEN($Q$15)-LEN(SUBSTITUTE($Q$15, A12, "")))/LEN(A12)</f>
        <v>0</v>
      </c>
      <c r="K12" s="11">
        <f>SUM(LEN($Q$16)-LEN(SUBSTITUTE($Q$16, A12, "")))/LEN(A12)</f>
        <v>0</v>
      </c>
      <c r="L12" s="11"/>
      <c r="M12" s="7" t="s">
        <v>51</v>
      </c>
      <c r="N12" s="11">
        <f>SUM(B12:K12)</f>
        <v>1</v>
      </c>
      <c r="P12">
        <v>6</v>
      </c>
      <c r="Q12" s="4" t="s">
        <v>20</v>
      </c>
    </row>
    <row r="13" spans="1:17" x14ac:dyDescent="0.25">
      <c r="A13" s="15" t="s">
        <v>57</v>
      </c>
      <c r="B13" s="11">
        <f>SUM(LEN($Q$7)-LEN(SUBSTITUTE($Q$7, A13, "")))/LEN(A13)</f>
        <v>0</v>
      </c>
      <c r="C13" s="11">
        <f>SUM(LEN($Q$8)-LEN(SUBSTITUTE($Q$8, A13, "")))/LEN(A13)</f>
        <v>0</v>
      </c>
      <c r="D13" s="11">
        <f>SUM(LEN($Q$9)-LEN(SUBSTITUTE($Q$9, A13, "")))/LEN(A13)</f>
        <v>0</v>
      </c>
      <c r="E13" s="11">
        <f>SUM(LEN($Q$10)-LEN(SUBSTITUTE($Q$10, A13, "")))/LEN(A13)</f>
        <v>0</v>
      </c>
      <c r="F13" s="11">
        <f>SUM(LEN($Q$11)-LEN(SUBSTITUTE($Q$11, A13, "")))/LEN(A13)</f>
        <v>0</v>
      </c>
      <c r="G13" s="11">
        <f>SUM(LEN($Q$12)-LEN(SUBSTITUTE($Q$12, A13, "")))/LEN(A13)</f>
        <v>0</v>
      </c>
      <c r="H13" s="11">
        <f>SUM(LEN($Q$13)-LEN(SUBSTITUTE($Q$13, A13, "")))/LEN(A13)</f>
        <v>2</v>
      </c>
      <c r="I13" s="11">
        <f>SUM(LEN($Q$14)-LEN(SUBSTITUTE($Q$14, A13, "")))/LEN(A13)</f>
        <v>0</v>
      </c>
      <c r="J13" s="11">
        <f>SUM(LEN($Q$15)-LEN(SUBSTITUTE($Q$15, A13, "")))/LEN(A13)</f>
        <v>0</v>
      </c>
      <c r="K13" s="11">
        <f>SUM(LEN($Q$16)-LEN(SUBSTITUTE($Q$16, A13, "")))/LEN(A13)</f>
        <v>0</v>
      </c>
      <c r="L13" s="11"/>
      <c r="M13" s="7" t="s">
        <v>57</v>
      </c>
      <c r="N13" s="11">
        <f>SUM(B13:K13)</f>
        <v>2</v>
      </c>
      <c r="P13">
        <v>7</v>
      </c>
      <c r="Q13" s="3" t="s">
        <v>21</v>
      </c>
    </row>
    <row r="14" spans="1:17" x14ac:dyDescent="0.25">
      <c r="A14" s="15" t="s">
        <v>65</v>
      </c>
      <c r="B14" s="11">
        <f>SUM(LEN($Q$7)-LEN(SUBSTITUTE($Q$7, A14, "")))/LEN(A14)</f>
        <v>0</v>
      </c>
      <c r="C14" s="11">
        <f>SUM(LEN($Q$8)-LEN(SUBSTITUTE($Q$8, A14, "")))/LEN(A14)</f>
        <v>0</v>
      </c>
      <c r="D14" s="11">
        <f>SUM(LEN($Q$9)-LEN(SUBSTITUTE($Q$9, A14, "")))/LEN(A14)</f>
        <v>0</v>
      </c>
      <c r="E14" s="11">
        <f>SUM(LEN($Q$10)-LEN(SUBSTITUTE($Q$10, A14, "")))/LEN(A14)</f>
        <v>0</v>
      </c>
      <c r="F14" s="11">
        <f>SUM(LEN($Q$11)-LEN(SUBSTITUTE($Q$11, A14, "")))/LEN(A14)</f>
        <v>0</v>
      </c>
      <c r="G14" s="11">
        <f>SUM(LEN($Q$12)-LEN(SUBSTITUTE($Q$12, A14, "")))/LEN(A14)</f>
        <v>0</v>
      </c>
      <c r="H14" s="11">
        <f>SUM(LEN($Q$13)-LEN(SUBSTITUTE($Q$13, A14, "")))/LEN(A14)</f>
        <v>0</v>
      </c>
      <c r="I14" s="11">
        <f>SUM(LEN($Q$14)-LEN(SUBSTITUTE($Q$14, A14, "")))/LEN(A14)</f>
        <v>1</v>
      </c>
      <c r="J14" s="11">
        <f>SUM(LEN($Q$15)-LEN(SUBSTITUTE($Q$15, A14, "")))/LEN(A14)</f>
        <v>0</v>
      </c>
      <c r="K14" s="11">
        <f>SUM(LEN($Q$16)-LEN(SUBSTITUTE($Q$16, A14, "")))/LEN(A14)</f>
        <v>0</v>
      </c>
      <c r="L14" s="11"/>
      <c r="M14" s="7" t="s">
        <v>65</v>
      </c>
      <c r="N14" s="11">
        <f>SUM(B14:K14)</f>
        <v>1</v>
      </c>
      <c r="P14">
        <v>8</v>
      </c>
      <c r="Q14" s="4" t="s">
        <v>22</v>
      </c>
    </row>
    <row r="15" spans="1:17" x14ac:dyDescent="0.25">
      <c r="A15" s="15" t="s">
        <v>68</v>
      </c>
      <c r="B15" s="11">
        <f>SUM(LEN($Q$7)-LEN(SUBSTITUTE($Q$7, A15, "")))/LEN(A15)</f>
        <v>0</v>
      </c>
      <c r="C15" s="11">
        <f>SUM(LEN($Q$8)-LEN(SUBSTITUTE($Q$8, A15, "")))/LEN(A15)</f>
        <v>0</v>
      </c>
      <c r="D15" s="11">
        <f>SUM(LEN($Q$9)-LEN(SUBSTITUTE($Q$9, A15, "")))/LEN(A15)</f>
        <v>0</v>
      </c>
      <c r="E15" s="11">
        <f>SUM(LEN($Q$10)-LEN(SUBSTITUTE($Q$10, A15, "")))/LEN(A15)</f>
        <v>0</v>
      </c>
      <c r="F15" s="11">
        <f>SUM(LEN($Q$11)-LEN(SUBSTITUTE($Q$11, A15, "")))/LEN(A15)</f>
        <v>0</v>
      </c>
      <c r="G15" s="11">
        <f>SUM(LEN($Q$12)-LEN(SUBSTITUTE($Q$12, A15, "")))/LEN(A15)</f>
        <v>0</v>
      </c>
      <c r="H15" s="11">
        <f>SUM(LEN($Q$13)-LEN(SUBSTITUTE($Q$13, A15, "")))/LEN(A15)</f>
        <v>0</v>
      </c>
      <c r="I15" s="11">
        <f>SUM(LEN($Q$14)-LEN(SUBSTITUTE($Q$14, A15, "")))/LEN(A15)</f>
        <v>0</v>
      </c>
      <c r="J15" s="11">
        <f>SUM(LEN($Q$15)-LEN(SUBSTITUTE($Q$15, A15, "")))/LEN(A15)</f>
        <v>1</v>
      </c>
      <c r="K15" s="11">
        <f>SUM(LEN($Q$16)-LEN(SUBSTITUTE($Q$16, A15, "")))/LEN(A15)</f>
        <v>0</v>
      </c>
      <c r="L15" s="11"/>
      <c r="M15" s="7" t="s">
        <v>68</v>
      </c>
      <c r="N15" s="11">
        <f>SUM(B15:K15)</f>
        <v>1</v>
      </c>
      <c r="P15">
        <v>9</v>
      </c>
      <c r="Q15" s="3" t="s">
        <v>23</v>
      </c>
    </row>
    <row r="16" spans="1:17" x14ac:dyDescent="0.25">
      <c r="A16" s="7" t="s">
        <v>72</v>
      </c>
      <c r="B16" s="11">
        <f>SUM(LEN($Q$7)-LEN(SUBSTITUTE($Q$7, A16, "")))/LEN(A16)</f>
        <v>0</v>
      </c>
      <c r="C16" s="11">
        <f>SUM(LEN($Q$8)-LEN(SUBSTITUTE($Q$8, A16, "")))/LEN(A16)</f>
        <v>0</v>
      </c>
      <c r="D16" s="11">
        <f>SUM(LEN($Q$9)-LEN(SUBSTITUTE($Q$9, A16, "")))/LEN(A16)</f>
        <v>0</v>
      </c>
      <c r="E16" s="11">
        <f>SUM(LEN($Q$10)-LEN(SUBSTITUTE($Q$10, A16, "")))/LEN(A16)</f>
        <v>0</v>
      </c>
      <c r="F16" s="11">
        <f>SUM(LEN($Q$11)-LEN(SUBSTITUTE($Q$11, A16, "")))/LEN(A16)</f>
        <v>0</v>
      </c>
      <c r="G16" s="11">
        <f>SUM(LEN($Q$12)-LEN(SUBSTITUTE($Q$12, A16, "")))/LEN(A16)</f>
        <v>0</v>
      </c>
      <c r="H16" s="11">
        <f>SUM(LEN($Q$13)-LEN(SUBSTITUTE($Q$13, A16, "")))/LEN(A16)</f>
        <v>0</v>
      </c>
      <c r="I16" s="11">
        <f>SUM(LEN($Q$14)-LEN(SUBSTITUTE($Q$14, A16, "")))/LEN(A16)</f>
        <v>0</v>
      </c>
      <c r="J16" s="11">
        <f>SUM(LEN($Q$15)-LEN(SUBSTITUTE($Q$15, A16, "")))/LEN(A16)</f>
        <v>0</v>
      </c>
      <c r="K16" s="11">
        <f>SUM(LEN($Q$16)-LEN(SUBSTITUTE($Q$16, A16, "")))/LEN(A16)</f>
        <v>1</v>
      </c>
      <c r="L16" s="11"/>
      <c r="M16" s="7" t="s">
        <v>72</v>
      </c>
      <c r="N16" s="11">
        <f>SUM(B16:K16)</f>
        <v>1</v>
      </c>
      <c r="P16">
        <v>10</v>
      </c>
      <c r="Q16" s="4" t="s">
        <v>24</v>
      </c>
    </row>
    <row r="17" spans="1:14" x14ac:dyDescent="0.25">
      <c r="A17" t="s">
        <v>29</v>
      </c>
      <c r="B17" s="11">
        <f>SUM(LEN($Q$7)-LEN(SUBSTITUTE($Q$7, A17, "")))/LEN(A17)</f>
        <v>1</v>
      </c>
      <c r="C17" s="11">
        <f>SUM(LEN($Q$8)-LEN(SUBSTITUTE($Q$8, A17, "")))/LEN(A17)</f>
        <v>0</v>
      </c>
      <c r="D17" s="11">
        <f>SUM(LEN($Q$9)-LEN(SUBSTITUTE($Q$9, A17, "")))/LEN(A17)</f>
        <v>0</v>
      </c>
      <c r="E17" s="11">
        <f>SUM(LEN($Q$10)-LEN(SUBSTITUTE($Q$10, A17, "")))/LEN(A17)</f>
        <v>0</v>
      </c>
      <c r="F17" s="11">
        <f>SUM(LEN($Q$11)-LEN(SUBSTITUTE($Q$11, A17, "")))/LEN(A17)</f>
        <v>0</v>
      </c>
      <c r="G17" s="11">
        <f>SUM(LEN($Q$12)-LEN(SUBSTITUTE($Q$12, A17, "")))/LEN(A17)</f>
        <v>0</v>
      </c>
      <c r="H17" s="11">
        <f>SUM(LEN($Q$13)-LEN(SUBSTITUTE($Q$13, A17, "")))/LEN(A17)</f>
        <v>0</v>
      </c>
      <c r="I17" s="11">
        <f>SUM(LEN($Q$14)-LEN(SUBSTITUTE($Q$14, A17, "")))/LEN(A17)</f>
        <v>0</v>
      </c>
      <c r="J17" s="11">
        <f>SUM(LEN($Q$15)-LEN(SUBSTITUTE($Q$15, A17, "")))/LEN(A17)</f>
        <v>0</v>
      </c>
      <c r="K17" s="11">
        <f>SUM(LEN($Q$16)-LEN(SUBSTITUTE($Q$16, A17, "")))/LEN(A17)</f>
        <v>0</v>
      </c>
      <c r="L17" s="11"/>
      <c r="M17" s="13" t="s">
        <v>29</v>
      </c>
      <c r="N17" s="11">
        <f>SUM(B17:K17)</f>
        <v>1</v>
      </c>
    </row>
    <row r="18" spans="1:14" x14ac:dyDescent="0.25">
      <c r="A18" t="s">
        <v>37</v>
      </c>
      <c r="B18" s="11">
        <f>SUM(LEN($Q$7)-LEN(SUBSTITUTE($Q$7, A18, "")))/LEN(A18)</f>
        <v>0</v>
      </c>
      <c r="C18" s="11">
        <f>SUM(LEN($Q$8)-LEN(SUBSTITUTE($Q$8, A18, "")))/LEN(A18)</f>
        <v>1</v>
      </c>
      <c r="D18" s="11">
        <f>SUM(LEN($Q$9)-LEN(SUBSTITUTE($Q$9, A18, "")))/LEN(A18)</f>
        <v>0</v>
      </c>
      <c r="E18" s="11">
        <f>SUM(LEN($Q$10)-LEN(SUBSTITUTE($Q$10, A18, "")))/LEN(A18)</f>
        <v>0</v>
      </c>
      <c r="F18" s="11">
        <f>SUM(LEN($Q$11)-LEN(SUBSTITUTE($Q$11, A18, "")))/LEN(A18)</f>
        <v>0</v>
      </c>
      <c r="G18" s="11">
        <f>SUM(LEN($Q$12)-LEN(SUBSTITUTE($Q$12, A18, "")))/LEN(A18)</f>
        <v>0</v>
      </c>
      <c r="H18" s="11">
        <f>SUM(LEN($Q$13)-LEN(SUBSTITUTE($Q$13, A18, "")))/LEN(A18)</f>
        <v>0</v>
      </c>
      <c r="I18" s="11">
        <f>SUM(LEN($Q$14)-LEN(SUBSTITUTE($Q$14, A18, "")))/LEN(A18)</f>
        <v>0</v>
      </c>
      <c r="J18" s="11">
        <f>SUM(LEN($Q$15)-LEN(SUBSTITUTE($Q$15, A18, "")))/LEN(A18)</f>
        <v>0</v>
      </c>
      <c r="K18" s="11">
        <f>SUM(LEN($Q$16)-LEN(SUBSTITUTE($Q$16, A18, "")))/LEN(A18)</f>
        <v>0</v>
      </c>
      <c r="L18" s="11"/>
      <c r="M18" s="13" t="s">
        <v>37</v>
      </c>
      <c r="N18" s="11">
        <f>SUM(B18:K18)</f>
        <v>1</v>
      </c>
    </row>
    <row r="19" spans="1:14" x14ac:dyDescent="0.25">
      <c r="A19" t="s">
        <v>41</v>
      </c>
      <c r="B19" s="11">
        <f>SUM(LEN($Q$7)-LEN(SUBSTITUTE($Q$7, A19, "")))/LEN(A19)</f>
        <v>0</v>
      </c>
      <c r="C19" s="11">
        <f>SUM(LEN($Q$8)-LEN(SUBSTITUTE($Q$8, A19, "")))/LEN(A19)</f>
        <v>0</v>
      </c>
      <c r="D19" s="11">
        <f>SUM(LEN($Q$9)-LEN(SUBSTITUTE($Q$9, A19, "")))/LEN(A19)</f>
        <v>1</v>
      </c>
      <c r="E19" s="11">
        <f>SUM(LEN($Q$10)-LEN(SUBSTITUTE($Q$10, A19, "")))/LEN(A19)</f>
        <v>0</v>
      </c>
      <c r="F19" s="11">
        <f>SUM(LEN($Q$11)-LEN(SUBSTITUTE($Q$11, A19, "")))/LEN(A19)</f>
        <v>0</v>
      </c>
      <c r="G19" s="11">
        <f>SUM(LEN($Q$12)-LEN(SUBSTITUTE($Q$12, A19, "")))/LEN(A19)</f>
        <v>0</v>
      </c>
      <c r="H19" s="11">
        <f>SUM(LEN($Q$13)-LEN(SUBSTITUTE($Q$13, A19, "")))/LEN(A19)</f>
        <v>0</v>
      </c>
      <c r="I19" s="11">
        <f>SUM(LEN($Q$14)-LEN(SUBSTITUTE($Q$14, A19, "")))/LEN(A19)</f>
        <v>0</v>
      </c>
      <c r="J19" s="11">
        <f>SUM(LEN($Q$15)-LEN(SUBSTITUTE($Q$15, A19, "")))/LEN(A19)</f>
        <v>0</v>
      </c>
      <c r="K19" s="11">
        <f>SUM(LEN($Q$16)-LEN(SUBSTITUTE($Q$16, A19, "")))/LEN(A19)</f>
        <v>0</v>
      </c>
      <c r="L19" s="11"/>
      <c r="M19" s="13" t="s">
        <v>41</v>
      </c>
      <c r="N19" s="11">
        <f>SUM(B19:K19)</f>
        <v>1</v>
      </c>
    </row>
    <row r="20" spans="1:14" x14ac:dyDescent="0.25">
      <c r="A20" t="s">
        <v>43</v>
      </c>
      <c r="B20" s="11">
        <f>SUM(LEN($Q$7)-LEN(SUBSTITUTE($Q$7, A20, "")))/LEN(A20)</f>
        <v>0</v>
      </c>
      <c r="C20" s="11">
        <f>SUM(LEN($Q$8)-LEN(SUBSTITUTE($Q$8, A20, "")))/LEN(A20)</f>
        <v>0</v>
      </c>
      <c r="D20" s="11">
        <f>SUM(LEN($Q$9)-LEN(SUBSTITUTE($Q$9, A20, "")))/LEN(A20)</f>
        <v>0</v>
      </c>
      <c r="E20" s="11">
        <f>SUM(LEN($Q$10)-LEN(SUBSTITUTE($Q$10, A20, "")))/LEN(A20)</f>
        <v>1</v>
      </c>
      <c r="F20" s="11">
        <f>SUM(LEN($Q$11)-LEN(SUBSTITUTE($Q$11, A20, "")))/LEN(A20)</f>
        <v>0</v>
      </c>
      <c r="G20" s="11">
        <f>SUM(LEN($Q$12)-LEN(SUBSTITUTE($Q$12, A20, "")))/LEN(A20)</f>
        <v>0</v>
      </c>
      <c r="H20" s="11">
        <f>SUM(LEN($Q$13)-LEN(SUBSTITUTE($Q$13, A20, "")))/LEN(A20)</f>
        <v>0</v>
      </c>
      <c r="I20" s="11">
        <f>SUM(LEN($Q$14)-LEN(SUBSTITUTE($Q$14, A20, "")))/LEN(A20)</f>
        <v>0</v>
      </c>
      <c r="J20" s="11">
        <f>SUM(LEN($Q$15)-LEN(SUBSTITUTE($Q$15, A20, "")))/LEN(A20)</f>
        <v>0</v>
      </c>
      <c r="K20" s="11">
        <f>SUM(LEN($Q$16)-LEN(SUBSTITUTE($Q$16, A20, "")))/LEN(A20)</f>
        <v>0</v>
      </c>
      <c r="L20" s="11"/>
      <c r="M20" s="13" t="s">
        <v>43</v>
      </c>
      <c r="N20" s="11">
        <f>SUM(B20:K20)</f>
        <v>1</v>
      </c>
    </row>
    <row r="21" spans="1:14" x14ac:dyDescent="0.25">
      <c r="A21" t="s">
        <v>30</v>
      </c>
      <c r="B21" s="11">
        <f>SUM(LEN($Q$7)-LEN(SUBSTITUTE($Q$7, A21, "")))/LEN(A21)</f>
        <v>1</v>
      </c>
      <c r="C21" s="11">
        <f>SUM(LEN($Q$8)-LEN(SUBSTITUTE($Q$8, A21, "")))/LEN(A21)</f>
        <v>0</v>
      </c>
      <c r="D21" s="11">
        <f>SUM(LEN($Q$9)-LEN(SUBSTITUTE($Q$9, A21, "")))/LEN(A21)</f>
        <v>0</v>
      </c>
      <c r="E21" s="11">
        <f>SUM(LEN($Q$10)-LEN(SUBSTITUTE($Q$10, A21, "")))/LEN(A21)</f>
        <v>0</v>
      </c>
      <c r="F21" s="11">
        <f>SUM(LEN($Q$11)-LEN(SUBSTITUTE($Q$11, A21, "")))/LEN(A21)</f>
        <v>0</v>
      </c>
      <c r="G21" s="11">
        <f>SUM(LEN($Q$12)-LEN(SUBSTITUTE($Q$12, A21, "")))/LEN(A21)</f>
        <v>1</v>
      </c>
      <c r="H21" s="11">
        <f>SUM(LEN($Q$13)-LEN(SUBSTITUTE($Q$13, A21, "")))/LEN(A21)</f>
        <v>0</v>
      </c>
      <c r="I21" s="11">
        <f>SUM(LEN($Q$14)-LEN(SUBSTITUTE($Q$14, A21, "")))/LEN(A21)</f>
        <v>0</v>
      </c>
      <c r="J21" s="11">
        <f>SUM(LEN($Q$15)-LEN(SUBSTITUTE($Q$15, A21, "")))/LEN(A21)</f>
        <v>0</v>
      </c>
      <c r="K21" s="11">
        <f>SUM(LEN($Q$16)-LEN(SUBSTITUTE($Q$16, A21, "")))/LEN(A21)</f>
        <v>0</v>
      </c>
      <c r="L21" s="11"/>
      <c r="M21" s="13" t="s">
        <v>30</v>
      </c>
      <c r="N21" s="11">
        <f>SUM(B21:K21)</f>
        <v>2</v>
      </c>
    </row>
    <row r="22" spans="1:14" x14ac:dyDescent="0.25">
      <c r="A22" t="s">
        <v>58</v>
      </c>
      <c r="B22" s="11">
        <f>SUM(LEN($Q$7)-LEN(SUBSTITUTE($Q$7, A22, "")))/LEN(A22)</f>
        <v>0</v>
      </c>
      <c r="C22" s="11">
        <f>SUM(LEN($Q$8)-LEN(SUBSTITUTE($Q$8, A22, "")))/LEN(A22)</f>
        <v>0</v>
      </c>
      <c r="D22" s="11">
        <f>SUM(LEN($Q$9)-LEN(SUBSTITUTE($Q$9, A22, "")))/LEN(A22)</f>
        <v>0</v>
      </c>
      <c r="E22" s="11">
        <f>SUM(LEN($Q$10)-LEN(SUBSTITUTE($Q$10, A22, "")))/LEN(A22)</f>
        <v>0</v>
      </c>
      <c r="F22" s="11">
        <f>SUM(LEN($Q$11)-LEN(SUBSTITUTE($Q$11, A22, "")))/LEN(A22)</f>
        <v>0</v>
      </c>
      <c r="G22" s="11">
        <f>SUM(LEN($Q$12)-LEN(SUBSTITUTE($Q$12, A22, "")))/LEN(A22)</f>
        <v>0</v>
      </c>
      <c r="H22" s="11">
        <f>SUM(LEN($Q$13)-LEN(SUBSTITUTE($Q$13, A22, "")))/LEN(A22)</f>
        <v>1</v>
      </c>
      <c r="I22" s="11">
        <f>SUM(LEN($Q$14)-LEN(SUBSTITUTE($Q$14, A22, "")))/LEN(A22)</f>
        <v>0</v>
      </c>
      <c r="J22" s="11">
        <f>SUM(LEN($Q$15)-LEN(SUBSTITUTE($Q$15, A22, "")))/LEN(A22)</f>
        <v>0</v>
      </c>
      <c r="K22" s="11">
        <f>SUM(LEN($Q$16)-LEN(SUBSTITUTE($Q$16, A22, "")))/LEN(A22)</f>
        <v>0</v>
      </c>
      <c r="L22" s="11"/>
      <c r="M22" s="13" t="s">
        <v>58</v>
      </c>
      <c r="N22" s="11">
        <f>SUM(B22:K22)</f>
        <v>1</v>
      </c>
    </row>
    <row r="23" spans="1:14" x14ac:dyDescent="0.25">
      <c r="A23" t="s">
        <v>66</v>
      </c>
      <c r="B23" s="11">
        <f>SUM(LEN($Q$7)-LEN(SUBSTITUTE($Q$7, A23, "")))/LEN(A23)</f>
        <v>0</v>
      </c>
      <c r="C23" s="11">
        <f>SUM(LEN($Q$8)-LEN(SUBSTITUTE($Q$8, A23, "")))/LEN(A23)</f>
        <v>0</v>
      </c>
      <c r="D23" s="11">
        <f>SUM(LEN($Q$9)-LEN(SUBSTITUTE($Q$9, A23, "")))/LEN(A23)</f>
        <v>0</v>
      </c>
      <c r="E23" s="11">
        <f>SUM(LEN($Q$10)-LEN(SUBSTITUTE($Q$10, A23, "")))/LEN(A23)</f>
        <v>0</v>
      </c>
      <c r="F23" s="11">
        <f>SUM(LEN($Q$11)-LEN(SUBSTITUTE($Q$11, A23, "")))/LEN(A23)</f>
        <v>0</v>
      </c>
      <c r="G23" s="11">
        <f>SUM(LEN($Q$12)-LEN(SUBSTITUTE($Q$12, A23, "")))/LEN(A23)</f>
        <v>0</v>
      </c>
      <c r="H23" s="11">
        <f>SUM(LEN($Q$13)-LEN(SUBSTITUTE($Q$13, A23, "")))/LEN(A23)</f>
        <v>0</v>
      </c>
      <c r="I23" s="11">
        <f>SUM(LEN($Q$14)-LEN(SUBSTITUTE($Q$14, A23, "")))/LEN(A23)</f>
        <v>1</v>
      </c>
      <c r="J23" s="11">
        <f>SUM(LEN($Q$15)-LEN(SUBSTITUTE($Q$15, A23, "")))/LEN(A23)</f>
        <v>0</v>
      </c>
      <c r="K23" s="11">
        <f>SUM(LEN($Q$16)-LEN(SUBSTITUTE($Q$16, A23, "")))/LEN(A23)</f>
        <v>0</v>
      </c>
      <c r="L23" s="11"/>
      <c r="M23" s="13" t="s">
        <v>66</v>
      </c>
      <c r="N23" s="11">
        <f>SUM(B23:K23)</f>
        <v>1</v>
      </c>
    </row>
    <row r="24" spans="1:14" x14ac:dyDescent="0.25">
      <c r="A24" t="s">
        <v>69</v>
      </c>
      <c r="B24" s="11">
        <f>SUM(LEN($Q$7)-LEN(SUBSTITUTE($Q$7, A24, "")))/LEN(A24)</f>
        <v>0</v>
      </c>
      <c r="C24" s="11">
        <f>SUM(LEN($Q$8)-LEN(SUBSTITUTE($Q$8, A24, "")))/LEN(A24)</f>
        <v>0</v>
      </c>
      <c r="D24" s="11">
        <f>SUM(LEN($Q$9)-LEN(SUBSTITUTE($Q$9, A24, "")))/LEN(A24)</f>
        <v>0</v>
      </c>
      <c r="E24" s="11">
        <f>SUM(LEN($Q$10)-LEN(SUBSTITUTE($Q$10, A24, "")))/LEN(A24)</f>
        <v>0</v>
      </c>
      <c r="F24" s="11">
        <f>SUM(LEN($Q$11)-LEN(SUBSTITUTE($Q$11, A24, "")))/LEN(A24)</f>
        <v>0</v>
      </c>
      <c r="G24" s="11">
        <f>SUM(LEN($Q$12)-LEN(SUBSTITUTE($Q$12, A24, "")))/LEN(A24)</f>
        <v>0</v>
      </c>
      <c r="H24" s="11">
        <f>SUM(LEN($Q$13)-LEN(SUBSTITUTE($Q$13, A24, "")))/LEN(A24)</f>
        <v>0</v>
      </c>
      <c r="I24" s="11">
        <f>SUM(LEN($Q$14)-LEN(SUBSTITUTE($Q$14, A24, "")))/LEN(A24)</f>
        <v>0</v>
      </c>
      <c r="J24" s="11">
        <f>SUM(LEN($Q$15)-LEN(SUBSTITUTE($Q$15, A24, "")))/LEN(A24)</f>
        <v>1</v>
      </c>
      <c r="K24" s="11">
        <f>SUM(LEN($Q$16)-LEN(SUBSTITUTE($Q$16, A24, "")))/LEN(A24)</f>
        <v>0</v>
      </c>
      <c r="L24" s="11"/>
      <c r="M24" s="13" t="s">
        <v>69</v>
      </c>
      <c r="N24" s="11">
        <f>SUM(B24:K24)</f>
        <v>1</v>
      </c>
    </row>
    <row r="25" spans="1:14" x14ac:dyDescent="0.25">
      <c r="A25" t="s">
        <v>73</v>
      </c>
      <c r="B25" s="11">
        <f>SUM(LEN($Q$7)-LEN(SUBSTITUTE($Q$7, A25, "")))/LEN(A25)</f>
        <v>0</v>
      </c>
      <c r="C25" s="11">
        <f>SUM(LEN($Q$8)-LEN(SUBSTITUTE($Q$8, A25, "")))/LEN(A25)</f>
        <v>0</v>
      </c>
      <c r="D25" s="11">
        <f>SUM(LEN($Q$9)-LEN(SUBSTITUTE($Q$9, A25, "")))/LEN(A25)</f>
        <v>0</v>
      </c>
      <c r="E25" s="11">
        <f>SUM(LEN($Q$10)-LEN(SUBSTITUTE($Q$10, A25, "")))/LEN(A25)</f>
        <v>0</v>
      </c>
      <c r="F25" s="11">
        <f>SUM(LEN($Q$11)-LEN(SUBSTITUTE($Q$11, A25, "")))/LEN(A25)</f>
        <v>0</v>
      </c>
      <c r="G25" s="11">
        <f>SUM(LEN($Q$12)-LEN(SUBSTITUTE($Q$12, A25, "")))/LEN(A25)</f>
        <v>0</v>
      </c>
      <c r="H25" s="11">
        <f>SUM(LEN($Q$13)-LEN(SUBSTITUTE($Q$13, A25, "")))/LEN(A25)</f>
        <v>0</v>
      </c>
      <c r="I25" s="11">
        <f>SUM(LEN($Q$14)-LEN(SUBSTITUTE($Q$14, A25, "")))/LEN(A25)</f>
        <v>0</v>
      </c>
      <c r="J25" s="11">
        <f>SUM(LEN($Q$15)-LEN(SUBSTITUTE($Q$15, A25, "")))/LEN(A25)</f>
        <v>1</v>
      </c>
      <c r="K25" s="11">
        <f>SUM(LEN($Q$16)-LEN(SUBSTITUTE($Q$16, A25, "")))/LEN(A25)</f>
        <v>1</v>
      </c>
      <c r="L25" s="11"/>
      <c r="M25" s="13" t="s">
        <v>73</v>
      </c>
      <c r="N25" s="11">
        <f>SUM(B25:K25)</f>
        <v>2</v>
      </c>
    </row>
    <row r="26" spans="1:14" x14ac:dyDescent="0.25">
      <c r="A26" t="s">
        <v>38</v>
      </c>
      <c r="B26" s="11">
        <f>SUM(LEN($Q$7)-LEN(SUBSTITUTE($Q$7, A26, "")))/LEN(A26)</f>
        <v>0</v>
      </c>
      <c r="C26" s="11">
        <f>SUM(LEN($Q$8)-LEN(SUBSTITUTE($Q$8, A26, "")))/LEN(A26)</f>
        <v>1</v>
      </c>
      <c r="D26" s="11">
        <f>SUM(LEN($Q$9)-LEN(SUBSTITUTE($Q$9, A26, "")))/LEN(A26)</f>
        <v>0</v>
      </c>
      <c r="E26" s="11">
        <f>SUM(LEN($Q$10)-LEN(SUBSTITUTE($Q$10, A26, "")))/LEN(A26)</f>
        <v>0</v>
      </c>
      <c r="F26" s="11">
        <f>SUM(LEN($Q$11)-LEN(SUBSTITUTE($Q$11, A26, "")))/LEN(A26)</f>
        <v>0</v>
      </c>
      <c r="G26" s="11">
        <f>SUM(LEN($Q$12)-LEN(SUBSTITUTE($Q$12, A26, "")))/LEN(A26)</f>
        <v>0</v>
      </c>
      <c r="H26" s="11">
        <f>SUM(LEN($Q$13)-LEN(SUBSTITUTE($Q$13, A26, "")))/LEN(A26)</f>
        <v>0</v>
      </c>
      <c r="I26" s="11">
        <f>SUM(LEN($Q$14)-LEN(SUBSTITUTE($Q$14, A26, "")))/LEN(A26)</f>
        <v>0</v>
      </c>
      <c r="J26" s="11">
        <f>SUM(LEN($Q$15)-LEN(SUBSTITUTE($Q$15, A26, "")))/LEN(A26)</f>
        <v>0</v>
      </c>
      <c r="K26" s="11">
        <f>SUM(LEN($Q$16)-LEN(SUBSTITUTE($Q$16, A26, "")))/LEN(A26)</f>
        <v>0</v>
      </c>
      <c r="L26" s="11"/>
      <c r="M26" s="13" t="s">
        <v>38</v>
      </c>
      <c r="N26" s="11">
        <f>SUM(B26:K26)</f>
        <v>1</v>
      </c>
    </row>
    <row r="27" spans="1:14" x14ac:dyDescent="0.25">
      <c r="A27" t="s">
        <v>44</v>
      </c>
      <c r="B27" s="11">
        <f>SUM(LEN($Q$7)-LEN(SUBSTITUTE($Q$7, A27, "")))/LEN(A27)</f>
        <v>0</v>
      </c>
      <c r="C27" s="11">
        <f>SUM(LEN($Q$8)-LEN(SUBSTITUTE($Q$8, A27, "")))/LEN(A27)</f>
        <v>0</v>
      </c>
      <c r="D27" s="11">
        <f>SUM(LEN($Q$9)-LEN(SUBSTITUTE($Q$9, A27, "")))/LEN(A27)</f>
        <v>0</v>
      </c>
      <c r="E27" s="11">
        <f>SUM(LEN($Q$10)-LEN(SUBSTITUTE($Q$10, A27, "")))/LEN(A27)</f>
        <v>1</v>
      </c>
      <c r="F27" s="11">
        <f>SUM(LEN($Q$11)-LEN(SUBSTITUTE($Q$11, A27, "")))/LEN(A27)</f>
        <v>0</v>
      </c>
      <c r="G27" s="11">
        <f>SUM(LEN($Q$12)-LEN(SUBSTITUTE($Q$12, A27, "")))/LEN(A27)</f>
        <v>0</v>
      </c>
      <c r="H27" s="11">
        <f>SUM(LEN($Q$13)-LEN(SUBSTITUTE($Q$13, A27, "")))/LEN(A27)</f>
        <v>0</v>
      </c>
      <c r="I27" s="11">
        <f>SUM(LEN($Q$14)-LEN(SUBSTITUTE($Q$14, A27, "")))/LEN(A27)</f>
        <v>0</v>
      </c>
      <c r="J27" s="11">
        <f>SUM(LEN($Q$15)-LEN(SUBSTITUTE($Q$15, A27, "")))/LEN(A27)</f>
        <v>0</v>
      </c>
      <c r="K27" s="11">
        <f>SUM(LEN($Q$16)-LEN(SUBSTITUTE($Q$16, A27, "")))/LEN(A27)</f>
        <v>0</v>
      </c>
      <c r="L27" s="11"/>
      <c r="M27" s="13" t="s">
        <v>44</v>
      </c>
      <c r="N27" s="11">
        <f>SUM(B27:K27)</f>
        <v>1</v>
      </c>
    </row>
    <row r="28" spans="1:14" x14ac:dyDescent="0.25">
      <c r="A28" t="s">
        <v>52</v>
      </c>
      <c r="B28" s="11">
        <f>SUM(LEN($Q$7)-LEN(SUBSTITUTE($Q$7, A28, "")))/LEN(A28)</f>
        <v>0</v>
      </c>
      <c r="C28" s="11">
        <f>SUM(LEN($Q$8)-LEN(SUBSTITUTE($Q$8, A28, "")))/LEN(A28)</f>
        <v>0</v>
      </c>
      <c r="D28" s="11">
        <f>SUM(LEN($Q$9)-LEN(SUBSTITUTE($Q$9, A28, "")))/LEN(A28)</f>
        <v>0</v>
      </c>
      <c r="E28" s="11">
        <f>SUM(LEN($Q$10)-LEN(SUBSTITUTE($Q$10, A28, "")))/LEN(A28)</f>
        <v>0</v>
      </c>
      <c r="F28" s="11">
        <f>SUM(LEN($Q$11)-LEN(SUBSTITUTE($Q$11, A28, "")))/LEN(A28)</f>
        <v>0</v>
      </c>
      <c r="G28" s="11">
        <f>SUM(LEN($Q$12)-LEN(SUBSTITUTE($Q$12, A28, "")))/LEN(A28)</f>
        <v>2</v>
      </c>
      <c r="H28" s="11">
        <f>SUM(LEN($Q$13)-LEN(SUBSTITUTE($Q$13, A28, "")))/LEN(A28)</f>
        <v>0</v>
      </c>
      <c r="I28" s="11">
        <f>SUM(LEN($Q$14)-LEN(SUBSTITUTE($Q$14, A28, "")))/LEN(A28)</f>
        <v>0</v>
      </c>
      <c r="J28" s="11">
        <f>SUM(LEN($Q$15)-LEN(SUBSTITUTE($Q$15, A28, "")))/LEN(A28)</f>
        <v>0</v>
      </c>
      <c r="K28" s="11">
        <f>SUM(LEN($Q$16)-LEN(SUBSTITUTE($Q$16, A28, "")))/LEN(A28)</f>
        <v>0</v>
      </c>
      <c r="L28" s="11"/>
      <c r="M28" s="13" t="s">
        <v>52</v>
      </c>
      <c r="N28" s="11">
        <f>SUM(B28:K28)</f>
        <v>2</v>
      </c>
    </row>
    <row r="29" spans="1:14" x14ac:dyDescent="0.25">
      <c r="A29" t="s">
        <v>67</v>
      </c>
      <c r="B29" s="11">
        <f>SUM(LEN($Q$7)-LEN(SUBSTITUTE($Q$7, A29, "")))/LEN(A29)</f>
        <v>0</v>
      </c>
      <c r="C29" s="11">
        <f>SUM(LEN($Q$8)-LEN(SUBSTITUTE($Q$8, A29, "")))/LEN(A29)</f>
        <v>0</v>
      </c>
      <c r="D29" s="11">
        <f>SUM(LEN($Q$9)-LEN(SUBSTITUTE($Q$9, A29, "")))/LEN(A29)</f>
        <v>0</v>
      </c>
      <c r="E29" s="11">
        <f>SUM(LEN($Q$10)-LEN(SUBSTITUTE($Q$10, A29, "")))/LEN(A29)</f>
        <v>0</v>
      </c>
      <c r="F29" s="11">
        <f>SUM(LEN($Q$11)-LEN(SUBSTITUTE($Q$11, A29, "")))/LEN(A29)</f>
        <v>0</v>
      </c>
      <c r="G29" s="11">
        <f>SUM(LEN($Q$12)-LEN(SUBSTITUTE($Q$12, A29, "")))/LEN(A29)</f>
        <v>0</v>
      </c>
      <c r="H29" s="11">
        <f>SUM(LEN($Q$13)-LEN(SUBSTITUTE($Q$13, A29, "")))/LEN(A29)</f>
        <v>0</v>
      </c>
      <c r="I29" s="11">
        <f>SUM(LEN($Q$14)-LEN(SUBSTITUTE($Q$14, A29, "")))/LEN(A29)</f>
        <v>1</v>
      </c>
      <c r="J29" s="11">
        <f>SUM(LEN($Q$15)-LEN(SUBSTITUTE($Q$15, A29, "")))/LEN(A29)</f>
        <v>0</v>
      </c>
      <c r="K29" s="11">
        <f>SUM(LEN($Q$16)-LEN(SUBSTITUTE($Q$16, A29, "")))/LEN(A29)</f>
        <v>0</v>
      </c>
      <c r="L29" s="11"/>
      <c r="M29" s="13" t="s">
        <v>67</v>
      </c>
      <c r="N29" s="11">
        <f>SUM(B29:K29)</f>
        <v>1</v>
      </c>
    </row>
    <row r="30" spans="1:14" x14ac:dyDescent="0.25">
      <c r="A30" t="s">
        <v>70</v>
      </c>
      <c r="B30" s="11">
        <f>SUM(LEN($Q$7)-LEN(SUBSTITUTE($Q$7, A30, "")))/LEN(A30)</f>
        <v>0</v>
      </c>
      <c r="C30" s="11">
        <f>SUM(LEN($Q$8)-LEN(SUBSTITUTE($Q$8, A30, "")))/LEN(A30)</f>
        <v>0</v>
      </c>
      <c r="D30" s="11">
        <f>SUM(LEN($Q$9)-LEN(SUBSTITUTE($Q$9, A30, "")))/LEN(A30)</f>
        <v>0</v>
      </c>
      <c r="E30" s="11">
        <f>SUM(LEN($Q$10)-LEN(SUBSTITUTE($Q$10, A30, "")))/LEN(A30)</f>
        <v>0</v>
      </c>
      <c r="F30" s="11">
        <f>SUM(LEN($Q$11)-LEN(SUBSTITUTE($Q$11, A30, "")))/LEN(A30)</f>
        <v>0</v>
      </c>
      <c r="G30" s="11">
        <f>SUM(LEN($Q$12)-LEN(SUBSTITUTE($Q$12, A30, "")))/LEN(A30)</f>
        <v>0</v>
      </c>
      <c r="H30" s="11">
        <f>SUM(LEN($Q$13)-LEN(SUBSTITUTE($Q$13, A30, "")))/LEN(A30)</f>
        <v>0</v>
      </c>
      <c r="I30" s="11">
        <f>SUM(LEN($Q$14)-LEN(SUBSTITUTE($Q$14, A30, "")))/LEN(A30)</f>
        <v>0</v>
      </c>
      <c r="J30" s="11">
        <f>SUM(LEN($Q$15)-LEN(SUBSTITUTE($Q$15, A30, "")))/LEN(A30)</f>
        <v>1</v>
      </c>
      <c r="K30" s="11">
        <f>SUM(LEN($Q$16)-LEN(SUBSTITUTE($Q$16, A30, "")))/LEN(A30)</f>
        <v>0</v>
      </c>
      <c r="L30" s="11"/>
      <c r="M30" s="13" t="s">
        <v>70</v>
      </c>
      <c r="N30" s="11">
        <f>SUM(B30:K30)</f>
        <v>1</v>
      </c>
    </row>
    <row r="31" spans="1:14" x14ac:dyDescent="0.25">
      <c r="A31" t="s">
        <v>71</v>
      </c>
      <c r="B31" s="11">
        <f>SUM(LEN($Q$7)-LEN(SUBSTITUTE($Q$7, A31, "")))/LEN(A31)</f>
        <v>0</v>
      </c>
      <c r="C31" s="11">
        <f>SUM(LEN($Q$8)-LEN(SUBSTITUTE($Q$8, A31, "")))/LEN(A31)</f>
        <v>0</v>
      </c>
      <c r="D31" s="11">
        <f>SUM(LEN($Q$9)-LEN(SUBSTITUTE($Q$9, A31, "")))/LEN(A31)</f>
        <v>0</v>
      </c>
      <c r="E31" s="11">
        <f>SUM(LEN($Q$10)-LEN(SUBSTITUTE($Q$10, A31, "")))/LEN(A31)</f>
        <v>0</v>
      </c>
      <c r="F31" s="11">
        <f>SUM(LEN($Q$11)-LEN(SUBSTITUTE($Q$11, A31, "")))/LEN(A31)</f>
        <v>0</v>
      </c>
      <c r="G31" s="11">
        <f>SUM(LEN($Q$12)-LEN(SUBSTITUTE($Q$12, A31, "")))/LEN(A31)</f>
        <v>0</v>
      </c>
      <c r="H31" s="11">
        <f>SUM(LEN($Q$13)-LEN(SUBSTITUTE($Q$13, A31, "")))/LEN(A31)</f>
        <v>0</v>
      </c>
      <c r="I31" s="11">
        <f>SUM(LEN($Q$14)-LEN(SUBSTITUTE($Q$14, A31, "")))/LEN(A31)</f>
        <v>0</v>
      </c>
      <c r="J31" s="11">
        <f>SUM(LEN($Q$15)-LEN(SUBSTITUTE($Q$15, A31, "")))/LEN(A31)</f>
        <v>1</v>
      </c>
      <c r="K31" s="11">
        <f>SUM(LEN($Q$16)-LEN(SUBSTITUTE($Q$16, A31, "")))/LEN(A31)</f>
        <v>1</v>
      </c>
      <c r="L31" s="11"/>
      <c r="M31" s="13" t="s">
        <v>71</v>
      </c>
      <c r="N31" s="11">
        <f>SUM(B31:K31)</f>
        <v>2</v>
      </c>
    </row>
    <row r="32" spans="1:14" x14ac:dyDescent="0.25">
      <c r="A32" t="s">
        <v>31</v>
      </c>
      <c r="B32" s="11">
        <f>SUM(LEN($Q$7)-LEN(SUBSTITUTE($Q$7, A32, "")))/LEN(A32)</f>
        <v>1</v>
      </c>
      <c r="C32" s="11">
        <f>SUM(LEN($Q$8)-LEN(SUBSTITUTE($Q$8, A32, "")))/LEN(A32)</f>
        <v>0</v>
      </c>
      <c r="D32" s="11">
        <f>SUM(LEN($Q$9)-LEN(SUBSTITUTE($Q$9, A32, "")))/LEN(A32)</f>
        <v>0</v>
      </c>
      <c r="E32" s="11">
        <f>SUM(LEN($Q$10)-LEN(SUBSTITUTE($Q$10, A32, "")))/LEN(A32)</f>
        <v>0</v>
      </c>
      <c r="F32" s="11">
        <f>SUM(LEN($Q$11)-LEN(SUBSTITUTE($Q$11, A32, "")))/LEN(A32)</f>
        <v>0</v>
      </c>
      <c r="G32" s="11">
        <f>SUM(LEN($Q$12)-LEN(SUBSTITUTE($Q$12, A32, "")))/LEN(A32)</f>
        <v>0</v>
      </c>
      <c r="H32" s="11">
        <f>SUM(LEN($Q$13)-LEN(SUBSTITUTE($Q$13, A32, "")))/LEN(A32)</f>
        <v>0</v>
      </c>
      <c r="I32" s="11">
        <f>SUM(LEN($Q$14)-LEN(SUBSTITUTE($Q$14, A32, "")))/LEN(A32)</f>
        <v>0</v>
      </c>
      <c r="J32" s="11">
        <f>SUM(LEN($Q$15)-LEN(SUBSTITUTE($Q$15, A32, "")))/LEN(A32)</f>
        <v>0</v>
      </c>
      <c r="K32" s="11">
        <f>SUM(LEN($Q$16)-LEN(SUBSTITUTE($Q$16, A32, "")))/LEN(A32)</f>
        <v>0</v>
      </c>
      <c r="L32" s="11"/>
      <c r="M32" s="13" t="s">
        <v>31</v>
      </c>
      <c r="N32" s="11">
        <f>SUM(B32:K32)</f>
        <v>1</v>
      </c>
    </row>
    <row r="33" spans="1:14" x14ac:dyDescent="0.25">
      <c r="A33" t="s">
        <v>39</v>
      </c>
      <c r="B33" s="11">
        <f>SUM(LEN($Q$7)-LEN(SUBSTITUTE($Q$7, A33, "")))/LEN(A33)</f>
        <v>0</v>
      </c>
      <c r="C33" s="11">
        <f>SUM(LEN($Q$8)-LEN(SUBSTITUTE($Q$8, A33, "")))/LEN(A33)</f>
        <v>1</v>
      </c>
      <c r="D33" s="11">
        <f>SUM(LEN($Q$9)-LEN(SUBSTITUTE($Q$9, A33, "")))/LEN(A33)</f>
        <v>0</v>
      </c>
      <c r="E33" s="11">
        <f>SUM(LEN($Q$10)-LEN(SUBSTITUTE($Q$10, A33, "")))/LEN(A33)</f>
        <v>0</v>
      </c>
      <c r="F33" s="11">
        <f>SUM(LEN($Q$11)-LEN(SUBSTITUTE($Q$11, A33, "")))/LEN(A33)</f>
        <v>0</v>
      </c>
      <c r="G33" s="11">
        <f>SUM(LEN($Q$12)-LEN(SUBSTITUTE($Q$12, A33, "")))/LEN(A33)</f>
        <v>0</v>
      </c>
      <c r="H33" s="11">
        <f>SUM(LEN($Q$13)-LEN(SUBSTITUTE($Q$13, A33, "")))/LEN(A33)</f>
        <v>0</v>
      </c>
      <c r="I33" s="11">
        <f>SUM(LEN($Q$14)-LEN(SUBSTITUTE($Q$14, A33, "")))/LEN(A33)</f>
        <v>0</v>
      </c>
      <c r="J33" s="11">
        <f>SUM(LEN($Q$15)-LEN(SUBSTITUTE($Q$15, A33, "")))/LEN(A33)</f>
        <v>0</v>
      </c>
      <c r="K33" s="11">
        <f>SUM(LEN($Q$16)-LEN(SUBSTITUTE($Q$16, A33, "")))/LEN(A33)</f>
        <v>0</v>
      </c>
      <c r="L33" s="11"/>
      <c r="M33" s="13" t="s">
        <v>39</v>
      </c>
      <c r="N33" s="11">
        <f>SUM(B33:K33)</f>
        <v>1</v>
      </c>
    </row>
    <row r="34" spans="1:14" x14ac:dyDescent="0.25">
      <c r="A34" t="s">
        <v>45</v>
      </c>
      <c r="B34" s="11">
        <f>SUM(LEN($Q$7)-LEN(SUBSTITUTE($Q$7, A34, "")))/LEN(A34)</f>
        <v>0</v>
      </c>
      <c r="C34" s="11">
        <f>SUM(LEN($Q$8)-LEN(SUBSTITUTE($Q$8, A34, "")))/LEN(A34)</f>
        <v>0</v>
      </c>
      <c r="D34" s="11">
        <f>SUM(LEN($Q$9)-LEN(SUBSTITUTE($Q$9, A34, "")))/LEN(A34)</f>
        <v>0</v>
      </c>
      <c r="E34" s="11">
        <f>SUM(LEN($Q$10)-LEN(SUBSTITUTE($Q$10, A34, "")))/LEN(A34)</f>
        <v>1</v>
      </c>
      <c r="F34" s="11">
        <f>SUM(LEN($Q$11)-LEN(SUBSTITUTE($Q$11, A34, "")))/LEN(A34)</f>
        <v>0</v>
      </c>
      <c r="G34" s="11">
        <f>SUM(LEN($Q$12)-LEN(SUBSTITUTE($Q$12, A34, "")))/LEN(A34)</f>
        <v>0</v>
      </c>
      <c r="H34" s="11">
        <f>SUM(LEN($Q$13)-LEN(SUBSTITUTE($Q$13, A34, "")))/LEN(A34)</f>
        <v>0</v>
      </c>
      <c r="I34" s="11">
        <f>SUM(LEN($Q$14)-LEN(SUBSTITUTE($Q$14, A34, "")))/LEN(A34)</f>
        <v>0</v>
      </c>
      <c r="J34" s="11">
        <f>SUM(LEN($Q$15)-LEN(SUBSTITUTE($Q$15, A34, "")))/LEN(A34)</f>
        <v>0</v>
      </c>
      <c r="K34" s="11">
        <f>SUM(LEN($Q$16)-LEN(SUBSTITUTE($Q$16, A34, "")))/LEN(A34)</f>
        <v>0</v>
      </c>
      <c r="L34" s="11"/>
      <c r="M34" s="13" t="s">
        <v>45</v>
      </c>
      <c r="N34" s="11">
        <f>SUM(B34:K34)</f>
        <v>1</v>
      </c>
    </row>
    <row r="35" spans="1:14" x14ac:dyDescent="0.25">
      <c r="A35" t="s">
        <v>53</v>
      </c>
      <c r="B35" s="11">
        <f>SUM(LEN($Q$7)-LEN(SUBSTITUTE($Q$7, A35, "")))/LEN(A35)</f>
        <v>0</v>
      </c>
      <c r="C35" s="11">
        <f>SUM(LEN($Q$8)-LEN(SUBSTITUTE($Q$8, A35, "")))/LEN(A35)</f>
        <v>0</v>
      </c>
      <c r="D35" s="11">
        <f>SUM(LEN($Q$9)-LEN(SUBSTITUTE($Q$9, A35, "")))/LEN(A35)</f>
        <v>0</v>
      </c>
      <c r="E35" s="11">
        <f>SUM(LEN($Q$10)-LEN(SUBSTITUTE($Q$10, A35, "")))/LEN(A35)</f>
        <v>0</v>
      </c>
      <c r="F35" s="11">
        <f>SUM(LEN($Q$11)-LEN(SUBSTITUTE($Q$11, A35, "")))/LEN(A35)</f>
        <v>0</v>
      </c>
      <c r="G35" s="11">
        <f>SUM(LEN($Q$12)-LEN(SUBSTITUTE($Q$12, A35, "")))/LEN(A35)</f>
        <v>1</v>
      </c>
      <c r="H35" s="11">
        <f>SUM(LEN($Q$13)-LEN(SUBSTITUTE($Q$13, A35, "")))/LEN(A35)</f>
        <v>0</v>
      </c>
      <c r="I35" s="11">
        <f>SUM(LEN($Q$14)-LEN(SUBSTITUTE($Q$14, A35, "")))/LEN(A35)</f>
        <v>0</v>
      </c>
      <c r="J35" s="11">
        <f>SUM(LEN($Q$15)-LEN(SUBSTITUTE($Q$15, A35, "")))/LEN(A35)</f>
        <v>0</v>
      </c>
      <c r="K35" s="11">
        <f>SUM(LEN($Q$16)-LEN(SUBSTITUTE($Q$16, A35, "")))/LEN(A35)</f>
        <v>0</v>
      </c>
      <c r="L35" s="11"/>
      <c r="M35" s="13" t="s">
        <v>53</v>
      </c>
      <c r="N35" s="11">
        <f>SUM(B35:K35)</f>
        <v>1</v>
      </c>
    </row>
    <row r="36" spans="1:14" x14ac:dyDescent="0.25">
      <c r="A36" t="s">
        <v>59</v>
      </c>
      <c r="B36" s="11">
        <f>SUM(LEN($Q$7)-LEN(SUBSTITUTE($Q$7, A36, "")))/LEN(A36)</f>
        <v>0</v>
      </c>
      <c r="C36" s="11">
        <f>SUM(LEN($Q$8)-LEN(SUBSTITUTE($Q$8, A36, "")))/LEN(A36)</f>
        <v>0</v>
      </c>
      <c r="D36" s="11">
        <f>SUM(LEN($Q$9)-LEN(SUBSTITUTE($Q$9, A36, "")))/LEN(A36)</f>
        <v>0</v>
      </c>
      <c r="E36" s="11">
        <f>SUM(LEN($Q$10)-LEN(SUBSTITUTE($Q$10, A36, "")))/LEN(A36)</f>
        <v>0</v>
      </c>
      <c r="F36" s="11">
        <f>SUM(LEN($Q$11)-LEN(SUBSTITUTE($Q$11, A36, "")))/LEN(A36)</f>
        <v>0</v>
      </c>
      <c r="G36" s="11">
        <f>SUM(LEN($Q$12)-LEN(SUBSTITUTE($Q$12, A36, "")))/LEN(A36)</f>
        <v>0</v>
      </c>
      <c r="H36" s="11">
        <f>SUM(LEN($Q$13)-LEN(SUBSTITUTE($Q$13, A36, "")))/LEN(A36)</f>
        <v>1</v>
      </c>
      <c r="I36" s="11">
        <f>SUM(LEN($Q$14)-LEN(SUBSTITUTE($Q$14, A36, "")))/LEN(A36)</f>
        <v>0</v>
      </c>
      <c r="J36" s="11">
        <f>SUM(LEN($Q$15)-LEN(SUBSTITUTE($Q$15, A36, "")))/LEN(A36)</f>
        <v>0</v>
      </c>
      <c r="K36" s="11">
        <f>SUM(LEN($Q$16)-LEN(SUBSTITUTE($Q$16, A36, "")))/LEN(A36)</f>
        <v>0</v>
      </c>
      <c r="L36" s="11"/>
      <c r="M36" s="13" t="s">
        <v>59</v>
      </c>
      <c r="N36" s="11">
        <f>SUM(B36:K36)</f>
        <v>1</v>
      </c>
    </row>
    <row r="37" spans="1:14" x14ac:dyDescent="0.25">
      <c r="A37" t="s">
        <v>74</v>
      </c>
      <c r="B37" s="11">
        <f>SUM(LEN($Q$7)-LEN(SUBSTITUTE($Q$7, A37, "")))/LEN(A37)</f>
        <v>0</v>
      </c>
      <c r="C37" s="11">
        <f>SUM(LEN($Q$8)-LEN(SUBSTITUTE($Q$8, A37, "")))/LEN(A37)</f>
        <v>0</v>
      </c>
      <c r="D37" s="11">
        <f>SUM(LEN($Q$9)-LEN(SUBSTITUTE($Q$9, A37, "")))/LEN(A37)</f>
        <v>0</v>
      </c>
      <c r="E37" s="11">
        <f>SUM(LEN($Q$10)-LEN(SUBSTITUTE($Q$10, A37, "")))/LEN(A37)</f>
        <v>0</v>
      </c>
      <c r="F37" s="11">
        <f>SUM(LEN($Q$11)-LEN(SUBSTITUTE($Q$11, A37, "")))/LEN(A37)</f>
        <v>0</v>
      </c>
      <c r="G37" s="11">
        <f>SUM(LEN($Q$12)-LEN(SUBSTITUTE($Q$12, A37, "")))/LEN(A37)</f>
        <v>0</v>
      </c>
      <c r="H37" s="11">
        <f>SUM(LEN($Q$13)-LEN(SUBSTITUTE($Q$13, A37, "")))/LEN(A37)</f>
        <v>0</v>
      </c>
      <c r="I37" s="11">
        <f>SUM(LEN($Q$14)-LEN(SUBSTITUTE($Q$14, A37, "")))/LEN(A37)</f>
        <v>0</v>
      </c>
      <c r="J37" s="11">
        <f>SUM(LEN($Q$15)-LEN(SUBSTITUTE($Q$15, A37, "")))/LEN(A37)</f>
        <v>0</v>
      </c>
      <c r="K37" s="11">
        <f>SUM(LEN($Q$16)-LEN(SUBSTITUTE($Q$16, A37, "")))/LEN(A37)</f>
        <v>1</v>
      </c>
      <c r="L37" s="11"/>
      <c r="M37" s="13" t="s">
        <v>74</v>
      </c>
      <c r="N37" s="11">
        <f>SUM(B37:K37)</f>
        <v>1</v>
      </c>
    </row>
    <row r="38" spans="1:14" x14ac:dyDescent="0.25">
      <c r="A38" t="s">
        <v>32</v>
      </c>
      <c r="B38" s="11">
        <f>SUM(LEN($Q$7)-LEN(SUBSTITUTE($Q$7, A38, "")))/LEN(A38)</f>
        <v>1</v>
      </c>
      <c r="C38" s="11">
        <f>SUM(LEN($Q$8)-LEN(SUBSTITUTE($Q$8, A38, "")))/LEN(A38)</f>
        <v>0</v>
      </c>
      <c r="D38" s="11">
        <f>SUM(LEN($Q$9)-LEN(SUBSTITUTE($Q$9, A38, "")))/LEN(A38)</f>
        <v>0</v>
      </c>
      <c r="E38" s="11">
        <f>SUM(LEN($Q$10)-LEN(SUBSTITUTE($Q$10, A38, "")))/LEN(A38)</f>
        <v>0</v>
      </c>
      <c r="F38" s="11">
        <f>SUM(LEN($Q$11)-LEN(SUBSTITUTE($Q$11, A38, "")))/LEN(A38)</f>
        <v>0</v>
      </c>
      <c r="G38" s="11">
        <f>SUM(LEN($Q$12)-LEN(SUBSTITUTE($Q$12, A38, "")))/LEN(A38)</f>
        <v>0</v>
      </c>
      <c r="H38" s="11">
        <f>SUM(LEN($Q$13)-LEN(SUBSTITUTE($Q$13, A38, "")))/LEN(A38)</f>
        <v>0</v>
      </c>
      <c r="I38" s="11">
        <f>SUM(LEN($Q$14)-LEN(SUBSTITUTE($Q$14, A38, "")))/LEN(A38)</f>
        <v>1</v>
      </c>
      <c r="J38" s="11">
        <f>SUM(LEN($Q$15)-LEN(SUBSTITUTE($Q$15, A38, "")))/LEN(A38)</f>
        <v>0</v>
      </c>
      <c r="K38" s="11">
        <f>SUM(LEN($Q$16)-LEN(SUBSTITUTE($Q$16, A38, "")))/LEN(A38)</f>
        <v>0</v>
      </c>
      <c r="L38" s="11"/>
      <c r="M38" s="13" t="s">
        <v>32</v>
      </c>
      <c r="N38" s="11">
        <f>SUM(B38:K38)</f>
        <v>2</v>
      </c>
    </row>
    <row r="39" spans="1:14" x14ac:dyDescent="0.25">
      <c r="A39" t="s">
        <v>46</v>
      </c>
      <c r="B39" s="11">
        <f>SUM(LEN($Q$7)-LEN(SUBSTITUTE($Q$7, A39, "")))/LEN(A39)</f>
        <v>0</v>
      </c>
      <c r="C39" s="11">
        <f>SUM(LEN($Q$8)-LEN(SUBSTITUTE($Q$8, A39, "")))/LEN(A39)</f>
        <v>0</v>
      </c>
      <c r="D39" s="11">
        <f>SUM(LEN($Q$9)-LEN(SUBSTITUTE($Q$9, A39, "")))/LEN(A39)</f>
        <v>0</v>
      </c>
      <c r="E39" s="11">
        <f>SUM(LEN($Q$10)-LEN(SUBSTITUTE($Q$10, A39, "")))/LEN(A39)</f>
        <v>1</v>
      </c>
      <c r="F39" s="11">
        <f>SUM(LEN($Q$11)-LEN(SUBSTITUTE($Q$11, A39, "")))/LEN(A39)</f>
        <v>0</v>
      </c>
      <c r="G39" s="11">
        <f>SUM(LEN($Q$12)-LEN(SUBSTITUTE($Q$12, A39, "")))/LEN(A39)</f>
        <v>0</v>
      </c>
      <c r="H39" s="11">
        <f>SUM(LEN($Q$13)-LEN(SUBSTITUTE($Q$13, A39, "")))/LEN(A39)</f>
        <v>0</v>
      </c>
      <c r="I39" s="11">
        <f>SUM(LEN($Q$14)-LEN(SUBSTITUTE($Q$14, A39, "")))/LEN(A39)</f>
        <v>0</v>
      </c>
      <c r="J39" s="11">
        <f>SUM(LEN($Q$15)-LEN(SUBSTITUTE($Q$15, A39, "")))/LEN(A39)</f>
        <v>0</v>
      </c>
      <c r="K39" s="11">
        <f>SUM(LEN($Q$16)-LEN(SUBSTITUTE($Q$16, A39, "")))/LEN(A39)</f>
        <v>0</v>
      </c>
      <c r="L39" s="11"/>
      <c r="M39" s="13" t="s">
        <v>46</v>
      </c>
      <c r="N39" s="11">
        <f>SUM(B39:K39)</f>
        <v>1</v>
      </c>
    </row>
    <row r="40" spans="1:14" x14ac:dyDescent="0.25">
      <c r="A40" t="s">
        <v>54</v>
      </c>
      <c r="B40" s="11">
        <f>SUM(LEN($Q$7)-LEN(SUBSTITUTE($Q$7, A40, "")))/LEN(A40)</f>
        <v>0</v>
      </c>
      <c r="C40" s="11">
        <f>SUM(LEN($Q$8)-LEN(SUBSTITUTE($Q$8, A40, "")))/LEN(A40)</f>
        <v>0</v>
      </c>
      <c r="D40" s="11">
        <f>SUM(LEN($Q$9)-LEN(SUBSTITUTE($Q$9, A40, "")))/LEN(A40)</f>
        <v>0</v>
      </c>
      <c r="E40" s="11">
        <f>SUM(LEN($Q$10)-LEN(SUBSTITUTE($Q$10, A40, "")))/LEN(A40)</f>
        <v>0</v>
      </c>
      <c r="F40" s="11">
        <f>SUM(LEN($Q$11)-LEN(SUBSTITUTE($Q$11, A40, "")))/LEN(A40)</f>
        <v>0</v>
      </c>
      <c r="G40" s="11">
        <f>SUM(LEN($Q$12)-LEN(SUBSTITUTE($Q$12, A40, "")))/LEN(A40)</f>
        <v>1</v>
      </c>
      <c r="H40" s="11">
        <f>SUM(LEN($Q$13)-LEN(SUBSTITUTE($Q$13, A40, "")))/LEN(A40)</f>
        <v>0</v>
      </c>
      <c r="I40" s="11">
        <f>SUM(LEN($Q$14)-LEN(SUBSTITUTE($Q$14, A40, "")))/LEN(A40)</f>
        <v>0</v>
      </c>
      <c r="J40" s="11">
        <f>SUM(LEN($Q$15)-LEN(SUBSTITUTE($Q$15, A40, "")))/LEN(A40)</f>
        <v>0</v>
      </c>
      <c r="K40" s="11">
        <f>SUM(LEN($Q$16)-LEN(SUBSTITUTE($Q$16, A40, "")))/LEN(A40)</f>
        <v>0</v>
      </c>
      <c r="L40" s="11"/>
      <c r="M40" s="13" t="s">
        <v>54</v>
      </c>
      <c r="N40" s="11">
        <f>SUM(B40:K40)</f>
        <v>1</v>
      </c>
    </row>
    <row r="41" spans="1:14" x14ac:dyDescent="0.25">
      <c r="A41" t="s">
        <v>60</v>
      </c>
      <c r="B41" s="11">
        <f>SUM(LEN($Q$7)-LEN(SUBSTITUTE($Q$7, A41, "")))/LEN(A41)</f>
        <v>0</v>
      </c>
      <c r="C41" s="11">
        <f>SUM(LEN($Q$8)-LEN(SUBSTITUTE($Q$8, A41, "")))/LEN(A41)</f>
        <v>0</v>
      </c>
      <c r="D41" s="11">
        <f>SUM(LEN($Q$9)-LEN(SUBSTITUTE($Q$9, A41, "")))/LEN(A41)</f>
        <v>0</v>
      </c>
      <c r="E41" s="11">
        <f>SUM(LEN($Q$10)-LEN(SUBSTITUTE($Q$10, A41, "")))/LEN(A41)</f>
        <v>0</v>
      </c>
      <c r="F41" s="11">
        <f>SUM(LEN($Q$11)-LEN(SUBSTITUTE($Q$11, A41, "")))/LEN(A41)</f>
        <v>0</v>
      </c>
      <c r="G41" s="11">
        <f>SUM(LEN($Q$12)-LEN(SUBSTITUTE($Q$12, A41, "")))/LEN(A41)</f>
        <v>0</v>
      </c>
      <c r="H41" s="11">
        <f>SUM(LEN($Q$13)-LEN(SUBSTITUTE($Q$13, A41, "")))/LEN(A41)</f>
        <v>1</v>
      </c>
      <c r="I41" s="11">
        <f>SUM(LEN($Q$14)-LEN(SUBSTITUTE($Q$14, A41, "")))/LEN(A41)</f>
        <v>0</v>
      </c>
      <c r="J41" s="11">
        <f>SUM(LEN($Q$15)-LEN(SUBSTITUTE($Q$15, A41, "")))/LEN(A41)</f>
        <v>0</v>
      </c>
      <c r="K41" s="11">
        <f>SUM(LEN($Q$16)-LEN(SUBSTITUTE($Q$16, A41, "")))/LEN(A41)</f>
        <v>0</v>
      </c>
      <c r="L41" s="11"/>
      <c r="M41" s="13" t="s">
        <v>60</v>
      </c>
      <c r="N41" s="11">
        <f>SUM(B41:K41)</f>
        <v>1</v>
      </c>
    </row>
    <row r="42" spans="1:14" x14ac:dyDescent="0.25">
      <c r="A42" t="s">
        <v>75</v>
      </c>
      <c r="B42" s="11">
        <f>SUM(LEN($Q$7)-LEN(SUBSTITUTE($Q$7, A42, "")))/LEN(A42)</f>
        <v>0</v>
      </c>
      <c r="C42" s="11">
        <f>SUM(LEN($Q$8)-LEN(SUBSTITUTE($Q$8, A42, "")))/LEN(A42)</f>
        <v>0</v>
      </c>
      <c r="D42" s="11">
        <f>SUM(LEN($Q$9)-LEN(SUBSTITUTE($Q$9, A42, "")))/LEN(A42)</f>
        <v>0</v>
      </c>
      <c r="E42" s="11">
        <f>SUM(LEN($Q$10)-LEN(SUBSTITUTE($Q$10, A42, "")))/LEN(A42)</f>
        <v>0</v>
      </c>
      <c r="F42" s="11">
        <f>SUM(LEN($Q$11)-LEN(SUBSTITUTE($Q$11, A42, "")))/LEN(A42)</f>
        <v>0</v>
      </c>
      <c r="G42" s="11">
        <f>SUM(LEN($Q$12)-LEN(SUBSTITUTE($Q$12, A42, "")))/LEN(A42)</f>
        <v>0</v>
      </c>
      <c r="H42" s="11">
        <f>SUM(LEN($Q$13)-LEN(SUBSTITUTE($Q$13, A42, "")))/LEN(A42)</f>
        <v>0</v>
      </c>
      <c r="I42" s="11">
        <f>SUM(LEN($Q$14)-LEN(SUBSTITUTE($Q$14, A42, "")))/LEN(A42)</f>
        <v>0</v>
      </c>
      <c r="J42" s="11">
        <f>SUM(LEN($Q$15)-LEN(SUBSTITUTE($Q$15, A42, "")))/LEN(A42)</f>
        <v>0</v>
      </c>
      <c r="K42" s="11">
        <f>SUM(LEN($Q$16)-LEN(SUBSTITUTE($Q$16, A42, "")))/LEN(A42)</f>
        <v>1</v>
      </c>
      <c r="L42" s="11"/>
      <c r="M42" s="13" t="s">
        <v>75</v>
      </c>
      <c r="N42" s="11">
        <f>SUM(B42:K42)</f>
        <v>1</v>
      </c>
    </row>
    <row r="43" spans="1:14" x14ac:dyDescent="0.25">
      <c r="A43" t="s">
        <v>33</v>
      </c>
      <c r="B43" s="11">
        <f>SUM(LEN($Q$7)-LEN(SUBSTITUTE($Q$7, A43, "")))/LEN(A43)</f>
        <v>1</v>
      </c>
      <c r="C43" s="11">
        <f>SUM(LEN($Q$8)-LEN(SUBSTITUTE($Q$8, A43, "")))/LEN(A43)</f>
        <v>0</v>
      </c>
      <c r="D43" s="11">
        <f>SUM(LEN($Q$9)-LEN(SUBSTITUTE($Q$9, A43, "")))/LEN(A43)</f>
        <v>0</v>
      </c>
      <c r="E43" s="11">
        <f>SUM(LEN($Q$10)-LEN(SUBSTITUTE($Q$10, A43, "")))/LEN(A43)</f>
        <v>0</v>
      </c>
      <c r="F43" s="11">
        <f>SUM(LEN($Q$11)-LEN(SUBSTITUTE($Q$11, A43, "")))/LEN(A43)</f>
        <v>0</v>
      </c>
      <c r="G43" s="11">
        <f>SUM(LEN($Q$12)-LEN(SUBSTITUTE($Q$12, A43, "")))/LEN(A43)</f>
        <v>0</v>
      </c>
      <c r="H43" s="11">
        <f>SUM(LEN($Q$13)-LEN(SUBSTITUTE($Q$13, A43, "")))/LEN(A43)</f>
        <v>0</v>
      </c>
      <c r="I43" s="11">
        <f>SUM(LEN($Q$14)-LEN(SUBSTITUTE($Q$14, A43, "")))/LEN(A43)</f>
        <v>0</v>
      </c>
      <c r="J43" s="11">
        <f>SUM(LEN($Q$15)-LEN(SUBSTITUTE($Q$15, A43, "")))/LEN(A43)</f>
        <v>0</v>
      </c>
      <c r="K43" s="11">
        <f>SUM(LEN($Q$16)-LEN(SUBSTITUTE($Q$16, A43, "")))/LEN(A43)</f>
        <v>0</v>
      </c>
      <c r="L43" s="11"/>
      <c r="M43" s="13" t="s">
        <v>33</v>
      </c>
      <c r="N43" s="11">
        <f>SUM(B43:K43)</f>
        <v>1</v>
      </c>
    </row>
    <row r="44" spans="1:14" x14ac:dyDescent="0.25">
      <c r="A44" t="s">
        <v>47</v>
      </c>
      <c r="B44" s="11">
        <f>SUM(LEN($Q$7)-LEN(SUBSTITUTE($Q$7, A44, "")))/LEN(A44)</f>
        <v>0</v>
      </c>
      <c r="C44" s="11">
        <f>SUM(LEN($Q$8)-LEN(SUBSTITUTE($Q$8, A44, "")))/LEN(A44)</f>
        <v>0</v>
      </c>
      <c r="D44" s="11">
        <f>SUM(LEN($Q$9)-LEN(SUBSTITUTE($Q$9, A44, "")))/LEN(A44)</f>
        <v>0</v>
      </c>
      <c r="E44" s="11">
        <f>SUM(LEN($Q$10)-LEN(SUBSTITUTE($Q$10, A44, "")))/LEN(A44)</f>
        <v>1</v>
      </c>
      <c r="F44" s="11">
        <f>SUM(LEN($Q$11)-LEN(SUBSTITUTE($Q$11, A44, "")))/LEN(A44)</f>
        <v>0</v>
      </c>
      <c r="G44" s="11">
        <f>SUM(LEN($Q$12)-LEN(SUBSTITUTE($Q$12, A44, "")))/LEN(A44)</f>
        <v>0</v>
      </c>
      <c r="H44" s="11">
        <f>SUM(LEN($Q$13)-LEN(SUBSTITUTE($Q$13, A44, "")))/LEN(A44)</f>
        <v>0</v>
      </c>
      <c r="I44" s="11">
        <f>SUM(LEN($Q$14)-LEN(SUBSTITUTE($Q$14, A44, "")))/LEN(A44)</f>
        <v>0</v>
      </c>
      <c r="J44" s="11">
        <f>SUM(LEN($Q$15)-LEN(SUBSTITUTE($Q$15, A44, "")))/LEN(A44)</f>
        <v>0</v>
      </c>
      <c r="K44" s="11">
        <f>SUM(LEN($Q$16)-LEN(SUBSTITUTE($Q$16, A44, "")))/LEN(A44)</f>
        <v>0</v>
      </c>
      <c r="L44" s="11"/>
      <c r="M44" s="13" t="s">
        <v>47</v>
      </c>
      <c r="N44" s="11">
        <f>SUM(B44:K44)</f>
        <v>1</v>
      </c>
    </row>
    <row r="45" spans="1:14" x14ac:dyDescent="0.25">
      <c r="A45" t="s">
        <v>61</v>
      </c>
      <c r="B45" s="11">
        <f>SUM(LEN($Q$7)-LEN(SUBSTITUTE($Q$7, A45, "")))/LEN(A45)</f>
        <v>0</v>
      </c>
      <c r="C45" s="11">
        <f>SUM(LEN($Q$8)-LEN(SUBSTITUTE($Q$8, A45, "")))/LEN(A45)</f>
        <v>0</v>
      </c>
      <c r="D45" s="11">
        <f>SUM(LEN($Q$9)-LEN(SUBSTITUTE($Q$9, A45, "")))/LEN(A45)</f>
        <v>0</v>
      </c>
      <c r="E45" s="11">
        <f>SUM(LEN($Q$10)-LEN(SUBSTITUTE($Q$10, A45, "")))/LEN(A45)</f>
        <v>0</v>
      </c>
      <c r="F45" s="11">
        <f>SUM(LEN($Q$11)-LEN(SUBSTITUTE($Q$11, A45, "")))/LEN(A45)</f>
        <v>0</v>
      </c>
      <c r="G45" s="11">
        <f>SUM(LEN($Q$12)-LEN(SUBSTITUTE($Q$12, A45, "")))/LEN(A45)</f>
        <v>0</v>
      </c>
      <c r="H45" s="11">
        <f>SUM(LEN($Q$13)-LEN(SUBSTITUTE($Q$13, A45, "")))/LEN(A45)</f>
        <v>1</v>
      </c>
      <c r="I45" s="11">
        <f>SUM(LEN($Q$14)-LEN(SUBSTITUTE($Q$14, A45, "")))/LEN(A45)</f>
        <v>0</v>
      </c>
      <c r="J45" s="11">
        <f>SUM(LEN($Q$15)-LEN(SUBSTITUTE($Q$15, A45, "")))/LEN(A45)</f>
        <v>0</v>
      </c>
      <c r="K45" s="11">
        <f>SUM(LEN($Q$16)-LEN(SUBSTITUTE($Q$16, A45, "")))/LEN(A45)</f>
        <v>0</v>
      </c>
      <c r="L45" s="11"/>
      <c r="M45" s="13" t="s">
        <v>61</v>
      </c>
      <c r="N45" s="11">
        <f>SUM(B45:K45)</f>
        <v>1</v>
      </c>
    </row>
    <row r="46" spans="1:14" x14ac:dyDescent="0.25">
      <c r="A46" t="s">
        <v>34</v>
      </c>
      <c r="B46" s="11">
        <f>SUM(LEN($Q$7)-LEN(SUBSTITUTE($Q$7, A46, "")))/LEN(A46)</f>
        <v>1</v>
      </c>
      <c r="C46" s="11">
        <f>SUM(LEN($Q$8)-LEN(SUBSTITUTE($Q$8, A46, "")))/LEN(A46)</f>
        <v>1</v>
      </c>
      <c r="D46" s="11">
        <f>SUM(LEN($Q$9)-LEN(SUBSTITUTE($Q$9, A46, "")))/LEN(A46)</f>
        <v>0</v>
      </c>
      <c r="E46" s="11">
        <f>SUM(LEN($Q$10)-LEN(SUBSTITUTE($Q$10, A46, "")))/LEN(A46)</f>
        <v>0</v>
      </c>
      <c r="F46" s="11">
        <f>SUM(LEN($Q$11)-LEN(SUBSTITUTE($Q$11, A46, "")))/LEN(A46)</f>
        <v>0</v>
      </c>
      <c r="G46" s="11">
        <f>SUM(LEN($Q$12)-LEN(SUBSTITUTE($Q$12, A46, "")))/LEN(A46)</f>
        <v>0</v>
      </c>
      <c r="H46" s="11">
        <f>SUM(LEN($Q$13)-LEN(SUBSTITUTE($Q$13, A46, "")))/LEN(A46)</f>
        <v>0</v>
      </c>
      <c r="I46" s="11">
        <f>SUM(LEN($Q$14)-LEN(SUBSTITUTE($Q$14, A46, "")))/LEN(A46)</f>
        <v>0</v>
      </c>
      <c r="J46" s="11">
        <f>SUM(LEN($Q$15)-LEN(SUBSTITUTE($Q$15, A46, "")))/LEN(A46)</f>
        <v>0</v>
      </c>
      <c r="K46" s="11">
        <f>SUM(LEN($Q$16)-LEN(SUBSTITUTE($Q$16, A46, "")))/LEN(A46)</f>
        <v>0</v>
      </c>
      <c r="L46" s="11"/>
      <c r="M46" s="13" t="s">
        <v>34</v>
      </c>
      <c r="N46" s="11">
        <f>SUM(B46:K46)</f>
        <v>2</v>
      </c>
    </row>
    <row r="47" spans="1:14" x14ac:dyDescent="0.25">
      <c r="A47" t="s">
        <v>48</v>
      </c>
      <c r="B47" s="11">
        <f>SUM(LEN($Q$7)-LEN(SUBSTITUTE($Q$7, A47, "")))/LEN(A47)</f>
        <v>0</v>
      </c>
      <c r="C47" s="11">
        <f>SUM(LEN($Q$8)-LEN(SUBSTITUTE($Q$8, A47, "")))/LEN(A47)</f>
        <v>0</v>
      </c>
      <c r="D47" s="11">
        <f>SUM(LEN($Q$9)-LEN(SUBSTITUTE($Q$9, A47, "")))/LEN(A47)</f>
        <v>0</v>
      </c>
      <c r="E47" s="11">
        <f>SUM(LEN($Q$10)-LEN(SUBSTITUTE($Q$10, A47, "")))/LEN(A47)</f>
        <v>1</v>
      </c>
      <c r="F47" s="11">
        <f>SUM(LEN($Q$11)-LEN(SUBSTITUTE($Q$11, A47, "")))/LEN(A47)</f>
        <v>0</v>
      </c>
      <c r="G47" s="11">
        <f>SUM(LEN($Q$12)-LEN(SUBSTITUTE($Q$12, A47, "")))/LEN(A47)</f>
        <v>0</v>
      </c>
      <c r="H47" s="11">
        <f>SUM(LEN($Q$13)-LEN(SUBSTITUTE($Q$13, A47, "")))/LEN(A47)</f>
        <v>0</v>
      </c>
      <c r="I47" s="11">
        <f>SUM(LEN($Q$14)-LEN(SUBSTITUTE($Q$14, A47, "")))/LEN(A47)</f>
        <v>0</v>
      </c>
      <c r="J47" s="11">
        <f>SUM(LEN($Q$15)-LEN(SUBSTITUTE($Q$15, A47, "")))/LEN(A47)</f>
        <v>0</v>
      </c>
      <c r="K47" s="11">
        <f>SUM(LEN($Q$16)-LEN(SUBSTITUTE($Q$16, A47, "")))/LEN(A47)</f>
        <v>0</v>
      </c>
      <c r="L47" s="11"/>
      <c r="M47" s="13" t="s">
        <v>48</v>
      </c>
      <c r="N47" s="11">
        <f>SUM(B47:K47)</f>
        <v>1</v>
      </c>
    </row>
    <row r="48" spans="1:14" x14ac:dyDescent="0.25">
      <c r="A48" t="s">
        <v>55</v>
      </c>
      <c r="B48" s="11">
        <f>SUM(LEN($Q$7)-LEN(SUBSTITUTE($Q$7, A48, "")))/LEN(A48)</f>
        <v>0</v>
      </c>
      <c r="C48" s="11">
        <f>SUM(LEN($Q$8)-LEN(SUBSTITUTE($Q$8, A48, "")))/LEN(A48)</f>
        <v>0</v>
      </c>
      <c r="D48" s="11">
        <f>SUM(LEN($Q$9)-LEN(SUBSTITUTE($Q$9, A48, "")))/LEN(A48)</f>
        <v>0</v>
      </c>
      <c r="E48" s="11">
        <f>SUM(LEN($Q$10)-LEN(SUBSTITUTE($Q$10, A48, "")))/LEN(A48)</f>
        <v>0</v>
      </c>
      <c r="F48" s="11">
        <f>SUM(LEN($Q$11)-LEN(SUBSTITUTE($Q$11, A48, "")))/LEN(A48)</f>
        <v>0</v>
      </c>
      <c r="G48" s="11">
        <f>SUM(LEN($Q$12)-LEN(SUBSTITUTE($Q$12, A48, "")))/LEN(A48)</f>
        <v>1</v>
      </c>
      <c r="H48" s="11">
        <f>SUM(LEN($Q$13)-LEN(SUBSTITUTE($Q$13, A48, "")))/LEN(A48)</f>
        <v>0</v>
      </c>
      <c r="I48" s="11">
        <f>SUM(LEN($Q$14)-LEN(SUBSTITUTE($Q$14, A48, "")))/LEN(A48)</f>
        <v>0</v>
      </c>
      <c r="J48" s="11">
        <f>SUM(LEN($Q$15)-LEN(SUBSTITUTE($Q$15, A48, "")))/LEN(A48)</f>
        <v>0</v>
      </c>
      <c r="K48" s="11">
        <f>SUM(LEN($Q$16)-LEN(SUBSTITUTE($Q$16, A48, "")))/LEN(A48)</f>
        <v>0</v>
      </c>
      <c r="L48" s="11"/>
      <c r="M48" s="13" t="s">
        <v>55</v>
      </c>
      <c r="N48" s="11">
        <f>SUM(B48:K48)</f>
        <v>1</v>
      </c>
    </row>
    <row r="49" spans="1:14" x14ac:dyDescent="0.25">
      <c r="A49" t="s">
        <v>62</v>
      </c>
      <c r="B49" s="11">
        <f>SUM(LEN($Q$7)-LEN(SUBSTITUTE($Q$7, A49, "")))/LEN(A49)</f>
        <v>0</v>
      </c>
      <c r="C49" s="11">
        <f>SUM(LEN($Q$8)-LEN(SUBSTITUTE($Q$8, A49, "")))/LEN(A49)</f>
        <v>0</v>
      </c>
      <c r="D49" s="11">
        <f>SUM(LEN($Q$9)-LEN(SUBSTITUTE($Q$9, A49, "")))/LEN(A49)</f>
        <v>0</v>
      </c>
      <c r="E49" s="11">
        <f>SUM(LEN($Q$10)-LEN(SUBSTITUTE($Q$10, A49, "")))/LEN(A49)</f>
        <v>0</v>
      </c>
      <c r="F49" s="11">
        <f>SUM(LEN($Q$11)-LEN(SUBSTITUTE($Q$11, A49, "")))/LEN(A49)</f>
        <v>0</v>
      </c>
      <c r="G49" s="11">
        <f>SUM(LEN($Q$12)-LEN(SUBSTITUTE($Q$12, A49, "")))/LEN(A49)</f>
        <v>0</v>
      </c>
      <c r="H49" s="11">
        <f>SUM(LEN($Q$13)-LEN(SUBSTITUTE($Q$13, A49, "")))/LEN(A49)</f>
        <v>1</v>
      </c>
      <c r="I49" s="11">
        <f>SUM(LEN($Q$14)-LEN(SUBSTITUTE($Q$14, A49, "")))/LEN(A49)</f>
        <v>0</v>
      </c>
      <c r="J49" s="11">
        <f>SUM(LEN($Q$15)-LEN(SUBSTITUTE($Q$15, A49, "")))/LEN(A49)</f>
        <v>0</v>
      </c>
      <c r="K49" s="11">
        <f>SUM(LEN($Q$16)-LEN(SUBSTITUTE($Q$16, A49, "")))/LEN(A49)</f>
        <v>0</v>
      </c>
      <c r="L49" s="11"/>
      <c r="M49" s="13" t="s">
        <v>62</v>
      </c>
      <c r="N49" s="11">
        <f>SUM(B49:K49)</f>
        <v>1</v>
      </c>
    </row>
    <row r="50" spans="1:14" x14ac:dyDescent="0.25">
      <c r="A50" t="s">
        <v>35</v>
      </c>
      <c r="B50" s="11">
        <f>SUM(LEN($Q$7)-LEN(SUBSTITUTE($Q$7, A50, "")))/LEN(A50)</f>
        <v>1</v>
      </c>
      <c r="C50" s="11">
        <f>SUM(LEN($Q$8)-LEN(SUBSTITUTE($Q$8, A50, "")))/LEN(A50)</f>
        <v>0</v>
      </c>
      <c r="D50" s="11">
        <f>SUM(LEN($Q$9)-LEN(SUBSTITUTE($Q$9, A50, "")))/LEN(A50)</f>
        <v>0</v>
      </c>
      <c r="E50" s="11">
        <f>SUM(LEN($Q$10)-LEN(SUBSTITUTE($Q$10, A50, "")))/LEN(A50)</f>
        <v>0</v>
      </c>
      <c r="F50" s="11">
        <f>SUM(LEN($Q$11)-LEN(SUBSTITUTE($Q$11, A50, "")))/LEN(A50)</f>
        <v>0</v>
      </c>
      <c r="G50" s="11">
        <f>SUM(LEN($Q$12)-LEN(SUBSTITUTE($Q$12, A50, "")))/LEN(A50)</f>
        <v>0</v>
      </c>
      <c r="H50" s="11">
        <f>SUM(LEN($Q$13)-LEN(SUBSTITUTE($Q$13, A50, "")))/LEN(A50)</f>
        <v>0</v>
      </c>
      <c r="I50" s="11">
        <f>SUM(LEN($Q$14)-LEN(SUBSTITUTE($Q$14, A50, "")))/LEN(A50)</f>
        <v>0</v>
      </c>
      <c r="J50" s="11">
        <f>SUM(LEN($Q$15)-LEN(SUBSTITUTE($Q$15, A50, "")))/LEN(A50)</f>
        <v>0</v>
      </c>
      <c r="K50" s="11">
        <f>SUM(LEN($Q$16)-LEN(SUBSTITUTE($Q$16, A50, "")))/LEN(A50)</f>
        <v>0</v>
      </c>
      <c r="L50" s="11"/>
      <c r="M50" s="13" t="s">
        <v>35</v>
      </c>
      <c r="N50" s="11">
        <f>SUM(B50:K50)</f>
        <v>1</v>
      </c>
    </row>
    <row r="51" spans="1:14" x14ac:dyDescent="0.25">
      <c r="A51" t="s">
        <v>49</v>
      </c>
      <c r="B51" s="11">
        <f>SUM(LEN($Q$7)-LEN(SUBSTITUTE($Q$7, A51, "")))/LEN(A51)</f>
        <v>0</v>
      </c>
      <c r="C51" s="11">
        <f>SUM(LEN($Q$8)-LEN(SUBSTITUTE($Q$8, A51, "")))/LEN(A51)</f>
        <v>0</v>
      </c>
      <c r="D51" s="11">
        <f>SUM(LEN($Q$9)-LEN(SUBSTITUTE($Q$9, A51, "")))/LEN(A51)</f>
        <v>0</v>
      </c>
      <c r="E51" s="11">
        <f>SUM(LEN($Q$10)-LEN(SUBSTITUTE($Q$10, A51, "")))/LEN(A51)</f>
        <v>1</v>
      </c>
      <c r="F51" s="11">
        <f>SUM(LEN($Q$11)-LEN(SUBSTITUTE($Q$11, A51, "")))/LEN(A51)</f>
        <v>0</v>
      </c>
      <c r="G51" s="11">
        <f>SUM(LEN($Q$12)-LEN(SUBSTITUTE($Q$12, A51, "")))/LEN(A51)</f>
        <v>0</v>
      </c>
      <c r="H51" s="11">
        <f>SUM(LEN($Q$13)-LEN(SUBSTITUTE($Q$13, A51, "")))/LEN(A51)</f>
        <v>0</v>
      </c>
      <c r="I51" s="11">
        <f>SUM(LEN($Q$14)-LEN(SUBSTITUTE($Q$14, A51, "")))/LEN(A51)</f>
        <v>0</v>
      </c>
      <c r="J51" s="11">
        <f>SUM(LEN($Q$15)-LEN(SUBSTITUTE($Q$15, A51, "")))/LEN(A51)</f>
        <v>0</v>
      </c>
      <c r="K51" s="11">
        <f>SUM(LEN($Q$16)-LEN(SUBSTITUTE($Q$16, A51, "")))/LEN(A51)</f>
        <v>0</v>
      </c>
      <c r="L51" s="11"/>
      <c r="M51" s="13" t="s">
        <v>49</v>
      </c>
      <c r="N51" s="11">
        <f>SUM(B51:K51)</f>
        <v>1</v>
      </c>
    </row>
    <row r="52" spans="1:14" x14ac:dyDescent="0.25">
      <c r="A52" t="s">
        <v>56</v>
      </c>
      <c r="B52" s="11">
        <f>SUM(LEN($Q$7)-LEN(SUBSTITUTE($Q$7, A52, "")))/LEN(A52)</f>
        <v>0</v>
      </c>
      <c r="C52" s="11">
        <f>SUM(LEN($Q$8)-LEN(SUBSTITUTE($Q$8, A52, "")))/LEN(A52)</f>
        <v>0</v>
      </c>
      <c r="D52" s="11">
        <f>SUM(LEN($Q$9)-LEN(SUBSTITUTE($Q$9, A52, "")))/LEN(A52)</f>
        <v>0</v>
      </c>
      <c r="E52" s="11">
        <f>SUM(LEN($Q$10)-LEN(SUBSTITUTE($Q$10, A52, "")))/LEN(A52)</f>
        <v>0</v>
      </c>
      <c r="F52" s="11">
        <f>SUM(LEN($Q$11)-LEN(SUBSTITUTE($Q$11, A52, "")))/LEN(A52)</f>
        <v>0</v>
      </c>
      <c r="G52" s="11">
        <f>SUM(LEN($Q$12)-LEN(SUBSTITUTE($Q$12, A52, "")))/LEN(A52)</f>
        <v>1</v>
      </c>
      <c r="H52" s="11">
        <f>SUM(LEN($Q$13)-LEN(SUBSTITUTE($Q$13, A52, "")))/LEN(A52)</f>
        <v>0</v>
      </c>
      <c r="I52" s="11">
        <f>SUM(LEN($Q$14)-LEN(SUBSTITUTE($Q$14, A52, "")))/LEN(A52)</f>
        <v>0</v>
      </c>
      <c r="J52" s="11">
        <f>SUM(LEN($Q$15)-LEN(SUBSTITUTE($Q$15, A52, "")))/LEN(A52)</f>
        <v>0</v>
      </c>
      <c r="K52" s="11">
        <f>SUM(LEN($Q$16)-LEN(SUBSTITUTE($Q$16, A52, "")))/LEN(A52)</f>
        <v>0</v>
      </c>
      <c r="L52" s="11"/>
      <c r="M52" s="13" t="s">
        <v>56</v>
      </c>
      <c r="N52" s="11">
        <f>SUM(B52:K52)</f>
        <v>1</v>
      </c>
    </row>
    <row r="53" spans="1:14" x14ac:dyDescent="0.25">
      <c r="A53" t="s">
        <v>63</v>
      </c>
      <c r="B53" s="11">
        <f>SUM(LEN($Q$7)-LEN(SUBSTITUTE($Q$7, A53, "")))/LEN(A53)</f>
        <v>0</v>
      </c>
      <c r="C53" s="11">
        <f>SUM(LEN($Q$8)-LEN(SUBSTITUTE($Q$8, A53, "")))/LEN(A53)</f>
        <v>0</v>
      </c>
      <c r="D53" s="11">
        <f>SUM(LEN($Q$9)-LEN(SUBSTITUTE($Q$9, A53, "")))/LEN(A53)</f>
        <v>0</v>
      </c>
      <c r="E53" s="11">
        <f>SUM(LEN($Q$10)-LEN(SUBSTITUTE($Q$10, A53, "")))/LEN(A53)</f>
        <v>0</v>
      </c>
      <c r="F53" s="11">
        <f>SUM(LEN($Q$11)-LEN(SUBSTITUTE($Q$11, A53, "")))/LEN(A53)</f>
        <v>0</v>
      </c>
      <c r="G53" s="11">
        <f>SUM(LEN($Q$12)-LEN(SUBSTITUTE($Q$12, A53, "")))/LEN(A53)</f>
        <v>0</v>
      </c>
      <c r="H53" s="11">
        <f>SUM(LEN($Q$13)-LEN(SUBSTITUTE($Q$13, A53, "")))/LEN(A53)</f>
        <v>1</v>
      </c>
      <c r="I53" s="11">
        <f>SUM(LEN($Q$14)-LEN(SUBSTITUTE($Q$14, A53, "")))/LEN(A53)</f>
        <v>0</v>
      </c>
      <c r="J53" s="11">
        <f>SUM(LEN($Q$15)-LEN(SUBSTITUTE($Q$15, A53, "")))/LEN(A53)</f>
        <v>0</v>
      </c>
      <c r="K53" s="11">
        <f>SUM(LEN($Q$16)-LEN(SUBSTITUTE($Q$16, A53, "")))/LEN(A53)</f>
        <v>0</v>
      </c>
      <c r="L53" s="11"/>
      <c r="M53" s="13" t="s">
        <v>63</v>
      </c>
      <c r="N53" s="11">
        <f>SUM(B53:K53)</f>
        <v>1</v>
      </c>
    </row>
    <row r="54" spans="1:14" x14ac:dyDescent="0.25">
      <c r="A54" t="s">
        <v>64</v>
      </c>
      <c r="B54" s="11">
        <f>SUM(LEN($Q$7)-LEN(SUBSTITUTE($Q$7, A54, "")))/LEN(A54)</f>
        <v>0</v>
      </c>
      <c r="C54" s="11">
        <f>SUM(LEN($Q$8)-LEN(SUBSTITUTE($Q$8, A54, "")))/LEN(A54)</f>
        <v>0</v>
      </c>
      <c r="D54" s="11">
        <f>SUM(LEN($Q$9)-LEN(SUBSTITUTE($Q$9, A54, "")))/LEN(A54)</f>
        <v>1</v>
      </c>
      <c r="E54" s="11">
        <f>SUM(LEN($Q$10)-LEN(SUBSTITUTE($Q$10, A54, "")))/LEN(A54)</f>
        <v>0</v>
      </c>
      <c r="F54" s="11">
        <f>SUM(LEN($Q$11)-LEN(SUBSTITUTE($Q$11, A54, "")))/LEN(A54)</f>
        <v>0</v>
      </c>
      <c r="G54" s="11">
        <f>SUM(LEN($Q$12)-LEN(SUBSTITUTE($Q$12, A54, "")))/LEN(A54)</f>
        <v>0</v>
      </c>
      <c r="H54" s="11">
        <f>SUM(LEN($Q$13)-LEN(SUBSTITUTE($Q$13, A54, "")))/LEN(A54)</f>
        <v>2</v>
      </c>
      <c r="I54" s="11">
        <f>SUM(LEN($Q$14)-LEN(SUBSTITUTE($Q$14, A54, "")))/LEN(A54)</f>
        <v>0</v>
      </c>
      <c r="J54" s="11">
        <f>SUM(LEN($Q$15)-LEN(SUBSTITUTE($Q$15, A54, "")))/LEN(A54)</f>
        <v>1</v>
      </c>
      <c r="K54" s="11">
        <f>SUM(LEN($Q$16)-LEN(SUBSTITUTE($Q$16, A54, "")))/LEN(A54)</f>
        <v>1</v>
      </c>
      <c r="M54" s="14" t="s">
        <v>64</v>
      </c>
      <c r="N54" s="11">
        <f>SUM(B54:K54)</f>
        <v>5</v>
      </c>
    </row>
  </sheetData>
  <mergeCells count="1">
    <mergeCell ref="A5:K5"/>
  </mergeCells>
  <phoneticPr fontId="6" type="noConversion"/>
  <hyperlinks>
    <hyperlink ref="A2" r:id="rId1" xr:uid="{B8AB90E0-D96A-4E22-BF28-B11E6D9AF325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B541-30A2-4063-BE5E-3CDBFD073DF9}">
  <dimension ref="A1:E53"/>
  <sheetViews>
    <sheetView workbookViewId="0">
      <selection activeCell="B17" sqref="B17"/>
    </sheetView>
  </sheetViews>
  <sheetFormatPr defaultRowHeight="15" x14ac:dyDescent="0.25"/>
  <cols>
    <col min="1" max="1" width="16.42578125" customWidth="1"/>
    <col min="4" max="4" width="17.5703125" bestFit="1" customWidth="1"/>
    <col min="5" max="5" width="63.85546875" bestFit="1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5" spans="1:5" x14ac:dyDescent="0.25">
      <c r="A5" s="12" t="s">
        <v>27</v>
      </c>
      <c r="B5" t="s">
        <v>86</v>
      </c>
      <c r="D5" t="s">
        <v>12</v>
      </c>
      <c r="E5" t="s">
        <v>25</v>
      </c>
    </row>
    <row r="6" spans="1:5" x14ac:dyDescent="0.25">
      <c r="A6" s="7" t="s">
        <v>28</v>
      </c>
      <c r="B6">
        <f>1+LN(10/1+SUM('TF &amp; DF'!N7))</f>
        <v>3.3978952727983707</v>
      </c>
      <c r="D6">
        <v>1</v>
      </c>
      <c r="E6" s="3" t="s">
        <v>16</v>
      </c>
    </row>
    <row r="7" spans="1:5" x14ac:dyDescent="0.25">
      <c r="A7" s="7" t="s">
        <v>36</v>
      </c>
      <c r="B7">
        <f>1+LN(10/1+SUM('TF &amp; DF'!N8))</f>
        <v>3.3978952727983707</v>
      </c>
      <c r="D7">
        <v>2</v>
      </c>
      <c r="E7" s="4" t="s">
        <v>15</v>
      </c>
    </row>
    <row r="8" spans="1:5" x14ac:dyDescent="0.25">
      <c r="A8" s="7" t="s">
        <v>40</v>
      </c>
      <c r="B8">
        <f>1+LN(10/1+SUM('TF &amp; DF'!N9))</f>
        <v>3.4849066497880004</v>
      </c>
      <c r="D8">
        <v>3</v>
      </c>
      <c r="E8" s="3" t="s">
        <v>17</v>
      </c>
    </row>
    <row r="9" spans="1:5" x14ac:dyDescent="0.25">
      <c r="A9" s="7" t="s">
        <v>42</v>
      </c>
      <c r="B9">
        <f>1+LN(10/1+SUM('TF &amp; DF'!N10))</f>
        <v>3.3978952727983707</v>
      </c>
      <c r="D9">
        <v>4</v>
      </c>
      <c r="E9" s="4" t="s">
        <v>18</v>
      </c>
    </row>
    <row r="10" spans="1:5" x14ac:dyDescent="0.25">
      <c r="A10" s="7" t="s">
        <v>50</v>
      </c>
      <c r="B10">
        <f>1+LN(10/1+SUM('TF &amp; DF'!N11))</f>
        <v>3.3978952727983707</v>
      </c>
      <c r="D10">
        <v>5</v>
      </c>
      <c r="E10" s="3" t="s">
        <v>19</v>
      </c>
    </row>
    <row r="11" spans="1:5" x14ac:dyDescent="0.25">
      <c r="A11" s="7" t="s">
        <v>51</v>
      </c>
      <c r="B11">
        <f>1+LN(10/1+SUM('TF &amp; DF'!N12))</f>
        <v>3.3978952727983707</v>
      </c>
      <c r="D11">
        <v>6</v>
      </c>
      <c r="E11" s="4" t="s">
        <v>20</v>
      </c>
    </row>
    <row r="12" spans="1:5" x14ac:dyDescent="0.25">
      <c r="A12" s="7" t="s">
        <v>57</v>
      </c>
      <c r="B12">
        <f>1+LN(10/1+SUM('TF &amp; DF'!N13))</f>
        <v>3.4849066497880004</v>
      </c>
      <c r="D12">
        <v>7</v>
      </c>
      <c r="E12" s="3" t="s">
        <v>21</v>
      </c>
    </row>
    <row r="13" spans="1:5" x14ac:dyDescent="0.25">
      <c r="A13" s="7" t="s">
        <v>65</v>
      </c>
      <c r="B13">
        <f>1+LN(10/1+SUM('TF &amp; DF'!N14))</f>
        <v>3.3978952727983707</v>
      </c>
      <c r="D13">
        <v>8</v>
      </c>
      <c r="E13" s="4" t="s">
        <v>22</v>
      </c>
    </row>
    <row r="14" spans="1:5" x14ac:dyDescent="0.25">
      <c r="A14" s="7" t="s">
        <v>68</v>
      </c>
      <c r="B14">
        <f>1+LN(10/1+SUM('TF &amp; DF'!N15))</f>
        <v>3.3978952727983707</v>
      </c>
      <c r="D14">
        <v>9</v>
      </c>
      <c r="E14" s="3" t="s">
        <v>23</v>
      </c>
    </row>
    <row r="15" spans="1:5" x14ac:dyDescent="0.25">
      <c r="A15" s="7" t="s">
        <v>72</v>
      </c>
      <c r="B15">
        <f>1+LN(10/1+SUM('TF &amp; DF'!N16))</f>
        <v>3.3978952727983707</v>
      </c>
      <c r="D15">
        <v>10</v>
      </c>
      <c r="E15" s="4" t="s">
        <v>24</v>
      </c>
    </row>
    <row r="16" spans="1:5" x14ac:dyDescent="0.25">
      <c r="A16" s="13" t="s">
        <v>29</v>
      </c>
      <c r="B16">
        <f>1+LN(10/1+SUM('TF &amp; DF'!N17))</f>
        <v>3.3978952727983707</v>
      </c>
    </row>
    <row r="17" spans="1:2" x14ac:dyDescent="0.25">
      <c r="A17" s="13" t="s">
        <v>37</v>
      </c>
      <c r="B17">
        <f>1+LN(10/1+SUM('TF &amp; DF'!N18))</f>
        <v>3.3978952727983707</v>
      </c>
    </row>
    <row r="18" spans="1:2" x14ac:dyDescent="0.25">
      <c r="A18" s="13" t="s">
        <v>41</v>
      </c>
      <c r="B18">
        <f>1+LN(10/1+SUM('TF &amp; DF'!N19))</f>
        <v>3.3978952727983707</v>
      </c>
    </row>
    <row r="19" spans="1:2" x14ac:dyDescent="0.25">
      <c r="A19" s="13" t="s">
        <v>43</v>
      </c>
      <c r="B19">
        <f>1+LN(10/1+SUM('TF &amp; DF'!N20))</f>
        <v>3.3978952727983707</v>
      </c>
    </row>
    <row r="20" spans="1:2" x14ac:dyDescent="0.25">
      <c r="A20" s="13" t="s">
        <v>30</v>
      </c>
      <c r="B20">
        <f>1+LN(10/1+SUM('TF &amp; DF'!N21))</f>
        <v>3.4849066497880004</v>
      </c>
    </row>
    <row r="21" spans="1:2" x14ac:dyDescent="0.25">
      <c r="A21" s="13" t="s">
        <v>58</v>
      </c>
      <c r="B21">
        <f>1+LN(10/1+SUM('TF &amp; DF'!N22))</f>
        <v>3.3978952727983707</v>
      </c>
    </row>
    <row r="22" spans="1:2" x14ac:dyDescent="0.25">
      <c r="A22" s="13" t="s">
        <v>66</v>
      </c>
      <c r="B22">
        <f>1+LN(10/1+SUM('TF &amp; DF'!N23))</f>
        <v>3.3978952727983707</v>
      </c>
    </row>
    <row r="23" spans="1:2" x14ac:dyDescent="0.25">
      <c r="A23" s="13" t="s">
        <v>69</v>
      </c>
      <c r="B23">
        <f>1+LN(10/1+SUM('TF &amp; DF'!N24))</f>
        <v>3.3978952727983707</v>
      </c>
    </row>
    <row r="24" spans="1:2" x14ac:dyDescent="0.25">
      <c r="A24" s="13" t="s">
        <v>73</v>
      </c>
      <c r="B24">
        <f>1+LN(10/1+SUM('TF &amp; DF'!N25))</f>
        <v>3.4849066497880004</v>
      </c>
    </row>
    <row r="25" spans="1:2" x14ac:dyDescent="0.25">
      <c r="A25" s="13" t="s">
        <v>38</v>
      </c>
      <c r="B25">
        <f>1+LN(10/1+SUM('TF &amp; DF'!N26))</f>
        <v>3.3978952727983707</v>
      </c>
    </row>
    <row r="26" spans="1:2" x14ac:dyDescent="0.25">
      <c r="A26" s="13" t="s">
        <v>44</v>
      </c>
      <c r="B26">
        <f>1+LN(10/1+SUM('TF &amp; DF'!N27))</f>
        <v>3.3978952727983707</v>
      </c>
    </row>
    <row r="27" spans="1:2" x14ac:dyDescent="0.25">
      <c r="A27" s="13" t="s">
        <v>52</v>
      </c>
      <c r="B27">
        <f>1+LN(10/1+SUM('TF &amp; DF'!N28))</f>
        <v>3.4849066497880004</v>
      </c>
    </row>
    <row r="28" spans="1:2" x14ac:dyDescent="0.25">
      <c r="A28" s="13" t="s">
        <v>67</v>
      </c>
      <c r="B28">
        <f>1+LN(10/1+SUM('TF &amp; DF'!N29))</f>
        <v>3.3978952727983707</v>
      </c>
    </row>
    <row r="29" spans="1:2" x14ac:dyDescent="0.25">
      <c r="A29" s="13" t="s">
        <v>70</v>
      </c>
      <c r="B29">
        <f>1+LN(10/1+SUM('TF &amp; DF'!N30))</f>
        <v>3.3978952727983707</v>
      </c>
    </row>
    <row r="30" spans="1:2" x14ac:dyDescent="0.25">
      <c r="A30" s="13" t="s">
        <v>71</v>
      </c>
      <c r="B30">
        <f>1+LN(10/1+SUM('TF &amp; DF'!N31))</f>
        <v>3.4849066497880004</v>
      </c>
    </row>
    <row r="31" spans="1:2" x14ac:dyDescent="0.25">
      <c r="A31" s="13" t="s">
        <v>31</v>
      </c>
      <c r="B31">
        <f>1+LN(10/1+SUM('TF &amp; DF'!N32))</f>
        <v>3.3978952727983707</v>
      </c>
    </row>
    <row r="32" spans="1:2" x14ac:dyDescent="0.25">
      <c r="A32" s="13" t="s">
        <v>39</v>
      </c>
      <c r="B32">
        <f>1+LN(10/1+SUM('TF &amp; DF'!N33))</f>
        <v>3.3978952727983707</v>
      </c>
    </row>
    <row r="33" spans="1:2" x14ac:dyDescent="0.25">
      <c r="A33" s="13" t="s">
        <v>45</v>
      </c>
      <c r="B33">
        <f>1+LN(10/1+SUM('TF &amp; DF'!N34))</f>
        <v>3.3978952727983707</v>
      </c>
    </row>
    <row r="34" spans="1:2" x14ac:dyDescent="0.25">
      <c r="A34" s="13" t="s">
        <v>53</v>
      </c>
      <c r="B34">
        <f>1+LN(10/1+SUM('TF &amp; DF'!N35))</f>
        <v>3.3978952727983707</v>
      </c>
    </row>
    <row r="35" spans="1:2" x14ac:dyDescent="0.25">
      <c r="A35" s="13" t="s">
        <v>59</v>
      </c>
      <c r="B35">
        <f>1+LN(10/1+SUM('TF &amp; DF'!N36))</f>
        <v>3.3978952727983707</v>
      </c>
    </row>
    <row r="36" spans="1:2" x14ac:dyDescent="0.25">
      <c r="A36" s="13" t="s">
        <v>74</v>
      </c>
      <c r="B36">
        <f>1+LN(10/1+SUM('TF &amp; DF'!N37))</f>
        <v>3.3978952727983707</v>
      </c>
    </row>
    <row r="37" spans="1:2" x14ac:dyDescent="0.25">
      <c r="A37" s="13" t="s">
        <v>32</v>
      </c>
      <c r="B37">
        <f>1+LN(10/1+SUM('TF &amp; DF'!N38))</f>
        <v>3.4849066497880004</v>
      </c>
    </row>
    <row r="38" spans="1:2" x14ac:dyDescent="0.25">
      <c r="A38" s="13" t="s">
        <v>46</v>
      </c>
      <c r="B38">
        <f>1+LN(10/1+SUM('TF &amp; DF'!N39))</f>
        <v>3.3978952727983707</v>
      </c>
    </row>
    <row r="39" spans="1:2" x14ac:dyDescent="0.25">
      <c r="A39" s="13" t="s">
        <v>54</v>
      </c>
      <c r="B39">
        <f>1+LN(10/1+SUM('TF &amp; DF'!N40))</f>
        <v>3.3978952727983707</v>
      </c>
    </row>
    <row r="40" spans="1:2" x14ac:dyDescent="0.25">
      <c r="A40" s="13" t="s">
        <v>60</v>
      </c>
      <c r="B40">
        <f>1+LN(10/1+SUM('TF &amp; DF'!N41))</f>
        <v>3.3978952727983707</v>
      </c>
    </row>
    <row r="41" spans="1:2" x14ac:dyDescent="0.25">
      <c r="A41" s="13" t="s">
        <v>75</v>
      </c>
      <c r="B41">
        <f>1+LN(10/1+SUM('TF &amp; DF'!N42))</f>
        <v>3.3978952727983707</v>
      </c>
    </row>
    <row r="42" spans="1:2" x14ac:dyDescent="0.25">
      <c r="A42" s="13" t="s">
        <v>33</v>
      </c>
      <c r="B42">
        <f>1+LN(10/1+SUM('TF &amp; DF'!N43))</f>
        <v>3.3978952727983707</v>
      </c>
    </row>
    <row r="43" spans="1:2" x14ac:dyDescent="0.25">
      <c r="A43" s="13" t="s">
        <v>47</v>
      </c>
      <c r="B43">
        <f>1+LN(10/1+SUM('TF &amp; DF'!N44))</f>
        <v>3.3978952727983707</v>
      </c>
    </row>
    <row r="44" spans="1:2" x14ac:dyDescent="0.25">
      <c r="A44" s="13" t="s">
        <v>61</v>
      </c>
      <c r="B44">
        <f>1+LN(10/1+SUM('TF &amp; DF'!N45))</f>
        <v>3.3978952727983707</v>
      </c>
    </row>
    <row r="45" spans="1:2" x14ac:dyDescent="0.25">
      <c r="A45" s="13" t="s">
        <v>34</v>
      </c>
      <c r="B45">
        <f>1+LN(10/1+SUM('TF &amp; DF'!N46))</f>
        <v>3.4849066497880004</v>
      </c>
    </row>
    <row r="46" spans="1:2" x14ac:dyDescent="0.25">
      <c r="A46" s="13" t="s">
        <v>48</v>
      </c>
      <c r="B46">
        <f>1+LN(10/1+SUM('TF &amp; DF'!N47))</f>
        <v>3.3978952727983707</v>
      </c>
    </row>
    <row r="47" spans="1:2" x14ac:dyDescent="0.25">
      <c r="A47" s="13" t="s">
        <v>55</v>
      </c>
      <c r="B47">
        <f>1+LN(10/1+SUM('TF &amp; DF'!N48))</f>
        <v>3.3978952727983707</v>
      </c>
    </row>
    <row r="48" spans="1:2" x14ac:dyDescent="0.25">
      <c r="A48" s="13" t="s">
        <v>62</v>
      </c>
      <c r="B48">
        <f>1+LN(10/1+SUM('TF &amp; DF'!N49))</f>
        <v>3.3978952727983707</v>
      </c>
    </row>
    <row r="49" spans="1:2" x14ac:dyDescent="0.25">
      <c r="A49" s="13" t="s">
        <v>35</v>
      </c>
      <c r="B49">
        <f>1+LN(10/1+SUM('TF &amp; DF'!N50))</f>
        <v>3.3978952727983707</v>
      </c>
    </row>
    <row r="50" spans="1:2" x14ac:dyDescent="0.25">
      <c r="A50" s="13" t="s">
        <v>49</v>
      </c>
      <c r="B50">
        <f>1+LN(10/1+SUM('TF &amp; DF'!N51))</f>
        <v>3.3978952727983707</v>
      </c>
    </row>
    <row r="51" spans="1:2" x14ac:dyDescent="0.25">
      <c r="A51" s="13" t="s">
        <v>56</v>
      </c>
      <c r="B51">
        <f>1+LN(10/1+SUM('TF &amp; DF'!N52))</f>
        <v>3.3978952727983707</v>
      </c>
    </row>
    <row r="52" spans="1:2" x14ac:dyDescent="0.25">
      <c r="A52" s="13" t="s">
        <v>63</v>
      </c>
      <c r="B52">
        <f>1+LN(10/1+SUM('TF &amp; DF'!N53))</f>
        <v>3.3978952727983707</v>
      </c>
    </row>
    <row r="53" spans="1:2" x14ac:dyDescent="0.25">
      <c r="A53" s="14" t="s">
        <v>64</v>
      </c>
      <c r="B53">
        <f>1+LN(10/1+SUM('TF &amp; DF'!N54))</f>
        <v>3.7080502011022101</v>
      </c>
    </row>
  </sheetData>
  <hyperlinks>
    <hyperlink ref="A2" r:id="rId1" xr:uid="{50E905B4-8B49-4C2A-90E7-EC0CE974A34E}"/>
  </hyperlinks>
  <pageMargins left="0.7" right="0.7" top="0.75" bottom="0.75" header="0.3" footer="0.3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4668-B26D-4CD1-A6C1-6E1FDAE2540A}">
  <dimension ref="A1:K54"/>
  <sheetViews>
    <sheetView topLeftCell="A19" workbookViewId="0">
      <selection activeCell="A5" sqref="A5:K54"/>
    </sheetView>
  </sheetViews>
  <sheetFormatPr defaultRowHeight="15" x14ac:dyDescent="0.25"/>
  <cols>
    <col min="1" max="1" width="16.42578125" customWidth="1"/>
  </cols>
  <sheetData>
    <row r="1" spans="1:11" x14ac:dyDescent="0.25">
      <c r="A1" s="1" t="s">
        <v>0</v>
      </c>
    </row>
    <row r="2" spans="1:11" x14ac:dyDescent="0.25">
      <c r="A2" s="2" t="s">
        <v>1</v>
      </c>
    </row>
    <row r="5" spans="1:11" x14ac:dyDescent="0.25">
      <c r="B5" s="21" t="s">
        <v>89</v>
      </c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25">
      <c r="A6" s="17" t="s">
        <v>27</v>
      </c>
      <c r="B6" s="9" t="s">
        <v>76</v>
      </c>
      <c r="C6" s="9" t="s">
        <v>77</v>
      </c>
      <c r="D6" s="9" t="s">
        <v>78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83</v>
      </c>
      <c r="J6" s="9" t="s">
        <v>84</v>
      </c>
      <c r="K6" s="10" t="s">
        <v>85</v>
      </c>
    </row>
    <row r="7" spans="1:11" x14ac:dyDescent="0.25">
      <c r="A7" s="18" t="s">
        <v>28</v>
      </c>
      <c r="B7">
        <f>'TF &amp; DF'!B7*IDF!B6</f>
        <v>3.3978952727983707</v>
      </c>
      <c r="C7">
        <f>'TF &amp; DF'!C7*IDF!B6</f>
        <v>0</v>
      </c>
      <c r="D7">
        <f>'TF &amp; DF'!D7*IDF!B6</f>
        <v>0</v>
      </c>
      <c r="E7">
        <f>'TF &amp; DF'!E7*IDF!B6</f>
        <v>0</v>
      </c>
      <c r="F7">
        <f>'TF &amp; DF'!F7*IDF!B6</f>
        <v>0</v>
      </c>
      <c r="G7">
        <f>'TF &amp; DF'!G7*IDF!B6</f>
        <v>0</v>
      </c>
      <c r="H7">
        <f>'TF &amp; DF'!H7*IDF!B6</f>
        <v>0</v>
      </c>
      <c r="I7">
        <f>'TF &amp; DF'!I7*IDF!B6</f>
        <v>0</v>
      </c>
      <c r="J7">
        <f>'TF &amp; DF'!J7*IDF!B6</f>
        <v>0</v>
      </c>
      <c r="K7">
        <f>'TF &amp; DF'!K7*IDF!B6</f>
        <v>0</v>
      </c>
    </row>
    <row r="8" spans="1:11" x14ac:dyDescent="0.25">
      <c r="A8" s="18" t="s">
        <v>36</v>
      </c>
      <c r="B8">
        <f>'TF &amp; DF'!B8*IDF!B7</f>
        <v>0</v>
      </c>
      <c r="C8">
        <f>'TF &amp; DF'!C8*IDF!B7</f>
        <v>3.3978952727983707</v>
      </c>
      <c r="D8">
        <f>'TF &amp; DF'!D8*IDF!B7</f>
        <v>0</v>
      </c>
      <c r="E8">
        <f>'TF &amp; DF'!E8*IDF!B7</f>
        <v>0</v>
      </c>
      <c r="F8">
        <f>'TF &amp; DF'!F8*IDF!B7</f>
        <v>0</v>
      </c>
      <c r="G8">
        <f>'TF &amp; DF'!G8*IDF!B7</f>
        <v>0</v>
      </c>
      <c r="H8">
        <f>'TF &amp; DF'!H8*IDF!B7</f>
        <v>0</v>
      </c>
      <c r="I8">
        <f>'TF &amp; DF'!I8*IDF!B7</f>
        <v>0</v>
      </c>
      <c r="J8">
        <f>'TF &amp; DF'!J8*IDF!B7</f>
        <v>0</v>
      </c>
      <c r="K8">
        <f>'TF &amp; DF'!K8*IDF!B7</f>
        <v>0</v>
      </c>
    </row>
    <row r="9" spans="1:11" x14ac:dyDescent="0.25">
      <c r="A9" s="18" t="s">
        <v>40</v>
      </c>
      <c r="B9">
        <f>'TF &amp; DF'!B9*IDF!B8</f>
        <v>0</v>
      </c>
      <c r="C9">
        <f>'TF &amp; DF'!C9*IDF!B8</f>
        <v>0</v>
      </c>
      <c r="D9">
        <f>'TF &amp; DF'!D9*IDF!B8</f>
        <v>3.4849066497880004</v>
      </c>
      <c r="E9">
        <f>'TF &amp; DF'!E9*IDF!B8</f>
        <v>0</v>
      </c>
      <c r="F9">
        <f>'TF &amp; DF'!F9*IDF!B8</f>
        <v>3.4849066497880004</v>
      </c>
      <c r="G9">
        <f>'TF &amp; DF'!G9*IDF!B8</f>
        <v>0</v>
      </c>
      <c r="H9">
        <f>'TF &amp; DF'!H9*IDF!B8</f>
        <v>0</v>
      </c>
      <c r="I9">
        <f>'TF &amp; DF'!I9*IDF!B8</f>
        <v>0</v>
      </c>
      <c r="J9">
        <f>'TF &amp; DF'!J9*IDF!B8</f>
        <v>0</v>
      </c>
      <c r="K9">
        <f>'TF &amp; DF'!K9*IDF!B8</f>
        <v>0</v>
      </c>
    </row>
    <row r="10" spans="1:11" x14ac:dyDescent="0.25">
      <c r="A10" s="18" t="s">
        <v>42</v>
      </c>
      <c r="B10">
        <f>'TF &amp; DF'!B10*IDF!B9</f>
        <v>0</v>
      </c>
      <c r="C10">
        <f>'TF &amp; DF'!C10*IDF!B9</f>
        <v>0</v>
      </c>
      <c r="D10">
        <f>'TF &amp; DF'!D10*IDF!B9</f>
        <v>0</v>
      </c>
      <c r="E10">
        <f>'TF &amp; DF'!E10*IDF!B9</f>
        <v>3.3978952727983707</v>
      </c>
      <c r="F10">
        <f>'TF &amp; DF'!F10*IDF!B9</f>
        <v>0</v>
      </c>
      <c r="G10">
        <f>'TF &amp; DF'!G10*IDF!B9</f>
        <v>0</v>
      </c>
      <c r="H10">
        <f>'TF &amp; DF'!H10*IDF!B9</f>
        <v>0</v>
      </c>
      <c r="I10">
        <f>'TF &amp; DF'!I10*IDF!B9</f>
        <v>0</v>
      </c>
      <c r="J10">
        <f>'TF &amp; DF'!J10*IDF!B9</f>
        <v>0</v>
      </c>
      <c r="K10">
        <f>'TF &amp; DF'!K10*IDF!B9</f>
        <v>0</v>
      </c>
    </row>
    <row r="11" spans="1:11" x14ac:dyDescent="0.25">
      <c r="A11" s="18" t="s">
        <v>50</v>
      </c>
      <c r="B11">
        <f>'TF &amp; DF'!B11*IDF!B10</f>
        <v>0</v>
      </c>
      <c r="C11">
        <f>'TF &amp; DF'!C11*IDF!B10</f>
        <v>0</v>
      </c>
      <c r="D11">
        <f>'TF &amp; DF'!D11*IDF!B10</f>
        <v>0</v>
      </c>
      <c r="E11">
        <f>'TF &amp; DF'!E11*IDF!B10</f>
        <v>0</v>
      </c>
      <c r="F11">
        <f>'TF &amp; DF'!F11*IDF!B10</f>
        <v>3.3978952727983707</v>
      </c>
      <c r="G11">
        <f>'TF &amp; DF'!G11*IDF!B10</f>
        <v>0</v>
      </c>
      <c r="H11">
        <f>'TF &amp; DF'!H11*IDF!B10</f>
        <v>0</v>
      </c>
      <c r="I11">
        <f>'TF &amp; DF'!I11*IDF!B10</f>
        <v>0</v>
      </c>
      <c r="J11">
        <f>'TF &amp; DF'!J11*IDF!B10</f>
        <v>0</v>
      </c>
      <c r="K11">
        <f>'TF &amp; DF'!K11*IDF!B10</f>
        <v>0</v>
      </c>
    </row>
    <row r="12" spans="1:11" x14ac:dyDescent="0.25">
      <c r="A12" s="18" t="s">
        <v>51</v>
      </c>
      <c r="B12">
        <f>'TF &amp; DF'!B12*IDF!B11</f>
        <v>0</v>
      </c>
      <c r="C12">
        <f>'TF &amp; DF'!C12*IDF!B11</f>
        <v>0</v>
      </c>
      <c r="D12">
        <f>'TF &amp; DF'!D12*IDF!B11</f>
        <v>0</v>
      </c>
      <c r="E12">
        <f>'TF &amp; DF'!E12*IDF!B11</f>
        <v>0</v>
      </c>
      <c r="F12">
        <f>'TF &amp; DF'!F12*IDF!B11</f>
        <v>0</v>
      </c>
      <c r="G12">
        <f>'TF &amp; DF'!G12*IDF!B11</f>
        <v>3.3978952727983707</v>
      </c>
      <c r="H12">
        <f>'TF &amp; DF'!H12*IDF!B11</f>
        <v>0</v>
      </c>
      <c r="I12">
        <f>'TF &amp; DF'!I12*IDF!B11</f>
        <v>0</v>
      </c>
      <c r="J12">
        <f>'TF &amp; DF'!J12*IDF!B11</f>
        <v>0</v>
      </c>
      <c r="K12">
        <f>'TF &amp; DF'!K12*IDF!B11</f>
        <v>0</v>
      </c>
    </row>
    <row r="13" spans="1:11" x14ac:dyDescent="0.25">
      <c r="A13" s="18" t="s">
        <v>57</v>
      </c>
      <c r="B13">
        <f>'TF &amp; DF'!B13*IDF!B12</f>
        <v>0</v>
      </c>
      <c r="C13">
        <f>'TF &amp; DF'!C13*IDF!B12</f>
        <v>0</v>
      </c>
      <c r="D13">
        <f>'TF &amp; DF'!D13*IDF!B12</f>
        <v>0</v>
      </c>
      <c r="E13">
        <f>'TF &amp; DF'!E13*IDF!B12</f>
        <v>0</v>
      </c>
      <c r="F13">
        <f>'TF &amp; DF'!F13*IDF!B12</f>
        <v>0</v>
      </c>
      <c r="G13">
        <f>'TF &amp; DF'!G13*IDF!B12</f>
        <v>0</v>
      </c>
      <c r="H13">
        <f>'TF &amp; DF'!H13*IDF!B12</f>
        <v>6.9698132995760007</v>
      </c>
      <c r="I13">
        <f>'TF &amp; DF'!I13*IDF!B12</f>
        <v>0</v>
      </c>
      <c r="J13">
        <f>'TF &amp; DF'!J13*IDF!B12</f>
        <v>0</v>
      </c>
      <c r="K13">
        <f>'TF &amp; DF'!K13*IDF!B12</f>
        <v>0</v>
      </c>
    </row>
    <row r="14" spans="1:11" x14ac:dyDescent="0.25">
      <c r="A14" s="18" t="s">
        <v>65</v>
      </c>
      <c r="B14">
        <f>'TF &amp; DF'!B14*IDF!B13</f>
        <v>0</v>
      </c>
      <c r="C14">
        <f>'TF &amp; DF'!C14*IDF!B13</f>
        <v>0</v>
      </c>
      <c r="D14">
        <f>'TF &amp; DF'!D14*IDF!B13</f>
        <v>0</v>
      </c>
      <c r="E14">
        <f>'TF &amp; DF'!E14*IDF!B13</f>
        <v>0</v>
      </c>
      <c r="F14">
        <f>'TF &amp; DF'!F14*IDF!B13</f>
        <v>0</v>
      </c>
      <c r="G14">
        <f>'TF &amp; DF'!G14*IDF!B13</f>
        <v>0</v>
      </c>
      <c r="H14">
        <f>'TF &amp; DF'!H14*IDF!B13</f>
        <v>0</v>
      </c>
      <c r="I14">
        <f>'TF &amp; DF'!I14*IDF!B13</f>
        <v>3.3978952727983707</v>
      </c>
      <c r="J14">
        <f>'TF &amp; DF'!J14*IDF!B13</f>
        <v>0</v>
      </c>
      <c r="K14">
        <f>'TF &amp; DF'!K14*IDF!B13</f>
        <v>0</v>
      </c>
    </row>
    <row r="15" spans="1:11" x14ac:dyDescent="0.25">
      <c r="A15" s="18" t="s">
        <v>68</v>
      </c>
      <c r="B15">
        <f>'TF &amp; DF'!B15*IDF!B14</f>
        <v>0</v>
      </c>
      <c r="C15">
        <f>'TF &amp; DF'!C15*IDF!B14</f>
        <v>0</v>
      </c>
      <c r="D15">
        <f>'TF &amp; DF'!D15*IDF!B14</f>
        <v>0</v>
      </c>
      <c r="E15">
        <f>'TF &amp; DF'!E15*IDF!B14</f>
        <v>0</v>
      </c>
      <c r="F15">
        <f>'TF &amp; DF'!F15*IDF!B14</f>
        <v>0</v>
      </c>
      <c r="G15">
        <f>'TF &amp; DF'!G15*IDF!B14</f>
        <v>0</v>
      </c>
      <c r="H15">
        <f>'TF &amp; DF'!H15*IDF!B14</f>
        <v>0</v>
      </c>
      <c r="I15">
        <f>'TF &amp; DF'!I15*IDF!B14</f>
        <v>0</v>
      </c>
      <c r="J15">
        <f>'TF &amp; DF'!J15*IDF!B14</f>
        <v>3.3978952727983707</v>
      </c>
      <c r="K15">
        <f>'TF &amp; DF'!K15*IDF!B14</f>
        <v>0</v>
      </c>
    </row>
    <row r="16" spans="1:11" x14ac:dyDescent="0.25">
      <c r="A16" s="18" t="s">
        <v>72</v>
      </c>
      <c r="B16">
        <f>'TF &amp; DF'!B16*IDF!B15</f>
        <v>0</v>
      </c>
      <c r="C16">
        <f>'TF &amp; DF'!C16*IDF!B15</f>
        <v>0</v>
      </c>
      <c r="D16">
        <f>'TF &amp; DF'!D16*IDF!B15</f>
        <v>0</v>
      </c>
      <c r="E16">
        <f>'TF &amp; DF'!E16*IDF!B15</f>
        <v>0</v>
      </c>
      <c r="F16">
        <f>'TF &amp; DF'!F16*IDF!B15</f>
        <v>0</v>
      </c>
      <c r="G16">
        <f>'TF &amp; DF'!G16*IDF!B15</f>
        <v>0</v>
      </c>
      <c r="H16">
        <f>'TF &amp; DF'!H16*IDF!B15</f>
        <v>0</v>
      </c>
      <c r="I16">
        <f>'TF &amp; DF'!I16*IDF!B15</f>
        <v>0</v>
      </c>
      <c r="J16">
        <f>'TF &amp; DF'!J16*IDF!B15</f>
        <v>0</v>
      </c>
      <c r="K16">
        <f>'TF &amp; DF'!K16*IDF!B15</f>
        <v>3.3978952727983707</v>
      </c>
    </row>
    <row r="17" spans="1:11" x14ac:dyDescent="0.25">
      <c r="A17" s="19" t="s">
        <v>29</v>
      </c>
      <c r="B17">
        <f>'TF &amp; DF'!B17*IDF!B16</f>
        <v>3.3978952727983707</v>
      </c>
      <c r="C17">
        <f>'TF &amp; DF'!C17*IDF!B16</f>
        <v>0</v>
      </c>
      <c r="D17">
        <f>'TF &amp; DF'!D17*IDF!B16</f>
        <v>0</v>
      </c>
      <c r="E17">
        <f>'TF &amp; DF'!E17*IDF!B16</f>
        <v>0</v>
      </c>
      <c r="F17">
        <f>'TF &amp; DF'!F17*IDF!B16</f>
        <v>0</v>
      </c>
      <c r="G17">
        <f>'TF &amp; DF'!G17*IDF!B16</f>
        <v>0</v>
      </c>
      <c r="H17">
        <f>'TF &amp; DF'!H17*IDF!B16</f>
        <v>0</v>
      </c>
      <c r="I17">
        <f>'TF &amp; DF'!I17*IDF!B16</f>
        <v>0</v>
      </c>
      <c r="J17">
        <f>'TF &amp; DF'!J17*IDF!B16</f>
        <v>0</v>
      </c>
      <c r="K17">
        <f>'TF &amp; DF'!K17*IDF!B16</f>
        <v>0</v>
      </c>
    </row>
    <row r="18" spans="1:11" x14ac:dyDescent="0.25">
      <c r="A18" s="19" t="s">
        <v>37</v>
      </c>
      <c r="B18">
        <f>'TF &amp; DF'!B18*IDF!B17</f>
        <v>0</v>
      </c>
      <c r="C18">
        <f>'TF &amp; DF'!C18*IDF!B17</f>
        <v>3.3978952727983707</v>
      </c>
      <c r="D18">
        <f>'TF &amp; DF'!D18*IDF!B17</f>
        <v>0</v>
      </c>
      <c r="E18">
        <f>'TF &amp; DF'!E18*IDF!B17</f>
        <v>0</v>
      </c>
      <c r="F18">
        <f>'TF &amp; DF'!F18*IDF!B17</f>
        <v>0</v>
      </c>
      <c r="G18">
        <f>'TF &amp; DF'!G18*IDF!B17</f>
        <v>0</v>
      </c>
      <c r="H18">
        <f>'TF &amp; DF'!H18*IDF!B17</f>
        <v>0</v>
      </c>
      <c r="I18">
        <f>'TF &amp; DF'!I18*IDF!B17</f>
        <v>0</v>
      </c>
      <c r="J18">
        <f>'TF &amp; DF'!J18*IDF!B17</f>
        <v>0</v>
      </c>
      <c r="K18">
        <f>'TF &amp; DF'!K18*IDF!B17</f>
        <v>0</v>
      </c>
    </row>
    <row r="19" spans="1:11" x14ac:dyDescent="0.25">
      <c r="A19" s="19" t="s">
        <v>41</v>
      </c>
      <c r="B19">
        <f>'TF &amp; DF'!B19*IDF!B18</f>
        <v>0</v>
      </c>
      <c r="C19">
        <f>'TF &amp; DF'!C19*IDF!B18</f>
        <v>0</v>
      </c>
      <c r="D19">
        <f>'TF &amp; DF'!D19*IDF!B18</f>
        <v>3.3978952727983707</v>
      </c>
      <c r="E19">
        <f>'TF &amp; DF'!E19*IDF!B18</f>
        <v>0</v>
      </c>
      <c r="F19">
        <f>'TF &amp; DF'!F19*IDF!B18</f>
        <v>0</v>
      </c>
      <c r="G19">
        <f>'TF &amp; DF'!G19*IDF!B18</f>
        <v>0</v>
      </c>
      <c r="H19">
        <f>'TF &amp; DF'!H19*IDF!B18</f>
        <v>0</v>
      </c>
      <c r="I19">
        <f>'TF &amp; DF'!I19*IDF!B18</f>
        <v>0</v>
      </c>
      <c r="J19">
        <f>'TF &amp; DF'!J19*IDF!B18</f>
        <v>0</v>
      </c>
      <c r="K19">
        <f>'TF &amp; DF'!K19*IDF!B18</f>
        <v>0</v>
      </c>
    </row>
    <row r="20" spans="1:11" x14ac:dyDescent="0.25">
      <c r="A20" s="19" t="s">
        <v>43</v>
      </c>
      <c r="B20">
        <f>'TF &amp; DF'!B20*IDF!B19</f>
        <v>0</v>
      </c>
      <c r="C20">
        <f>'TF &amp; DF'!C20*IDF!B19</f>
        <v>0</v>
      </c>
      <c r="D20">
        <f>'TF &amp; DF'!D20*IDF!B19</f>
        <v>0</v>
      </c>
      <c r="E20">
        <f>'TF &amp; DF'!E20*IDF!B19</f>
        <v>3.3978952727983707</v>
      </c>
      <c r="F20">
        <f>'TF &amp; DF'!F20*IDF!B19</f>
        <v>0</v>
      </c>
      <c r="G20">
        <f>'TF &amp; DF'!G20*IDF!B19</f>
        <v>0</v>
      </c>
      <c r="H20">
        <f>'TF &amp; DF'!H20*IDF!B19</f>
        <v>0</v>
      </c>
      <c r="I20">
        <f>'TF &amp; DF'!I20*IDF!B19</f>
        <v>0</v>
      </c>
      <c r="J20">
        <f>'TF &amp; DF'!J20*IDF!B19</f>
        <v>0</v>
      </c>
      <c r="K20">
        <f>'TF &amp; DF'!K20*IDF!B19</f>
        <v>0</v>
      </c>
    </row>
    <row r="21" spans="1:11" x14ac:dyDescent="0.25">
      <c r="A21" s="19" t="s">
        <v>30</v>
      </c>
      <c r="B21">
        <f>'TF &amp; DF'!B21*IDF!B20</f>
        <v>3.4849066497880004</v>
      </c>
      <c r="C21">
        <f>'TF &amp; DF'!C21*IDF!B20</f>
        <v>0</v>
      </c>
      <c r="D21">
        <f>'TF &amp; DF'!D21*IDF!B20</f>
        <v>0</v>
      </c>
      <c r="E21">
        <f>'TF &amp; DF'!E21*IDF!B20</f>
        <v>0</v>
      </c>
      <c r="F21">
        <f>'TF &amp; DF'!F21*IDF!B20</f>
        <v>0</v>
      </c>
      <c r="G21">
        <f>'TF &amp; DF'!G21*IDF!B20</f>
        <v>3.4849066497880004</v>
      </c>
      <c r="H21">
        <f>'TF &amp; DF'!H21*IDF!B20</f>
        <v>0</v>
      </c>
      <c r="I21">
        <f>'TF &amp; DF'!I21*IDF!B20</f>
        <v>0</v>
      </c>
      <c r="J21">
        <f>'TF &amp; DF'!J21*IDF!B20</f>
        <v>0</v>
      </c>
      <c r="K21">
        <f>'TF &amp; DF'!K21*IDF!B20</f>
        <v>0</v>
      </c>
    </row>
    <row r="22" spans="1:11" x14ac:dyDescent="0.25">
      <c r="A22" s="19" t="s">
        <v>58</v>
      </c>
      <c r="B22">
        <f>'TF &amp; DF'!B22*IDF!B21</f>
        <v>0</v>
      </c>
      <c r="C22">
        <f>'TF &amp; DF'!C22*IDF!B21</f>
        <v>0</v>
      </c>
      <c r="D22">
        <f>'TF &amp; DF'!D22*IDF!B21</f>
        <v>0</v>
      </c>
      <c r="E22">
        <f>'TF &amp; DF'!E22*IDF!B21</f>
        <v>0</v>
      </c>
      <c r="F22">
        <f>'TF &amp; DF'!F22*IDF!B21</f>
        <v>0</v>
      </c>
      <c r="G22">
        <f>'TF &amp; DF'!G22*IDF!B21</f>
        <v>0</v>
      </c>
      <c r="H22">
        <f>'TF &amp; DF'!H22*IDF!B21</f>
        <v>3.3978952727983707</v>
      </c>
      <c r="I22">
        <f>'TF &amp; DF'!I22*IDF!B21</f>
        <v>0</v>
      </c>
      <c r="J22">
        <f>'TF &amp; DF'!J22*IDF!B21</f>
        <v>0</v>
      </c>
      <c r="K22">
        <f>'TF &amp; DF'!K22*IDF!B21</f>
        <v>0</v>
      </c>
    </row>
    <row r="23" spans="1:11" x14ac:dyDescent="0.25">
      <c r="A23" s="19" t="s">
        <v>66</v>
      </c>
      <c r="B23">
        <f>'TF &amp; DF'!B23*IDF!B22</f>
        <v>0</v>
      </c>
      <c r="C23">
        <f>'TF &amp; DF'!C23*IDF!B22</f>
        <v>0</v>
      </c>
      <c r="D23">
        <f>'TF &amp; DF'!D23*IDF!B22</f>
        <v>0</v>
      </c>
      <c r="E23">
        <f>'TF &amp; DF'!E23*IDF!B22</f>
        <v>0</v>
      </c>
      <c r="F23">
        <f>'TF &amp; DF'!F23*IDF!B22</f>
        <v>0</v>
      </c>
      <c r="G23">
        <f>'TF &amp; DF'!G23*IDF!B22</f>
        <v>0</v>
      </c>
      <c r="H23">
        <f>'TF &amp; DF'!H23*IDF!B22</f>
        <v>0</v>
      </c>
      <c r="I23">
        <f>'TF &amp; DF'!I23*IDF!B22</f>
        <v>3.3978952727983707</v>
      </c>
      <c r="J23">
        <f>'TF &amp; DF'!J23*IDF!B22</f>
        <v>0</v>
      </c>
      <c r="K23">
        <f>'TF &amp; DF'!K23*IDF!B22</f>
        <v>0</v>
      </c>
    </row>
    <row r="24" spans="1:11" x14ac:dyDescent="0.25">
      <c r="A24" s="19" t="s">
        <v>69</v>
      </c>
      <c r="B24">
        <f>'TF &amp; DF'!B24*IDF!B23</f>
        <v>0</v>
      </c>
      <c r="C24">
        <f>'TF &amp; DF'!C24*IDF!B23</f>
        <v>0</v>
      </c>
      <c r="D24">
        <f>'TF &amp; DF'!D24*IDF!B23</f>
        <v>0</v>
      </c>
      <c r="E24">
        <f>'TF &amp; DF'!E24*IDF!B23</f>
        <v>0</v>
      </c>
      <c r="F24">
        <f>'TF &amp; DF'!F24*IDF!B23</f>
        <v>0</v>
      </c>
      <c r="G24">
        <f>'TF &amp; DF'!G24*IDF!B23</f>
        <v>0</v>
      </c>
      <c r="H24">
        <f>'TF &amp; DF'!H24*IDF!B23</f>
        <v>0</v>
      </c>
      <c r="I24">
        <f>'TF &amp; DF'!I24*IDF!B23</f>
        <v>0</v>
      </c>
      <c r="J24">
        <f>'TF &amp; DF'!J24*IDF!B23</f>
        <v>3.3978952727983707</v>
      </c>
      <c r="K24">
        <f>'TF &amp; DF'!K24*IDF!B23</f>
        <v>0</v>
      </c>
    </row>
    <row r="25" spans="1:11" x14ac:dyDescent="0.25">
      <c r="A25" s="19" t="s">
        <v>73</v>
      </c>
      <c r="B25">
        <f>'TF &amp; DF'!B25*IDF!B24</f>
        <v>0</v>
      </c>
      <c r="C25">
        <f>'TF &amp; DF'!C25*IDF!B24</f>
        <v>0</v>
      </c>
      <c r="D25">
        <f>'TF &amp; DF'!D25*IDF!B24</f>
        <v>0</v>
      </c>
      <c r="E25">
        <f>'TF &amp; DF'!E25*IDF!B24</f>
        <v>0</v>
      </c>
      <c r="F25">
        <f>'TF &amp; DF'!F25*IDF!B24</f>
        <v>0</v>
      </c>
      <c r="G25">
        <f>'TF &amp; DF'!G25*IDF!B24</f>
        <v>0</v>
      </c>
      <c r="H25">
        <f>'TF &amp; DF'!H25*IDF!B24</f>
        <v>0</v>
      </c>
      <c r="I25">
        <f>'TF &amp; DF'!I25*IDF!B24</f>
        <v>0</v>
      </c>
      <c r="J25">
        <f>'TF &amp; DF'!J25*IDF!B24</f>
        <v>3.4849066497880004</v>
      </c>
      <c r="K25">
        <f>'TF &amp; DF'!K25*IDF!B24</f>
        <v>3.4849066497880004</v>
      </c>
    </row>
    <row r="26" spans="1:11" x14ac:dyDescent="0.25">
      <c r="A26" s="19" t="s">
        <v>38</v>
      </c>
      <c r="B26">
        <f>'TF &amp; DF'!B26*IDF!B25</f>
        <v>0</v>
      </c>
      <c r="C26">
        <f>'TF &amp; DF'!C26*IDF!B25</f>
        <v>3.3978952727983707</v>
      </c>
      <c r="D26">
        <f>'TF &amp; DF'!D26*IDF!B25</f>
        <v>0</v>
      </c>
      <c r="E26">
        <f>'TF &amp; DF'!E26*IDF!B25</f>
        <v>0</v>
      </c>
      <c r="F26">
        <f>'TF &amp; DF'!F26*IDF!B25</f>
        <v>0</v>
      </c>
      <c r="G26">
        <f>'TF &amp; DF'!G26*IDF!B25</f>
        <v>0</v>
      </c>
      <c r="H26">
        <f>'TF &amp; DF'!H26*IDF!B25</f>
        <v>0</v>
      </c>
      <c r="I26">
        <f>'TF &amp; DF'!I26*IDF!B25</f>
        <v>0</v>
      </c>
      <c r="J26">
        <f>'TF &amp; DF'!J26*IDF!B25</f>
        <v>0</v>
      </c>
      <c r="K26">
        <f>'TF &amp; DF'!K26*IDF!B25</f>
        <v>0</v>
      </c>
    </row>
    <row r="27" spans="1:11" x14ac:dyDescent="0.25">
      <c r="A27" s="19" t="s">
        <v>44</v>
      </c>
      <c r="B27">
        <f>'TF &amp; DF'!B27*IDF!B26</f>
        <v>0</v>
      </c>
      <c r="C27">
        <f>'TF &amp; DF'!C27*IDF!B26</f>
        <v>0</v>
      </c>
      <c r="D27">
        <f>'TF &amp; DF'!D27*IDF!B26</f>
        <v>0</v>
      </c>
      <c r="E27">
        <f>'TF &amp; DF'!E27*IDF!B26</f>
        <v>3.3978952727983707</v>
      </c>
      <c r="F27">
        <f>'TF &amp; DF'!F27*IDF!B26</f>
        <v>0</v>
      </c>
      <c r="G27">
        <f>'TF &amp; DF'!G27*IDF!B26</f>
        <v>0</v>
      </c>
      <c r="H27">
        <f>'TF &amp; DF'!H27*IDF!B26</f>
        <v>0</v>
      </c>
      <c r="I27">
        <f>'TF &amp; DF'!I27*IDF!B26</f>
        <v>0</v>
      </c>
      <c r="J27">
        <f>'TF &amp; DF'!J27*IDF!B26</f>
        <v>0</v>
      </c>
      <c r="K27">
        <f>'TF &amp; DF'!K27*IDF!B26</f>
        <v>0</v>
      </c>
    </row>
    <row r="28" spans="1:11" x14ac:dyDescent="0.25">
      <c r="A28" s="19" t="s">
        <v>52</v>
      </c>
      <c r="B28">
        <f>'TF &amp; DF'!B28*IDF!B27</f>
        <v>0</v>
      </c>
      <c r="C28">
        <f>'TF &amp; DF'!C28*IDF!B27</f>
        <v>0</v>
      </c>
      <c r="D28">
        <f>'TF &amp; DF'!D28*IDF!B27</f>
        <v>0</v>
      </c>
      <c r="E28">
        <f>'TF &amp; DF'!E28*IDF!B27</f>
        <v>0</v>
      </c>
      <c r="F28">
        <f>'TF &amp; DF'!F28*IDF!B27</f>
        <v>0</v>
      </c>
      <c r="G28">
        <f>'TF &amp; DF'!G28*IDF!B27</f>
        <v>6.9698132995760007</v>
      </c>
      <c r="H28">
        <f>'TF &amp; DF'!H28*IDF!B27</f>
        <v>0</v>
      </c>
      <c r="I28">
        <f>'TF &amp; DF'!I28*IDF!B27</f>
        <v>0</v>
      </c>
      <c r="J28">
        <f>'TF &amp; DF'!J28*IDF!B27</f>
        <v>0</v>
      </c>
      <c r="K28">
        <f>'TF &amp; DF'!K28*IDF!B27</f>
        <v>0</v>
      </c>
    </row>
    <row r="29" spans="1:11" x14ac:dyDescent="0.25">
      <c r="A29" s="19" t="s">
        <v>67</v>
      </c>
      <c r="B29">
        <f>'TF &amp; DF'!B29*IDF!B28</f>
        <v>0</v>
      </c>
      <c r="C29">
        <f>'TF &amp; DF'!C29*IDF!B28</f>
        <v>0</v>
      </c>
      <c r="D29">
        <f>'TF &amp; DF'!D29*IDF!B28</f>
        <v>0</v>
      </c>
      <c r="E29">
        <f>'TF &amp; DF'!E29*IDF!B28</f>
        <v>0</v>
      </c>
      <c r="F29">
        <f>'TF &amp; DF'!F29*IDF!B28</f>
        <v>0</v>
      </c>
      <c r="G29">
        <f>'TF &amp; DF'!G29*IDF!B28</f>
        <v>0</v>
      </c>
      <c r="H29">
        <f>'TF &amp; DF'!H29*IDF!B28</f>
        <v>0</v>
      </c>
      <c r="I29">
        <f>'TF &amp; DF'!I29*IDF!B28</f>
        <v>3.3978952727983707</v>
      </c>
      <c r="J29">
        <f>'TF &amp; DF'!J29*IDF!B28</f>
        <v>0</v>
      </c>
      <c r="K29">
        <f>'TF &amp; DF'!K29*IDF!B28</f>
        <v>0</v>
      </c>
    </row>
    <row r="30" spans="1:11" x14ac:dyDescent="0.25">
      <c r="A30" s="19" t="s">
        <v>70</v>
      </c>
      <c r="B30">
        <f>'TF &amp; DF'!B30*IDF!B29</f>
        <v>0</v>
      </c>
      <c r="C30">
        <f>'TF &amp; DF'!C30*IDF!B29</f>
        <v>0</v>
      </c>
      <c r="D30">
        <f>'TF &amp; DF'!D30*IDF!B29</f>
        <v>0</v>
      </c>
      <c r="E30">
        <f>'TF &amp; DF'!E30*IDF!B29</f>
        <v>0</v>
      </c>
      <c r="F30">
        <f>'TF &amp; DF'!F30*IDF!B29</f>
        <v>0</v>
      </c>
      <c r="G30">
        <f>'TF &amp; DF'!G30*IDF!B29</f>
        <v>0</v>
      </c>
      <c r="H30">
        <f>'TF &amp; DF'!H30*IDF!B29</f>
        <v>0</v>
      </c>
      <c r="I30">
        <f>'TF &amp; DF'!I30*IDF!B29</f>
        <v>0</v>
      </c>
      <c r="J30">
        <f>'TF &amp; DF'!J30*IDF!B29</f>
        <v>3.3978952727983707</v>
      </c>
      <c r="K30">
        <f>'TF &amp; DF'!K30*IDF!B29</f>
        <v>0</v>
      </c>
    </row>
    <row r="31" spans="1:11" x14ac:dyDescent="0.25">
      <c r="A31" s="19" t="s">
        <v>71</v>
      </c>
      <c r="B31">
        <f>'TF &amp; DF'!B31*IDF!B30</f>
        <v>0</v>
      </c>
      <c r="C31">
        <f>'TF &amp; DF'!C31*IDF!B30</f>
        <v>0</v>
      </c>
      <c r="D31">
        <f>'TF &amp; DF'!D31*IDF!B30</f>
        <v>0</v>
      </c>
      <c r="E31">
        <f>'TF &amp; DF'!E31*IDF!B30</f>
        <v>0</v>
      </c>
      <c r="F31">
        <f>'TF &amp; DF'!F31*IDF!B30</f>
        <v>0</v>
      </c>
      <c r="G31">
        <f>'TF &amp; DF'!G31*IDF!B30</f>
        <v>0</v>
      </c>
      <c r="H31">
        <f>'TF &amp; DF'!H31*IDF!B30</f>
        <v>0</v>
      </c>
      <c r="I31">
        <f>'TF &amp; DF'!I31*IDF!B30</f>
        <v>0</v>
      </c>
      <c r="J31">
        <f>'TF &amp; DF'!J31*IDF!B30</f>
        <v>3.4849066497880004</v>
      </c>
      <c r="K31">
        <f>'TF &amp; DF'!K31*IDF!B30</f>
        <v>3.4849066497880004</v>
      </c>
    </row>
    <row r="32" spans="1:11" x14ac:dyDescent="0.25">
      <c r="A32" s="19" t="s">
        <v>31</v>
      </c>
      <c r="B32">
        <f>'TF &amp; DF'!B32*IDF!B31</f>
        <v>3.3978952727983707</v>
      </c>
      <c r="C32">
        <f>'TF &amp; DF'!C32*IDF!B31</f>
        <v>0</v>
      </c>
      <c r="D32">
        <f>'TF &amp; DF'!D32*IDF!B31</f>
        <v>0</v>
      </c>
      <c r="E32">
        <f>'TF &amp; DF'!E32*IDF!B31</f>
        <v>0</v>
      </c>
      <c r="F32">
        <f>'TF &amp; DF'!F32*IDF!B31</f>
        <v>0</v>
      </c>
      <c r="G32">
        <f>'TF &amp; DF'!G32*IDF!B31</f>
        <v>0</v>
      </c>
      <c r="H32">
        <f>'TF &amp; DF'!H32*IDF!B31</f>
        <v>0</v>
      </c>
      <c r="I32">
        <f>'TF &amp; DF'!I32*IDF!B31</f>
        <v>0</v>
      </c>
      <c r="J32">
        <f>'TF &amp; DF'!J32*IDF!B31</f>
        <v>0</v>
      </c>
      <c r="K32">
        <f>'TF &amp; DF'!K32*IDF!B31</f>
        <v>0</v>
      </c>
    </row>
    <row r="33" spans="1:11" x14ac:dyDescent="0.25">
      <c r="A33" s="19" t="s">
        <v>39</v>
      </c>
      <c r="B33">
        <f>'TF &amp; DF'!B33*IDF!B32</f>
        <v>0</v>
      </c>
      <c r="C33">
        <f>'TF &amp; DF'!C33*IDF!B32</f>
        <v>3.3978952727983707</v>
      </c>
      <c r="D33">
        <f>'TF &amp; DF'!D33*IDF!B32</f>
        <v>0</v>
      </c>
      <c r="E33">
        <f>'TF &amp; DF'!E33*IDF!B32</f>
        <v>0</v>
      </c>
      <c r="F33">
        <f>'TF &amp; DF'!F33*IDF!B32</f>
        <v>0</v>
      </c>
      <c r="G33">
        <f>'TF &amp; DF'!G33*IDF!B32</f>
        <v>0</v>
      </c>
      <c r="H33">
        <f>'TF &amp; DF'!H33*IDF!B32</f>
        <v>0</v>
      </c>
      <c r="I33">
        <f>'TF &amp; DF'!I33*IDF!B32</f>
        <v>0</v>
      </c>
      <c r="J33">
        <f>'TF &amp; DF'!J33*IDF!B32</f>
        <v>0</v>
      </c>
      <c r="K33">
        <f>'TF &amp; DF'!K33*IDF!B32</f>
        <v>0</v>
      </c>
    </row>
    <row r="34" spans="1:11" x14ac:dyDescent="0.25">
      <c r="A34" s="19" t="s">
        <v>45</v>
      </c>
      <c r="B34">
        <f>'TF &amp; DF'!B34*IDF!B33</f>
        <v>0</v>
      </c>
      <c r="C34">
        <f>'TF &amp; DF'!C34*IDF!B33</f>
        <v>0</v>
      </c>
      <c r="D34">
        <f>'TF &amp; DF'!D34*IDF!B33</f>
        <v>0</v>
      </c>
      <c r="E34">
        <f>'TF &amp; DF'!E34*IDF!B33</f>
        <v>3.3978952727983707</v>
      </c>
      <c r="F34">
        <f>'TF &amp; DF'!F34*IDF!B33</f>
        <v>0</v>
      </c>
      <c r="G34">
        <f>'TF &amp; DF'!G34*IDF!B33</f>
        <v>0</v>
      </c>
      <c r="H34">
        <f>'TF &amp; DF'!H34*IDF!B33</f>
        <v>0</v>
      </c>
      <c r="I34">
        <f>'TF &amp; DF'!I34*IDF!B33</f>
        <v>0</v>
      </c>
      <c r="J34">
        <f>'TF &amp; DF'!J34*IDF!B33</f>
        <v>0</v>
      </c>
      <c r="K34">
        <f>'TF &amp; DF'!K34*IDF!B33</f>
        <v>0</v>
      </c>
    </row>
    <row r="35" spans="1:11" x14ac:dyDescent="0.25">
      <c r="A35" s="19" t="s">
        <v>53</v>
      </c>
      <c r="B35">
        <f>'TF &amp; DF'!B35*IDF!B34</f>
        <v>0</v>
      </c>
      <c r="C35">
        <f>'TF &amp; DF'!C35*IDF!B34</f>
        <v>0</v>
      </c>
      <c r="D35">
        <f>'TF &amp; DF'!D35*IDF!B34</f>
        <v>0</v>
      </c>
      <c r="E35">
        <f>'TF &amp; DF'!E35*IDF!B34</f>
        <v>0</v>
      </c>
      <c r="F35">
        <f>'TF &amp; DF'!F35*IDF!B34</f>
        <v>0</v>
      </c>
      <c r="G35">
        <f>'TF &amp; DF'!G35*IDF!B34</f>
        <v>3.3978952727983707</v>
      </c>
      <c r="H35">
        <f>'TF &amp; DF'!H35*IDF!B34</f>
        <v>0</v>
      </c>
      <c r="I35">
        <f>'TF &amp; DF'!I35*IDF!B34</f>
        <v>0</v>
      </c>
      <c r="J35">
        <f>'TF &amp; DF'!J35*IDF!B34</f>
        <v>0</v>
      </c>
      <c r="K35">
        <f>'TF &amp; DF'!K35*IDF!B34</f>
        <v>0</v>
      </c>
    </row>
    <row r="36" spans="1:11" x14ac:dyDescent="0.25">
      <c r="A36" s="19" t="s">
        <v>59</v>
      </c>
      <c r="B36">
        <f>'TF &amp; DF'!B36*IDF!B35</f>
        <v>0</v>
      </c>
      <c r="C36">
        <f>'TF &amp; DF'!C36*IDF!B35</f>
        <v>0</v>
      </c>
      <c r="D36">
        <f>'TF &amp; DF'!D36*IDF!B35</f>
        <v>0</v>
      </c>
      <c r="E36">
        <f>'TF &amp; DF'!E36*IDF!B35</f>
        <v>0</v>
      </c>
      <c r="F36">
        <f>'TF &amp; DF'!F36*IDF!B35</f>
        <v>0</v>
      </c>
      <c r="G36">
        <f>'TF &amp; DF'!G36*IDF!B35</f>
        <v>0</v>
      </c>
      <c r="H36">
        <f>'TF &amp; DF'!H36*IDF!B35</f>
        <v>3.3978952727983707</v>
      </c>
      <c r="I36">
        <f>'TF &amp; DF'!I36*IDF!B35</f>
        <v>0</v>
      </c>
      <c r="J36">
        <f>'TF &amp; DF'!J36*IDF!B35</f>
        <v>0</v>
      </c>
      <c r="K36">
        <f>'TF &amp; DF'!K36*IDF!B35</f>
        <v>0</v>
      </c>
    </row>
    <row r="37" spans="1:11" x14ac:dyDescent="0.25">
      <c r="A37" s="19" t="s">
        <v>74</v>
      </c>
      <c r="B37">
        <f>'TF &amp; DF'!B37*IDF!B36</f>
        <v>0</v>
      </c>
      <c r="C37">
        <f>'TF &amp; DF'!C37*IDF!B36</f>
        <v>0</v>
      </c>
      <c r="D37">
        <f>'TF &amp; DF'!D37*IDF!B36</f>
        <v>0</v>
      </c>
      <c r="E37">
        <f>'TF &amp; DF'!E37*IDF!B36</f>
        <v>0</v>
      </c>
      <c r="F37">
        <f>'TF &amp; DF'!F37*IDF!B36</f>
        <v>0</v>
      </c>
      <c r="G37">
        <f>'TF &amp; DF'!G37*IDF!B36</f>
        <v>0</v>
      </c>
      <c r="H37">
        <f>'TF &amp; DF'!H37*IDF!B36</f>
        <v>0</v>
      </c>
      <c r="I37">
        <f>'TF &amp; DF'!I37*IDF!B36</f>
        <v>0</v>
      </c>
      <c r="J37">
        <f>'TF &amp; DF'!J37*IDF!B36</f>
        <v>0</v>
      </c>
      <c r="K37">
        <f>'TF &amp; DF'!K37*IDF!B36</f>
        <v>3.3978952727983707</v>
      </c>
    </row>
    <row r="38" spans="1:11" x14ac:dyDescent="0.25">
      <c r="A38" s="19" t="s">
        <v>32</v>
      </c>
      <c r="B38">
        <f>'TF &amp; DF'!B38*IDF!B37</f>
        <v>3.4849066497880004</v>
      </c>
      <c r="C38">
        <f>'TF &amp; DF'!C38*IDF!B37</f>
        <v>0</v>
      </c>
      <c r="D38">
        <f>'TF &amp; DF'!D38*IDF!B37</f>
        <v>0</v>
      </c>
      <c r="E38">
        <f>'TF &amp; DF'!E38*IDF!B37</f>
        <v>0</v>
      </c>
      <c r="F38">
        <f>'TF &amp; DF'!F38*IDF!B37</f>
        <v>0</v>
      </c>
      <c r="G38">
        <f>'TF &amp; DF'!G38*IDF!B37</f>
        <v>0</v>
      </c>
      <c r="H38">
        <f>'TF &amp; DF'!H38*IDF!B37</f>
        <v>0</v>
      </c>
      <c r="I38">
        <f>'TF &amp; DF'!I38*IDF!B37</f>
        <v>3.4849066497880004</v>
      </c>
      <c r="J38">
        <f>'TF &amp; DF'!J38*IDF!B37</f>
        <v>0</v>
      </c>
      <c r="K38">
        <f>'TF &amp; DF'!K38*IDF!B37</f>
        <v>0</v>
      </c>
    </row>
    <row r="39" spans="1:11" x14ac:dyDescent="0.25">
      <c r="A39" s="19" t="s">
        <v>46</v>
      </c>
      <c r="B39">
        <f>'TF &amp; DF'!B39*IDF!B38</f>
        <v>0</v>
      </c>
      <c r="C39">
        <f>'TF &amp; DF'!C39*IDF!B38</f>
        <v>0</v>
      </c>
      <c r="D39">
        <f>'TF &amp; DF'!D39*IDF!B38</f>
        <v>0</v>
      </c>
      <c r="E39">
        <f>'TF &amp; DF'!E39*IDF!B38</f>
        <v>3.3978952727983707</v>
      </c>
      <c r="F39">
        <f>'TF &amp; DF'!F39*IDF!B38</f>
        <v>0</v>
      </c>
      <c r="G39">
        <f>'TF &amp; DF'!G39*IDF!B38</f>
        <v>0</v>
      </c>
      <c r="H39">
        <f>'TF &amp; DF'!H39*IDF!B38</f>
        <v>0</v>
      </c>
      <c r="I39">
        <f>'TF &amp; DF'!I39*IDF!B38</f>
        <v>0</v>
      </c>
      <c r="J39">
        <f>'TF &amp; DF'!J39*IDF!B38</f>
        <v>0</v>
      </c>
      <c r="K39">
        <f>'TF &amp; DF'!K39*IDF!B38</f>
        <v>0</v>
      </c>
    </row>
    <row r="40" spans="1:11" x14ac:dyDescent="0.25">
      <c r="A40" s="19" t="s">
        <v>54</v>
      </c>
      <c r="B40">
        <f>'TF &amp; DF'!B40*IDF!B39</f>
        <v>0</v>
      </c>
      <c r="C40">
        <f>'TF &amp; DF'!C40*IDF!B39</f>
        <v>0</v>
      </c>
      <c r="D40">
        <f>'TF &amp; DF'!D40*IDF!B39</f>
        <v>0</v>
      </c>
      <c r="E40">
        <f>'TF &amp; DF'!E40*IDF!B39</f>
        <v>0</v>
      </c>
      <c r="F40">
        <f>'TF &amp; DF'!F40*IDF!B39</f>
        <v>0</v>
      </c>
      <c r="G40">
        <f>'TF &amp; DF'!G40*IDF!B39</f>
        <v>3.3978952727983707</v>
      </c>
      <c r="H40">
        <f>'TF &amp; DF'!H40*IDF!B39</f>
        <v>0</v>
      </c>
      <c r="I40">
        <f>'TF &amp; DF'!I40*IDF!B39</f>
        <v>0</v>
      </c>
      <c r="J40">
        <f>'TF &amp; DF'!J40*IDF!B39</f>
        <v>0</v>
      </c>
      <c r="K40">
        <f>'TF &amp; DF'!K40*IDF!B39</f>
        <v>0</v>
      </c>
    </row>
    <row r="41" spans="1:11" x14ac:dyDescent="0.25">
      <c r="A41" s="19" t="s">
        <v>60</v>
      </c>
      <c r="B41">
        <f>'TF &amp; DF'!B41*IDF!B40</f>
        <v>0</v>
      </c>
      <c r="C41">
        <f>'TF &amp; DF'!C41*IDF!B40</f>
        <v>0</v>
      </c>
      <c r="D41">
        <f>'TF &amp; DF'!D41*IDF!B40</f>
        <v>0</v>
      </c>
      <c r="E41">
        <f>'TF &amp; DF'!E41*IDF!B40</f>
        <v>0</v>
      </c>
      <c r="F41">
        <f>'TF &amp; DF'!F41*IDF!B40</f>
        <v>0</v>
      </c>
      <c r="G41">
        <f>'TF &amp; DF'!G41*IDF!B40</f>
        <v>0</v>
      </c>
      <c r="H41">
        <f>'TF &amp; DF'!H41*IDF!B40</f>
        <v>3.3978952727983707</v>
      </c>
      <c r="I41">
        <f>'TF &amp; DF'!I41*IDF!B40</f>
        <v>0</v>
      </c>
      <c r="J41">
        <f>'TF &amp; DF'!J41*IDF!B40</f>
        <v>0</v>
      </c>
      <c r="K41">
        <f>'TF &amp; DF'!K41*IDF!B40</f>
        <v>0</v>
      </c>
    </row>
    <row r="42" spans="1:11" x14ac:dyDescent="0.25">
      <c r="A42" s="19" t="s">
        <v>75</v>
      </c>
      <c r="B42">
        <f>'TF &amp; DF'!B42*IDF!B41</f>
        <v>0</v>
      </c>
      <c r="C42">
        <f>'TF &amp; DF'!C42*IDF!B41</f>
        <v>0</v>
      </c>
      <c r="D42">
        <f>'TF &amp; DF'!D42*IDF!B41</f>
        <v>0</v>
      </c>
      <c r="E42">
        <f>'TF &amp; DF'!E42*IDF!B41</f>
        <v>0</v>
      </c>
      <c r="F42">
        <f>'TF &amp; DF'!F42*IDF!B41</f>
        <v>0</v>
      </c>
      <c r="G42">
        <f>'TF &amp; DF'!G42*IDF!B41</f>
        <v>0</v>
      </c>
      <c r="H42">
        <f>'TF &amp; DF'!H42*IDF!B41</f>
        <v>0</v>
      </c>
      <c r="I42">
        <f>'TF &amp; DF'!I42*IDF!B41</f>
        <v>0</v>
      </c>
      <c r="J42">
        <f>'TF &amp; DF'!J42*IDF!B41</f>
        <v>0</v>
      </c>
      <c r="K42">
        <f>'TF &amp; DF'!K42*IDF!B41</f>
        <v>3.3978952727983707</v>
      </c>
    </row>
    <row r="43" spans="1:11" x14ac:dyDescent="0.25">
      <c r="A43" s="19" t="s">
        <v>33</v>
      </c>
      <c r="B43">
        <f>'TF &amp; DF'!B43*IDF!B42</f>
        <v>3.3978952727983707</v>
      </c>
      <c r="C43">
        <f>'TF &amp; DF'!C43*IDF!B42</f>
        <v>0</v>
      </c>
      <c r="D43">
        <f>'TF &amp; DF'!D43*IDF!B42</f>
        <v>0</v>
      </c>
      <c r="E43">
        <f>'TF &amp; DF'!E43*IDF!B42</f>
        <v>0</v>
      </c>
      <c r="F43">
        <f>'TF &amp; DF'!F43*IDF!B42</f>
        <v>0</v>
      </c>
      <c r="G43">
        <f>'TF &amp; DF'!G43*IDF!B42</f>
        <v>0</v>
      </c>
      <c r="H43">
        <f>'TF &amp; DF'!H43*IDF!B42</f>
        <v>0</v>
      </c>
      <c r="I43">
        <f>'TF &amp; DF'!I43*IDF!B42</f>
        <v>0</v>
      </c>
      <c r="J43">
        <f>'TF &amp; DF'!J43*IDF!B42</f>
        <v>0</v>
      </c>
      <c r="K43">
        <f>'TF &amp; DF'!K43*IDF!B42</f>
        <v>0</v>
      </c>
    </row>
    <row r="44" spans="1:11" x14ac:dyDescent="0.25">
      <c r="A44" s="19" t="s">
        <v>47</v>
      </c>
      <c r="B44">
        <f>'TF &amp; DF'!B44*IDF!B43</f>
        <v>0</v>
      </c>
      <c r="C44">
        <f>'TF &amp; DF'!C44*IDF!B43</f>
        <v>0</v>
      </c>
      <c r="D44">
        <f>'TF &amp; DF'!D44*IDF!B43</f>
        <v>0</v>
      </c>
      <c r="E44">
        <f>'TF &amp; DF'!E44*IDF!B43</f>
        <v>3.3978952727983707</v>
      </c>
      <c r="F44">
        <f>'TF &amp; DF'!F44*IDF!B43</f>
        <v>0</v>
      </c>
      <c r="G44">
        <f>'TF &amp; DF'!G44*IDF!B43</f>
        <v>0</v>
      </c>
      <c r="H44">
        <f>'TF &amp; DF'!H44*IDF!B43</f>
        <v>0</v>
      </c>
      <c r="I44">
        <f>'TF &amp; DF'!I44*IDF!B43</f>
        <v>0</v>
      </c>
      <c r="J44">
        <f>'TF &amp; DF'!J44*IDF!B43</f>
        <v>0</v>
      </c>
      <c r="K44">
        <f>'TF &amp; DF'!K44*IDF!B43</f>
        <v>0</v>
      </c>
    </row>
    <row r="45" spans="1:11" x14ac:dyDescent="0.25">
      <c r="A45" s="19" t="s">
        <v>61</v>
      </c>
      <c r="B45">
        <f>'TF &amp; DF'!B45*IDF!B44</f>
        <v>0</v>
      </c>
      <c r="C45">
        <f>'TF &amp; DF'!C45*IDF!B44</f>
        <v>0</v>
      </c>
      <c r="D45">
        <f>'TF &amp; DF'!D45*IDF!B44</f>
        <v>0</v>
      </c>
      <c r="E45">
        <f>'TF &amp; DF'!E45*IDF!B44</f>
        <v>0</v>
      </c>
      <c r="F45">
        <f>'TF &amp; DF'!F45*IDF!B44</f>
        <v>0</v>
      </c>
      <c r="G45">
        <f>'TF &amp; DF'!G45*IDF!B44</f>
        <v>0</v>
      </c>
      <c r="H45">
        <f>'TF &amp; DF'!H45*IDF!B44</f>
        <v>3.3978952727983707</v>
      </c>
      <c r="I45">
        <f>'TF &amp; DF'!I45*IDF!B44</f>
        <v>0</v>
      </c>
      <c r="J45">
        <f>'TF &amp; DF'!J45*IDF!B44</f>
        <v>0</v>
      </c>
      <c r="K45">
        <f>'TF &amp; DF'!K45*IDF!B44</f>
        <v>0</v>
      </c>
    </row>
    <row r="46" spans="1:11" x14ac:dyDescent="0.25">
      <c r="A46" s="19" t="s">
        <v>34</v>
      </c>
      <c r="B46">
        <f>'TF &amp; DF'!B46*IDF!B45</f>
        <v>3.4849066497880004</v>
      </c>
      <c r="C46">
        <f>'TF &amp; DF'!C46*IDF!B45</f>
        <v>3.4849066497880004</v>
      </c>
      <c r="D46">
        <f>'TF &amp; DF'!D46*IDF!B45</f>
        <v>0</v>
      </c>
      <c r="E46">
        <f>'TF &amp; DF'!E46*IDF!B45</f>
        <v>0</v>
      </c>
      <c r="F46">
        <f>'TF &amp; DF'!F46*IDF!B45</f>
        <v>0</v>
      </c>
      <c r="G46">
        <f>'TF &amp; DF'!G46*IDF!B45</f>
        <v>0</v>
      </c>
      <c r="H46">
        <f>'TF &amp; DF'!H46*IDF!B45</f>
        <v>0</v>
      </c>
      <c r="I46">
        <f>'TF &amp; DF'!I46*IDF!B45</f>
        <v>0</v>
      </c>
      <c r="J46">
        <f>'TF &amp; DF'!J46*IDF!B45</f>
        <v>0</v>
      </c>
      <c r="K46">
        <f>'TF &amp; DF'!K46*IDF!B45</f>
        <v>0</v>
      </c>
    </row>
    <row r="47" spans="1:11" x14ac:dyDescent="0.25">
      <c r="A47" s="19" t="s">
        <v>48</v>
      </c>
      <c r="B47">
        <f>'TF &amp; DF'!B47*IDF!B46</f>
        <v>0</v>
      </c>
      <c r="C47">
        <f>'TF &amp; DF'!C47*IDF!B46</f>
        <v>0</v>
      </c>
      <c r="D47">
        <f>'TF &amp; DF'!D47*IDF!B46</f>
        <v>0</v>
      </c>
      <c r="E47">
        <f>'TF &amp; DF'!E47*IDF!B46</f>
        <v>3.3978952727983707</v>
      </c>
      <c r="F47">
        <f>'TF &amp; DF'!F47*IDF!B46</f>
        <v>0</v>
      </c>
      <c r="G47">
        <f>'TF &amp; DF'!G47*IDF!B46</f>
        <v>0</v>
      </c>
      <c r="H47">
        <f>'TF &amp; DF'!H47*IDF!B46</f>
        <v>0</v>
      </c>
      <c r="I47">
        <f>'TF &amp; DF'!I47*IDF!B46</f>
        <v>0</v>
      </c>
      <c r="J47">
        <f>'TF &amp; DF'!J47*IDF!B46</f>
        <v>0</v>
      </c>
      <c r="K47">
        <f>'TF &amp; DF'!K47*IDF!B46</f>
        <v>0</v>
      </c>
    </row>
    <row r="48" spans="1:11" x14ac:dyDescent="0.25">
      <c r="A48" s="19" t="s">
        <v>55</v>
      </c>
      <c r="B48">
        <f>'TF &amp; DF'!B48*IDF!B47</f>
        <v>0</v>
      </c>
      <c r="C48">
        <f>'TF &amp; DF'!C48*IDF!B47</f>
        <v>0</v>
      </c>
      <c r="D48">
        <f>'TF &amp; DF'!D48*IDF!B47</f>
        <v>0</v>
      </c>
      <c r="E48">
        <f>'TF &amp; DF'!E48*IDF!B47</f>
        <v>0</v>
      </c>
      <c r="F48">
        <f>'TF &amp; DF'!F48*IDF!B47</f>
        <v>0</v>
      </c>
      <c r="G48">
        <f>'TF &amp; DF'!G48*IDF!B47</f>
        <v>3.3978952727983707</v>
      </c>
      <c r="H48">
        <f>'TF &amp; DF'!H48*IDF!B47</f>
        <v>0</v>
      </c>
      <c r="I48">
        <f>'TF &amp; DF'!I48*IDF!B47</f>
        <v>0</v>
      </c>
      <c r="J48">
        <f>'TF &amp; DF'!J48*IDF!B47</f>
        <v>0</v>
      </c>
      <c r="K48">
        <f>'TF &amp; DF'!K48*IDF!B47</f>
        <v>0</v>
      </c>
    </row>
    <row r="49" spans="1:11" x14ac:dyDescent="0.25">
      <c r="A49" s="19" t="s">
        <v>62</v>
      </c>
      <c r="B49">
        <f>'TF &amp; DF'!B49*IDF!B48</f>
        <v>0</v>
      </c>
      <c r="C49">
        <f>'TF &amp; DF'!C49*IDF!B48</f>
        <v>0</v>
      </c>
      <c r="D49">
        <f>'TF &amp; DF'!D49*IDF!B48</f>
        <v>0</v>
      </c>
      <c r="E49">
        <f>'TF &amp; DF'!E49*IDF!B48</f>
        <v>0</v>
      </c>
      <c r="F49">
        <f>'TF &amp; DF'!F49*IDF!B48</f>
        <v>0</v>
      </c>
      <c r="G49">
        <f>'TF &amp; DF'!G49*IDF!B48</f>
        <v>0</v>
      </c>
      <c r="H49">
        <f>'TF &amp; DF'!H49*IDF!B48</f>
        <v>3.3978952727983707</v>
      </c>
      <c r="I49">
        <f>'TF &amp; DF'!I49*IDF!B48</f>
        <v>0</v>
      </c>
      <c r="J49">
        <f>'TF &amp; DF'!J49*IDF!B48</f>
        <v>0</v>
      </c>
      <c r="K49">
        <f>'TF &amp; DF'!K49*IDF!B48</f>
        <v>0</v>
      </c>
    </row>
    <row r="50" spans="1:11" x14ac:dyDescent="0.25">
      <c r="A50" s="19" t="s">
        <v>35</v>
      </c>
      <c r="B50">
        <f>'TF &amp; DF'!B50*IDF!B49</f>
        <v>3.3978952727983707</v>
      </c>
      <c r="C50">
        <f>'TF &amp; DF'!C50*IDF!B49</f>
        <v>0</v>
      </c>
      <c r="D50">
        <f>'TF &amp; DF'!D50*IDF!B49</f>
        <v>0</v>
      </c>
      <c r="E50">
        <f>'TF &amp; DF'!E50*IDF!B49</f>
        <v>0</v>
      </c>
      <c r="F50">
        <f>'TF &amp; DF'!F50*IDF!B49</f>
        <v>0</v>
      </c>
      <c r="G50">
        <f>'TF &amp; DF'!G50*IDF!B49</f>
        <v>0</v>
      </c>
      <c r="H50">
        <f>'TF &amp; DF'!H50*IDF!B49</f>
        <v>0</v>
      </c>
      <c r="I50">
        <f>'TF &amp; DF'!I50*IDF!B49</f>
        <v>0</v>
      </c>
      <c r="J50">
        <f>'TF &amp; DF'!J50*IDF!B49</f>
        <v>0</v>
      </c>
      <c r="K50">
        <f>'TF &amp; DF'!K50*IDF!B49</f>
        <v>0</v>
      </c>
    </row>
    <row r="51" spans="1:11" x14ac:dyDescent="0.25">
      <c r="A51" s="19" t="s">
        <v>49</v>
      </c>
      <c r="B51">
        <f>'TF &amp; DF'!B51*IDF!B50</f>
        <v>0</v>
      </c>
      <c r="C51">
        <f>'TF &amp; DF'!C51*IDF!B50</f>
        <v>0</v>
      </c>
      <c r="D51">
        <f>'TF &amp; DF'!D51*IDF!B50</f>
        <v>0</v>
      </c>
      <c r="E51">
        <f>'TF &amp; DF'!E51*IDF!B50</f>
        <v>3.3978952727983707</v>
      </c>
      <c r="F51">
        <f>'TF &amp; DF'!F51*IDF!B50</f>
        <v>0</v>
      </c>
      <c r="G51">
        <f>'TF &amp; DF'!G51*IDF!B50</f>
        <v>0</v>
      </c>
      <c r="H51">
        <f>'TF &amp; DF'!H51*IDF!B50</f>
        <v>0</v>
      </c>
      <c r="I51">
        <f>'TF &amp; DF'!I51*IDF!B50</f>
        <v>0</v>
      </c>
      <c r="J51">
        <f>'TF &amp; DF'!J51*IDF!B50</f>
        <v>0</v>
      </c>
      <c r="K51">
        <f>'TF &amp; DF'!K51*IDF!B50</f>
        <v>0</v>
      </c>
    </row>
    <row r="52" spans="1:11" x14ac:dyDescent="0.25">
      <c r="A52" s="19" t="s">
        <v>56</v>
      </c>
      <c r="B52">
        <f>'TF &amp; DF'!B52*IDF!B51</f>
        <v>0</v>
      </c>
      <c r="C52">
        <f>'TF &amp; DF'!C52*IDF!B51</f>
        <v>0</v>
      </c>
      <c r="D52">
        <f>'TF &amp; DF'!D52*IDF!B51</f>
        <v>0</v>
      </c>
      <c r="E52">
        <f>'TF &amp; DF'!E52*IDF!B51</f>
        <v>0</v>
      </c>
      <c r="F52">
        <f>'TF &amp; DF'!F52*IDF!B51</f>
        <v>0</v>
      </c>
      <c r="G52">
        <f>'TF &amp; DF'!G52*IDF!B51</f>
        <v>3.3978952727983707</v>
      </c>
      <c r="H52">
        <f>'TF &amp; DF'!H52*IDF!B51</f>
        <v>0</v>
      </c>
      <c r="I52">
        <f>'TF &amp; DF'!I52*IDF!B51</f>
        <v>0</v>
      </c>
      <c r="J52">
        <f>'TF &amp; DF'!J52*IDF!B51</f>
        <v>0</v>
      </c>
      <c r="K52">
        <f>'TF &amp; DF'!K52*IDF!B51</f>
        <v>0</v>
      </c>
    </row>
    <row r="53" spans="1:11" x14ac:dyDescent="0.25">
      <c r="A53" s="19" t="s">
        <v>63</v>
      </c>
      <c r="B53">
        <f>'TF &amp; DF'!B53*IDF!B52</f>
        <v>0</v>
      </c>
      <c r="C53">
        <f>'TF &amp; DF'!C53*IDF!B52</f>
        <v>0</v>
      </c>
      <c r="D53">
        <f>'TF &amp; DF'!D53*IDF!B52</f>
        <v>0</v>
      </c>
      <c r="E53">
        <f>'TF &amp; DF'!E53*IDF!B52</f>
        <v>0</v>
      </c>
      <c r="F53">
        <f>'TF &amp; DF'!F53*IDF!B52</f>
        <v>0</v>
      </c>
      <c r="G53">
        <f>'TF &amp; DF'!G53*IDF!B52</f>
        <v>0</v>
      </c>
      <c r="H53">
        <f>'TF &amp; DF'!H53*IDF!B52</f>
        <v>3.3978952727983707</v>
      </c>
      <c r="I53">
        <f>'TF &amp; DF'!I53*IDF!B52</f>
        <v>0</v>
      </c>
      <c r="J53">
        <f>'TF &amp; DF'!J53*IDF!B52</f>
        <v>0</v>
      </c>
      <c r="K53">
        <f>'TF &amp; DF'!K53*IDF!B52</f>
        <v>0</v>
      </c>
    </row>
    <row r="54" spans="1:11" x14ac:dyDescent="0.25">
      <c r="A54" s="20" t="s">
        <v>64</v>
      </c>
      <c r="B54">
        <f>'TF &amp; DF'!B54*IDF!B53</f>
        <v>0</v>
      </c>
      <c r="C54">
        <f>'TF &amp; DF'!C54*IDF!B53</f>
        <v>0</v>
      </c>
      <c r="D54">
        <f>'TF &amp; DF'!D54*IDF!B53</f>
        <v>3.7080502011022101</v>
      </c>
      <c r="E54">
        <f>'TF &amp; DF'!E54*IDF!B53</f>
        <v>0</v>
      </c>
      <c r="F54">
        <f>'TF &amp; DF'!F54*IDF!B53</f>
        <v>0</v>
      </c>
      <c r="G54">
        <f>'TF &amp; DF'!G54*IDF!B53</f>
        <v>0</v>
      </c>
      <c r="H54">
        <f>'TF &amp; DF'!H54*IDF!B53</f>
        <v>7.4161004022044201</v>
      </c>
      <c r="I54">
        <f>'TF &amp; DF'!I54*IDF!B53</f>
        <v>0</v>
      </c>
      <c r="J54">
        <f>'TF &amp; DF'!J54*IDF!B53</f>
        <v>3.7080502011022101</v>
      </c>
      <c r="K54">
        <f>'TF &amp; DF'!K54*IDF!B53</f>
        <v>3.7080502011022101</v>
      </c>
    </row>
  </sheetData>
  <mergeCells count="1">
    <mergeCell ref="B5:K5"/>
  </mergeCells>
  <hyperlinks>
    <hyperlink ref="A2" r:id="rId1" xr:uid="{0C7AA7E6-9177-4047-A062-7EEA3DA5936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5090-E077-4FD9-ADD6-F4F102BB2304}">
  <dimension ref="A1:X54"/>
  <sheetViews>
    <sheetView workbookViewId="0">
      <selection activeCell="N19" sqref="N19"/>
    </sheetView>
  </sheetViews>
  <sheetFormatPr defaultRowHeight="15" x14ac:dyDescent="0.25"/>
  <cols>
    <col min="14" max="14" width="11" customWidth="1"/>
  </cols>
  <sheetData>
    <row r="1" spans="1:24" x14ac:dyDescent="0.25">
      <c r="A1" s="1" t="s">
        <v>0</v>
      </c>
      <c r="J1" t="s">
        <v>93</v>
      </c>
    </row>
    <row r="2" spans="1:24" x14ac:dyDescent="0.25">
      <c r="A2" s="2" t="s">
        <v>1</v>
      </c>
      <c r="J2" s="2" t="s">
        <v>94</v>
      </c>
    </row>
    <row r="5" spans="1:24" x14ac:dyDescent="0.25">
      <c r="A5" s="16" t="s">
        <v>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N5" s="23"/>
      <c r="O5" s="21" t="s">
        <v>91</v>
      </c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25">
      <c r="A6" s="17" t="s">
        <v>27</v>
      </c>
      <c r="B6" s="9" t="s">
        <v>76</v>
      </c>
      <c r="C6" s="9" t="s">
        <v>77</v>
      </c>
      <c r="D6" s="9" t="s">
        <v>78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83</v>
      </c>
      <c r="J6" s="9" t="s">
        <v>84</v>
      </c>
      <c r="K6" s="10" t="s">
        <v>85</v>
      </c>
      <c r="N6" s="22" t="s">
        <v>92</v>
      </c>
      <c r="O6" s="9" t="s">
        <v>76</v>
      </c>
      <c r="P6" s="9" t="s">
        <v>77</v>
      </c>
      <c r="Q6" s="9" t="s">
        <v>78</v>
      </c>
      <c r="R6" s="9" t="s">
        <v>79</v>
      </c>
      <c r="S6" s="9" t="s">
        <v>80</v>
      </c>
      <c r="T6" s="9" t="s">
        <v>81</v>
      </c>
      <c r="U6" s="9" t="s">
        <v>82</v>
      </c>
      <c r="V6" s="9" t="s">
        <v>83</v>
      </c>
      <c r="W6" s="9" t="s">
        <v>84</v>
      </c>
      <c r="X6" s="10" t="s">
        <v>85</v>
      </c>
    </row>
    <row r="7" spans="1:24" x14ac:dyDescent="0.25">
      <c r="A7" s="18" t="s">
        <v>28</v>
      </c>
      <c r="B7">
        <f>('TF - IDF'!B7 - AVERAGE('TF - IDF'!$B$7:$B$54))/STDEV('TF - IDF'!$B$7:$B$54)</f>
        <v>2.1872004967998144</v>
      </c>
      <c r="C7">
        <f>('TF - IDF'!C7 - AVERAGE('TF - IDF'!$C$7:$C$54))/STDEV('TF - IDF'!$C$7:$C$54)</f>
        <v>-0.33740686348750776</v>
      </c>
      <c r="D7">
        <f>('TF - IDF'!D7 - AVERAGE('TF - IDF'!$D$7:$D$54))/STDEV('TF - IDF'!$D$7:$D$54)</f>
        <v>-0.25530881483601464</v>
      </c>
      <c r="E7">
        <f>('TF - IDF'!E7 - AVERAGE('TF - IDF'!$E$7:$E$54))/STDEV('TF - IDF'!$E$7:$E$54)</f>
        <v>-0.44253060157839191</v>
      </c>
      <c r="F7">
        <f>('TF - IDF'!F7 - AVERAGE('TF - IDF'!$F$7:$F$54))/STDEV('TF - IDF'!$F$7:$F$54)</f>
        <v>-0.20631375464165055</v>
      </c>
      <c r="G7">
        <f>('TF - IDF'!G7 - AVERAGE('TF - IDF'!$G$7:$G$54))/STDEV('TF - IDF'!$G$7:$G$54)</f>
        <v>-0.38667505626624565</v>
      </c>
      <c r="H7">
        <f>('TF - IDF'!H7 - AVERAGE('TF - IDF'!$H$7:$H$54))/STDEV('TF - IDF'!$H$7:$H$54)</f>
        <v>-0.40871671483342625</v>
      </c>
      <c r="I7">
        <f>('TF - IDF'!I7 - AVERAGE('TF - IDF'!$I$7:$I$54))/STDEV('TF - IDF'!$I$7:$I$54)</f>
        <v>-0.29833431749915379</v>
      </c>
      <c r="J7">
        <f>('TF - IDF'!J7 - AVERAGE('TF - IDF'!$J$7:$J$54))/STDEV('TF - IDF'!$J$7:$J$54)</f>
        <v>-0.37379407571300621</v>
      </c>
      <c r="K7">
        <f>('TF - IDF'!K7 - AVERAGE('TF - IDF'!$K$7:$K$54))/STDEV('TF - IDF'!$K$7:$K$54)</f>
        <v>-0.37379407571300621</v>
      </c>
      <c r="N7" s="9" t="s">
        <v>76</v>
      </c>
      <c r="O7" cm="1">
        <f t="array" ref="O7">SUM($B$7:$B$54*$B$7:$B$54)</f>
        <v>46.999999999999993</v>
      </c>
      <c r="P7" cm="1">
        <f t="array" ref="P7">SUM($B$7:$B$54*$C$7:$C$54)</f>
        <v>1.7476516387744958</v>
      </c>
      <c r="Q7" cm="1">
        <f t="array" ref="Q7">SUM($B$7:$B$54*$D$7:$D$54)</f>
        <v>-5.4226436921228167</v>
      </c>
      <c r="R7" cm="1">
        <f t="array" ref="R7">SUM($B$7:$B$54*$E$7:$E$54)</f>
        <v>-9.3991497189852513</v>
      </c>
      <c r="S7" cm="1">
        <f t="array" ref="S7">SUM($B$7:$B$54*$F$7:$F$54)</f>
        <v>-4.3820107853475676</v>
      </c>
      <c r="T7" cm="1">
        <f t="array" ref="T7">SUM($B$7:$B$54*$G$7:$G$54)</f>
        <v>-1.8563637100368293</v>
      </c>
      <c r="U7" cm="1">
        <f t="array" ref="U7">SUM($B$7:$B$54*$H$7:$H$54)</f>
        <v>-8.6809580663330834</v>
      </c>
      <c r="V7" cm="1">
        <f t="array" ref="V7">SUM($B$7:$B$54*$I$7:$I$54)</f>
        <v>3.5031738389973066</v>
      </c>
      <c r="W7" cm="1">
        <f t="array" ref="W7">SUM($B$7:$B$54*$J$7:$J$54)</f>
        <v>-7.9392170149703993</v>
      </c>
      <c r="X7" cm="1">
        <f t="array" ref="X7">SUM($B$7:$B$54*$K$7:$K$54)</f>
        <v>-7.9392170149703976</v>
      </c>
    </row>
    <row r="8" spans="1:24" x14ac:dyDescent="0.25">
      <c r="A8" s="18" t="s">
        <v>36</v>
      </c>
      <c r="B8">
        <f>('TF - IDF'!B8 - AVERAGE('TF - IDF'!$B$7:$B$54))/STDEV('TF - IDF'!$B$7:$B$54)</f>
        <v>-0.44249057228382066</v>
      </c>
      <c r="C8">
        <f>('TF - IDF'!C8 - AVERAGE('TF - IDF'!$C$7:$C$54))/STDEV('TF - IDF'!$C$7:$C$54)</f>
        <v>2.8851945159355892</v>
      </c>
      <c r="D8">
        <f>('TF - IDF'!D8 - AVERAGE('TF - IDF'!$D$7:$D$54))/STDEV('TF - IDF'!$D$7:$D$54)</f>
        <v>-0.25530881483601464</v>
      </c>
      <c r="E8">
        <f>('TF - IDF'!E8 - AVERAGE('TF - IDF'!$E$7:$E$54))/STDEV('TF - IDF'!$E$7:$E$54)</f>
        <v>-0.44253060157839191</v>
      </c>
      <c r="F8">
        <f>('TF - IDF'!F8 - AVERAGE('TF - IDF'!$F$7:$F$54))/STDEV('TF - IDF'!$F$7:$F$54)</f>
        <v>-0.20631375464165055</v>
      </c>
      <c r="G8">
        <f>('TF - IDF'!G8 - AVERAGE('TF - IDF'!$G$7:$G$54))/STDEV('TF - IDF'!$G$7:$G$54)</f>
        <v>-0.38667505626624565</v>
      </c>
      <c r="H8">
        <f>('TF - IDF'!H8 - AVERAGE('TF - IDF'!$H$7:$H$54))/STDEV('TF - IDF'!$H$7:$H$54)</f>
        <v>-0.40871671483342625</v>
      </c>
      <c r="I8">
        <f>('TF - IDF'!I8 - AVERAGE('TF - IDF'!$I$7:$I$54))/STDEV('TF - IDF'!$I$7:$I$54)</f>
        <v>-0.29833431749915379</v>
      </c>
      <c r="J8">
        <f>('TF - IDF'!J8 - AVERAGE('TF - IDF'!$J$7:$J$54))/STDEV('TF - IDF'!$J$7:$J$54)</f>
        <v>-0.37379407571300621</v>
      </c>
      <c r="K8">
        <f>('TF - IDF'!K8 - AVERAGE('TF - IDF'!$K$7:$K$54))/STDEV('TF - IDF'!$K$7:$K$54)</f>
        <v>-0.37379407571300621</v>
      </c>
      <c r="N8" s="9" t="s">
        <v>77</v>
      </c>
      <c r="O8" cm="1">
        <f t="array" ref="O8">SUM($B$7:$B$54*$C$7:$C$54)</f>
        <v>1.7476516387744958</v>
      </c>
      <c r="P8" cm="1">
        <f t="array" ref="P8">SUM($C$7:$C$54*$C$7:$C$54)</f>
        <v>46.999999999999964</v>
      </c>
      <c r="Q8" cm="1">
        <f t="array" ref="Q8">SUM($D$7:$D$54*$C$7:$C$54)</f>
        <v>-4.1348614288575609</v>
      </c>
      <c r="R8" cm="1">
        <f t="array" ref="R8">SUM($E$7:$E$54*$C$7:$C$54)</f>
        <v>-7.1670173892386426</v>
      </c>
      <c r="S8" cm="1">
        <f t="array" ref="S8">SUM($F$7:$F$54*$C$7:$C$54)</f>
        <v>-3.3413604887025836</v>
      </c>
      <c r="T8" cm="1">
        <f t="array" ref="T8">SUM($G$7:$G$54*$C$7:$C$54)</f>
        <v>-6.2624072603351699</v>
      </c>
      <c r="U8" cm="1">
        <f t="array" ref="U8">SUM($H$7:$H$54*$C$7:$C$54)</f>
        <v>-6.6193835907294911</v>
      </c>
      <c r="V8" cm="1">
        <f t="array" ref="V8">SUM($I$7:$I$54*$C$7:$C$54)</f>
        <v>-4.8316822242276345</v>
      </c>
      <c r="W8" cm="1">
        <f t="array" ref="W8">SUM($J$7:$J$54*$C$7:$C$54)</f>
        <v>-6.0537929604738006</v>
      </c>
      <c r="X8" cm="1">
        <f t="array" ref="X8">SUM($K$7:$K$54*$C$7:$C$54)</f>
        <v>-6.0537929604738006</v>
      </c>
    </row>
    <row r="9" spans="1:24" x14ac:dyDescent="0.25">
      <c r="A9" s="18" t="s">
        <v>40</v>
      </c>
      <c r="B9">
        <f>('TF - IDF'!B9 - AVERAGE('TF - IDF'!$B$7:$B$54))/STDEV('TF - IDF'!$B$7:$B$54)</f>
        <v>-0.44249057228382066</v>
      </c>
      <c r="C9">
        <f>('TF - IDF'!C9 - AVERAGE('TF - IDF'!$C$7:$C$54))/STDEV('TF - IDF'!$C$7:$C$54)</f>
        <v>-0.33740686348750776</v>
      </c>
      <c r="D9">
        <f>('TF - IDF'!D9 - AVERAGE('TF - IDF'!$D$7:$D$54))/STDEV('TF - IDF'!$D$7:$D$54)</f>
        <v>3.7771254082715244</v>
      </c>
      <c r="E9">
        <f>('TF - IDF'!E9 - AVERAGE('TF - IDF'!$E$7:$E$54))/STDEV('TF - IDF'!$E$7:$E$54)</f>
        <v>-0.44253060157839191</v>
      </c>
      <c r="F9">
        <f>('TF - IDF'!F9 - AVERAGE('TF - IDF'!$F$7:$F$54))/STDEV('TF - IDF'!$F$7:$F$54)</f>
        <v>4.8078128774837259</v>
      </c>
      <c r="G9">
        <f>('TF - IDF'!G9 - AVERAGE('TF - IDF'!$G$7:$G$54))/STDEV('TF - IDF'!$G$7:$G$54)</f>
        <v>-0.38667505626624565</v>
      </c>
      <c r="H9">
        <f>('TF - IDF'!H9 - AVERAGE('TF - IDF'!$H$7:$H$54))/STDEV('TF - IDF'!$H$7:$H$54)</f>
        <v>-0.40871671483342625</v>
      </c>
      <c r="I9">
        <f>('TF - IDF'!I9 - AVERAGE('TF - IDF'!$I$7:$I$54))/STDEV('TF - IDF'!$I$7:$I$54)</f>
        <v>-0.29833431749915379</v>
      </c>
      <c r="J9">
        <f>('TF - IDF'!J9 - AVERAGE('TF - IDF'!$J$7:$J$54))/STDEV('TF - IDF'!$J$7:$J$54)</f>
        <v>-0.37379407571300621</v>
      </c>
      <c r="K9">
        <f>('TF - IDF'!K9 - AVERAGE('TF - IDF'!$K$7:$K$54))/STDEV('TF - IDF'!$K$7:$K$54)</f>
        <v>-0.37379407571300621</v>
      </c>
      <c r="N9" s="9" t="s">
        <v>78</v>
      </c>
      <c r="O9" cm="1">
        <f t="array" ref="O9">SUM($B$7:$B$54*$D$7:$D$54)</f>
        <v>-5.4226436921228167</v>
      </c>
      <c r="P9" cm="1">
        <f t="array" ref="P9">SUM($D$7:$D$54*$C$7:$C$54)</f>
        <v>-4.1348614288575609</v>
      </c>
      <c r="Q9" cm="1">
        <f t="array" ref="Q9">SUM($D$7:$D$54*$D$7:$D$54)</f>
        <v>46.999999999999979</v>
      </c>
    </row>
    <row r="10" spans="1:24" x14ac:dyDescent="0.25">
      <c r="A10" s="18" t="s">
        <v>42</v>
      </c>
      <c r="B10">
        <f>('TF - IDF'!B10 - AVERAGE('TF - IDF'!$B$7:$B$54))/STDEV('TF - IDF'!$B$7:$B$54)</f>
        <v>-0.44249057228382066</v>
      </c>
      <c r="C10">
        <f>('TF - IDF'!C10 - AVERAGE('TF - IDF'!$C$7:$C$54))/STDEV('TF - IDF'!$C$7:$C$54)</f>
        <v>-0.33740686348750776</v>
      </c>
      <c r="D10">
        <f>('TF - IDF'!D10 - AVERAGE('TF - IDF'!$D$7:$D$54))/STDEV('TF - IDF'!$D$7:$D$54)</f>
        <v>-0.25530881483601464</v>
      </c>
      <c r="E10">
        <f>('TF - IDF'!E10 - AVERAGE('TF - IDF'!$E$7:$E$54))/STDEV('TF - IDF'!$E$7:$E$54)</f>
        <v>2.2126530078919591</v>
      </c>
      <c r="F10">
        <f>('TF - IDF'!F10 - AVERAGE('TF - IDF'!$F$7:$F$54))/STDEV('TF - IDF'!$F$7:$F$54)</f>
        <v>-0.20631375464165055</v>
      </c>
      <c r="G10">
        <f>('TF - IDF'!G10 - AVERAGE('TF - IDF'!$G$7:$G$54))/STDEV('TF - IDF'!$G$7:$G$54)</f>
        <v>-0.38667505626624565</v>
      </c>
      <c r="H10">
        <f>('TF - IDF'!H10 - AVERAGE('TF - IDF'!$H$7:$H$54))/STDEV('TF - IDF'!$H$7:$H$54)</f>
        <v>-0.40871671483342625</v>
      </c>
      <c r="I10">
        <f>('TF - IDF'!I10 - AVERAGE('TF - IDF'!$I$7:$I$54))/STDEV('TF - IDF'!$I$7:$I$54)</f>
        <v>-0.29833431749915379</v>
      </c>
      <c r="J10">
        <f>('TF - IDF'!J10 - AVERAGE('TF - IDF'!$J$7:$J$54))/STDEV('TF - IDF'!$J$7:$J$54)</f>
        <v>-0.37379407571300621</v>
      </c>
      <c r="K10">
        <f>('TF - IDF'!K10 - AVERAGE('TF - IDF'!$K$7:$K$54))/STDEV('TF - IDF'!$K$7:$K$54)</f>
        <v>-0.37379407571300621</v>
      </c>
      <c r="N10" s="9" t="s">
        <v>79</v>
      </c>
      <c r="O10" cm="1">
        <f t="array" ref="O10">SUM($B$7:$B$54*$E$7:$E$54)</f>
        <v>-9.3991497189852513</v>
      </c>
      <c r="P10" cm="1">
        <f t="array" ref="P10">SUM($E$7:$E$54*$C$7:$C$54)</f>
        <v>-7.1670173892386426</v>
      </c>
      <c r="R10" cm="1">
        <f t="array" ref="R10">SUM($E$7:$E$54*$E$7:$E$54)</f>
        <v>47.000000000000007</v>
      </c>
    </row>
    <row r="11" spans="1:24" x14ac:dyDescent="0.25">
      <c r="A11" s="18" t="s">
        <v>50</v>
      </c>
      <c r="B11">
        <f>('TF - IDF'!B11 - AVERAGE('TF - IDF'!$B$7:$B$54))/STDEV('TF - IDF'!$B$7:$B$54)</f>
        <v>-0.44249057228382066</v>
      </c>
      <c r="C11">
        <f>('TF - IDF'!C11 - AVERAGE('TF - IDF'!$C$7:$C$54))/STDEV('TF - IDF'!$C$7:$C$54)</f>
        <v>-0.33740686348750776</v>
      </c>
      <c r="D11">
        <f>('TF - IDF'!D11 - AVERAGE('TF - IDF'!$D$7:$D$54))/STDEV('TF - IDF'!$D$7:$D$54)</f>
        <v>-0.25530881483601464</v>
      </c>
      <c r="E11">
        <f>('TF - IDF'!E11 - AVERAGE('TF - IDF'!$E$7:$E$54))/STDEV('TF - IDF'!$E$7:$E$54)</f>
        <v>-0.44253060157839191</v>
      </c>
      <c r="F11">
        <f>('TF - IDF'!F11 - AVERAGE('TF - IDF'!$F$7:$F$54))/STDEV('TF - IDF'!$F$7:$F$54)</f>
        <v>4.6826198360322007</v>
      </c>
      <c r="G11">
        <f>('TF - IDF'!G11 - AVERAGE('TF - IDF'!$G$7:$G$54))/STDEV('TF - IDF'!$G$7:$G$54)</f>
        <v>-0.38667505626624565</v>
      </c>
      <c r="H11">
        <f>('TF - IDF'!H11 - AVERAGE('TF - IDF'!$H$7:$H$54))/STDEV('TF - IDF'!$H$7:$H$54)</f>
        <v>-0.40871671483342625</v>
      </c>
      <c r="I11">
        <f>('TF - IDF'!I11 - AVERAGE('TF - IDF'!$I$7:$I$54))/STDEV('TF - IDF'!$I$7:$I$54)</f>
        <v>-0.29833431749915379</v>
      </c>
      <c r="J11">
        <f>('TF - IDF'!J11 - AVERAGE('TF - IDF'!$J$7:$J$54))/STDEV('TF - IDF'!$J$7:$J$54)</f>
        <v>-0.37379407571300621</v>
      </c>
      <c r="K11">
        <f>('TF - IDF'!K11 - AVERAGE('TF - IDF'!$K$7:$K$54))/STDEV('TF - IDF'!$K$7:$K$54)</f>
        <v>-0.37379407571300621</v>
      </c>
      <c r="N11" s="9" t="s">
        <v>80</v>
      </c>
      <c r="O11" cm="1">
        <f t="array" ref="O11">SUM($B$7:$B$54*$F$7:$F$54)</f>
        <v>-4.3820107853475676</v>
      </c>
      <c r="P11" cm="1">
        <f t="array" ref="P11">SUM($F$7:$F$54*$C$7:$C$54)</f>
        <v>-3.3413604887025836</v>
      </c>
      <c r="S11" cm="1">
        <f t="array" ref="S11">SUM($F$7:$F$54*$F$7:$F$54)</f>
        <v>46.999999999999986</v>
      </c>
    </row>
    <row r="12" spans="1:24" x14ac:dyDescent="0.25">
      <c r="A12" s="18" t="s">
        <v>51</v>
      </c>
      <c r="B12">
        <f>('TF - IDF'!B12 - AVERAGE('TF - IDF'!$B$7:$B$54))/STDEV('TF - IDF'!$B$7:$B$54)</f>
        <v>-0.44249057228382066</v>
      </c>
      <c r="C12">
        <f>('TF - IDF'!C12 - AVERAGE('TF - IDF'!$C$7:$C$54))/STDEV('TF - IDF'!$C$7:$C$54)</f>
        <v>-0.33740686348750776</v>
      </c>
      <c r="D12">
        <f>('TF - IDF'!D12 - AVERAGE('TF - IDF'!$D$7:$D$54))/STDEV('TF - IDF'!$D$7:$D$54)</f>
        <v>-0.25530881483601464</v>
      </c>
      <c r="E12">
        <f>('TF - IDF'!E12 - AVERAGE('TF - IDF'!$E$7:$E$54))/STDEV('TF - IDF'!$E$7:$E$54)</f>
        <v>-0.44253060157839191</v>
      </c>
      <c r="F12">
        <f>('TF - IDF'!F12 - AVERAGE('TF - IDF'!$F$7:$F$54))/STDEV('TF - IDF'!$F$7:$F$54)</f>
        <v>-0.20631375464165055</v>
      </c>
      <c r="G12">
        <f>('TF - IDF'!G12 - AVERAGE('TF - IDF'!$G$7:$G$54))/STDEV('TF - IDF'!$G$7:$G$54)</f>
        <v>1.9113082360162916</v>
      </c>
      <c r="H12">
        <f>('TF - IDF'!H12 - AVERAGE('TF - IDF'!$H$7:$H$54))/STDEV('TF - IDF'!$H$7:$H$54)</f>
        <v>-0.40871671483342625</v>
      </c>
      <c r="I12">
        <f>('TF - IDF'!I12 - AVERAGE('TF - IDF'!$I$7:$I$54))/STDEV('TF - IDF'!$I$7:$I$54)</f>
        <v>-0.29833431749915379</v>
      </c>
      <c r="J12">
        <f>('TF - IDF'!J12 - AVERAGE('TF - IDF'!$J$7:$J$54))/STDEV('TF - IDF'!$J$7:$J$54)</f>
        <v>-0.37379407571300621</v>
      </c>
      <c r="K12">
        <f>('TF - IDF'!K12 - AVERAGE('TF - IDF'!$K$7:$K$54))/STDEV('TF - IDF'!$K$7:$K$54)</f>
        <v>-0.37379407571300621</v>
      </c>
      <c r="N12" s="9" t="s">
        <v>81</v>
      </c>
      <c r="O12" cm="1">
        <f t="array" ref="O12">SUM($B$7:$B$54*$G$7:$G$54)</f>
        <v>-1.8563637100368293</v>
      </c>
      <c r="P12" cm="1">
        <f t="array" ref="P12">SUM($G$7:$G$54*$C$7:$C$54)</f>
        <v>-6.2624072603351699</v>
      </c>
      <c r="T12" cm="1">
        <f t="array" ref="T12">SUM($G$7:$G$54*$G$7:$G$54)</f>
        <v>47.000000000000014</v>
      </c>
    </row>
    <row r="13" spans="1:24" x14ac:dyDescent="0.25">
      <c r="A13" s="18" t="s">
        <v>57</v>
      </c>
      <c r="B13">
        <f>('TF - IDF'!B13 - AVERAGE('TF - IDF'!$B$7:$B$54))/STDEV('TF - IDF'!$B$7:$B$54)</f>
        <v>-0.44249057228382066</v>
      </c>
      <c r="C13">
        <f>('TF - IDF'!C13 - AVERAGE('TF - IDF'!$C$7:$C$54))/STDEV('TF - IDF'!$C$7:$C$54)</f>
        <v>-0.33740686348750776</v>
      </c>
      <c r="D13">
        <f>('TF - IDF'!D13 - AVERAGE('TF - IDF'!$D$7:$D$54))/STDEV('TF - IDF'!$D$7:$D$54)</f>
        <v>-0.25530881483601464</v>
      </c>
      <c r="E13">
        <f>('TF - IDF'!E13 - AVERAGE('TF - IDF'!$E$7:$E$54))/STDEV('TF - IDF'!$E$7:$E$54)</f>
        <v>-0.44253060157839191</v>
      </c>
      <c r="F13">
        <f>('TF - IDF'!F13 - AVERAGE('TF - IDF'!$F$7:$F$54))/STDEV('TF - IDF'!$F$7:$F$54)</f>
        <v>-0.20631375464165055</v>
      </c>
      <c r="G13">
        <f>('TF - IDF'!G13 - AVERAGE('TF - IDF'!$G$7:$G$54))/STDEV('TF - IDF'!$G$7:$G$54)</f>
        <v>-0.38667505626624565</v>
      </c>
      <c r="H13">
        <f>('TF - IDF'!H13 - AVERAGE('TF - IDF'!$H$7:$H$54))/STDEV('TF - IDF'!$H$7:$H$54)</f>
        <v>3.5235145949005591</v>
      </c>
      <c r="I13">
        <f>('TF - IDF'!I13 - AVERAGE('TF - IDF'!$I$7:$I$54))/STDEV('TF - IDF'!$I$7:$I$54)</f>
        <v>-0.29833431749915379</v>
      </c>
      <c r="J13">
        <f>('TF - IDF'!J13 - AVERAGE('TF - IDF'!$J$7:$J$54))/STDEV('TF - IDF'!$J$7:$J$54)</f>
        <v>-0.37379407571300621</v>
      </c>
      <c r="K13">
        <f>('TF - IDF'!K13 - AVERAGE('TF - IDF'!$K$7:$K$54))/STDEV('TF - IDF'!$K$7:$K$54)</f>
        <v>-0.37379407571300621</v>
      </c>
      <c r="N13" s="9" t="s">
        <v>82</v>
      </c>
      <c r="O13" cm="1">
        <f t="array" ref="O13">SUM($B$7:$B$54*$H$7:$H$54)</f>
        <v>-8.6809580663330834</v>
      </c>
      <c r="P13" cm="1">
        <f t="array" ref="P13">SUM($H$7:$H$54*$C$7:$C$54)</f>
        <v>-6.6193835907294911</v>
      </c>
      <c r="U13" cm="1">
        <f t="array" ref="U13">SUM($H$7:$H$54*$H$7:$H$54)</f>
        <v>47.000000000000043</v>
      </c>
    </row>
    <row r="14" spans="1:24" x14ac:dyDescent="0.25">
      <c r="A14" s="18" t="s">
        <v>65</v>
      </c>
      <c r="B14">
        <f>('TF - IDF'!B14 - AVERAGE('TF - IDF'!$B$7:$B$54))/STDEV('TF - IDF'!$B$7:$B$54)</f>
        <v>-0.44249057228382066</v>
      </c>
      <c r="C14">
        <f>('TF - IDF'!C14 - AVERAGE('TF - IDF'!$C$7:$C$54))/STDEV('TF - IDF'!$C$7:$C$54)</f>
        <v>-0.33740686348750776</v>
      </c>
      <c r="D14">
        <f>('TF - IDF'!D14 - AVERAGE('TF - IDF'!$D$7:$D$54))/STDEV('TF - IDF'!$D$7:$D$54)</f>
        <v>-0.25530881483601464</v>
      </c>
      <c r="E14">
        <f>('TF - IDF'!E14 - AVERAGE('TF - IDF'!$E$7:$E$54))/STDEV('TF - IDF'!$E$7:$E$54)</f>
        <v>-0.44253060157839191</v>
      </c>
      <c r="F14">
        <f>('TF - IDF'!F14 - AVERAGE('TF - IDF'!$F$7:$F$54))/STDEV('TF - IDF'!$F$7:$F$54)</f>
        <v>-0.20631375464165055</v>
      </c>
      <c r="G14">
        <f>('TF - IDF'!G14 - AVERAGE('TF - IDF'!$G$7:$G$54))/STDEV('TF - IDF'!$G$7:$G$54)</f>
        <v>-0.38667505626624565</v>
      </c>
      <c r="H14">
        <f>('TF - IDF'!H14 - AVERAGE('TF - IDF'!$H$7:$H$54))/STDEV('TF - IDF'!$H$7:$H$54)</f>
        <v>-0.40871671483342625</v>
      </c>
      <c r="I14">
        <f>('TF - IDF'!I14 - AVERAGE('TF - IDF'!$I$7:$I$54))/STDEV('TF - IDF'!$I$7:$I$54)</f>
        <v>3.258904553100114</v>
      </c>
      <c r="J14">
        <f>('TF - IDF'!J14 - AVERAGE('TF - IDF'!$J$7:$J$54))/STDEV('TF - IDF'!$J$7:$J$54)</f>
        <v>-0.37379407571300621</v>
      </c>
      <c r="K14">
        <f>('TF - IDF'!K14 - AVERAGE('TF - IDF'!$K$7:$K$54))/STDEV('TF - IDF'!$K$7:$K$54)</f>
        <v>-0.37379407571300621</v>
      </c>
      <c r="N14" s="9" t="s">
        <v>83</v>
      </c>
      <c r="O14" cm="1">
        <f t="array" ref="O14">SUM($B$7:$B$54*$I$7:$I$54)</f>
        <v>3.5031738389973066</v>
      </c>
      <c r="P14" cm="1">
        <f t="array" ref="P14">SUM($I$7:$I$54*$C$7:$C$54)</f>
        <v>-4.8316822242276345</v>
      </c>
      <c r="V14" cm="1">
        <f t="array" ref="V14">SUM($I$7:$I$54*$I$7:$I$54)</f>
        <v>47.000000000000043</v>
      </c>
    </row>
    <row r="15" spans="1:24" x14ac:dyDescent="0.25">
      <c r="A15" s="18" t="s">
        <v>68</v>
      </c>
      <c r="B15">
        <f>('TF - IDF'!B15 - AVERAGE('TF - IDF'!$B$7:$B$54))/STDEV('TF - IDF'!$B$7:$B$54)</f>
        <v>-0.44249057228382066</v>
      </c>
      <c r="C15">
        <f>('TF - IDF'!C15 - AVERAGE('TF - IDF'!$C$7:$C$54))/STDEV('TF - IDF'!$C$7:$C$54)</f>
        <v>-0.33740686348750776</v>
      </c>
      <c r="D15">
        <f>('TF - IDF'!D15 - AVERAGE('TF - IDF'!$D$7:$D$54))/STDEV('TF - IDF'!$D$7:$D$54)</f>
        <v>-0.25530881483601464</v>
      </c>
      <c r="E15">
        <f>('TF - IDF'!E15 - AVERAGE('TF - IDF'!$E$7:$E$54))/STDEV('TF - IDF'!$E$7:$E$54)</f>
        <v>-0.44253060157839191</v>
      </c>
      <c r="F15">
        <f>('TF - IDF'!F15 - AVERAGE('TF - IDF'!$F$7:$F$54))/STDEV('TF - IDF'!$F$7:$F$54)</f>
        <v>-0.20631375464165055</v>
      </c>
      <c r="G15">
        <f>('TF - IDF'!G15 - AVERAGE('TF - IDF'!$G$7:$G$54))/STDEV('TF - IDF'!$G$7:$G$54)</f>
        <v>-0.38667505626624565</v>
      </c>
      <c r="H15">
        <f>('TF - IDF'!H15 - AVERAGE('TF - IDF'!$H$7:$H$54))/STDEV('TF - IDF'!$H$7:$H$54)</f>
        <v>-0.40871671483342625</v>
      </c>
      <c r="I15">
        <f>('TF - IDF'!I15 - AVERAGE('TF - IDF'!$I$7:$I$54))/STDEV('TF - IDF'!$I$7:$I$54)</f>
        <v>-0.29833431749915379</v>
      </c>
      <c r="J15">
        <f>('TF - IDF'!J15 - AVERAGE('TF - IDF'!$J$7:$J$54))/STDEV('TF - IDF'!$J$7:$J$54)</f>
        <v>2.5471884045775028</v>
      </c>
      <c r="K15">
        <f>('TF - IDF'!K15 - AVERAGE('TF - IDF'!$K$7:$K$54))/STDEV('TF - IDF'!$K$7:$K$54)</f>
        <v>-0.37379407571300621</v>
      </c>
      <c r="N15" s="9" t="s">
        <v>84</v>
      </c>
      <c r="O15" cm="1">
        <f t="array" ref="O15">SUM($B$7:$B$54*$J$7:$J$54)</f>
        <v>-7.9392170149703993</v>
      </c>
      <c r="P15" cm="1">
        <f t="array" ref="P15">SUM($J$7:$J$54*$C$7:$C$54)</f>
        <v>-6.0537929604738006</v>
      </c>
      <c r="W15" cm="1">
        <f t="array" ref="W15">SUM($J$7:$J$54*$J$7:$J$54)</f>
        <v>46.999999999999957</v>
      </c>
    </row>
    <row r="16" spans="1:24" x14ac:dyDescent="0.25">
      <c r="A16" s="18" t="s">
        <v>72</v>
      </c>
      <c r="B16">
        <f>('TF - IDF'!B16 - AVERAGE('TF - IDF'!$B$7:$B$54))/STDEV('TF - IDF'!$B$7:$B$54)</f>
        <v>-0.44249057228382066</v>
      </c>
      <c r="C16">
        <f>('TF - IDF'!C16 - AVERAGE('TF - IDF'!$C$7:$C$54))/STDEV('TF - IDF'!$C$7:$C$54)</f>
        <v>-0.33740686348750776</v>
      </c>
      <c r="D16">
        <f>('TF - IDF'!D16 - AVERAGE('TF - IDF'!$D$7:$D$54))/STDEV('TF - IDF'!$D$7:$D$54)</f>
        <v>-0.25530881483601464</v>
      </c>
      <c r="E16">
        <f>('TF - IDF'!E16 - AVERAGE('TF - IDF'!$E$7:$E$54))/STDEV('TF - IDF'!$E$7:$E$54)</f>
        <v>-0.44253060157839191</v>
      </c>
      <c r="F16">
        <f>('TF - IDF'!F16 - AVERAGE('TF - IDF'!$F$7:$F$54))/STDEV('TF - IDF'!$F$7:$F$54)</f>
        <v>-0.20631375464165055</v>
      </c>
      <c r="G16">
        <f>('TF - IDF'!G16 - AVERAGE('TF - IDF'!$G$7:$G$54))/STDEV('TF - IDF'!$G$7:$G$54)</f>
        <v>-0.38667505626624565</v>
      </c>
      <c r="H16">
        <f>('TF - IDF'!H16 - AVERAGE('TF - IDF'!$H$7:$H$54))/STDEV('TF - IDF'!$H$7:$H$54)</f>
        <v>-0.40871671483342625</v>
      </c>
      <c r="I16">
        <f>('TF - IDF'!I16 - AVERAGE('TF - IDF'!$I$7:$I$54))/STDEV('TF - IDF'!$I$7:$I$54)</f>
        <v>-0.29833431749915379</v>
      </c>
      <c r="J16">
        <f>('TF - IDF'!J16 - AVERAGE('TF - IDF'!$J$7:$J$54))/STDEV('TF - IDF'!$J$7:$J$54)</f>
        <v>-0.37379407571300621</v>
      </c>
      <c r="K16">
        <f>('TF - IDF'!K16 - AVERAGE('TF - IDF'!$K$7:$K$54))/STDEV('TF - IDF'!$K$7:$K$54)</f>
        <v>2.5471884045775028</v>
      </c>
      <c r="N16" s="10" t="s">
        <v>85</v>
      </c>
      <c r="O16" cm="1">
        <f t="array" ref="O16">SUM($B$7:$B$54*$K$7:$K$54)</f>
        <v>-7.9392170149703976</v>
      </c>
      <c r="P16" cm="1">
        <f t="array" ref="P16">SUM($K$7:$K$54*$C$7:$C$54)</f>
        <v>-6.0537929604738006</v>
      </c>
      <c r="X16" cm="1">
        <f t="array" ref="X16">SUM($K$7:$K$54*$K$7:$K$54)</f>
        <v>46.999999999999993</v>
      </c>
    </row>
    <row r="17" spans="1:14" x14ac:dyDescent="0.25">
      <c r="A17" s="19" t="s">
        <v>29</v>
      </c>
      <c r="B17">
        <f>('TF - IDF'!B17 - AVERAGE('TF - IDF'!$B$7:$B$54))/STDEV('TF - IDF'!$B$7:$B$54)</f>
        <v>2.1872004967998144</v>
      </c>
      <c r="C17">
        <f>('TF - IDF'!C17 - AVERAGE('TF - IDF'!$C$7:$C$54))/STDEV('TF - IDF'!$C$7:$C$54)</f>
        <v>-0.33740686348750776</v>
      </c>
      <c r="D17">
        <f>('TF - IDF'!D17 - AVERAGE('TF - IDF'!$D$7:$D$54))/STDEV('TF - IDF'!$D$7:$D$54)</f>
        <v>-0.25530881483601464</v>
      </c>
      <c r="E17">
        <f>('TF - IDF'!E17 - AVERAGE('TF - IDF'!$E$7:$E$54))/STDEV('TF - IDF'!$E$7:$E$54)</f>
        <v>-0.44253060157839191</v>
      </c>
      <c r="F17">
        <f>('TF - IDF'!F17 - AVERAGE('TF - IDF'!$F$7:$F$54))/STDEV('TF - IDF'!$F$7:$F$54)</f>
        <v>-0.20631375464165055</v>
      </c>
      <c r="G17">
        <f>('TF - IDF'!G17 - AVERAGE('TF - IDF'!$G$7:$G$54))/STDEV('TF - IDF'!$G$7:$G$54)</f>
        <v>-0.38667505626624565</v>
      </c>
      <c r="H17">
        <f>('TF - IDF'!H17 - AVERAGE('TF - IDF'!$H$7:$H$54))/STDEV('TF - IDF'!$H$7:$H$54)</f>
        <v>-0.40871671483342625</v>
      </c>
      <c r="I17">
        <f>('TF - IDF'!I17 - AVERAGE('TF - IDF'!$I$7:$I$54))/STDEV('TF - IDF'!$I$7:$I$54)</f>
        <v>-0.29833431749915379</v>
      </c>
      <c r="J17">
        <f>('TF - IDF'!J17 - AVERAGE('TF - IDF'!$J$7:$J$54))/STDEV('TF - IDF'!$J$7:$J$54)</f>
        <v>-0.37379407571300621</v>
      </c>
      <c r="K17">
        <f>('TF - IDF'!K17 - AVERAGE('TF - IDF'!$K$7:$K$54))/STDEV('TF - IDF'!$K$7:$K$54)</f>
        <v>-0.37379407571300621</v>
      </c>
    </row>
    <row r="18" spans="1:14" x14ac:dyDescent="0.25">
      <c r="A18" s="19" t="s">
        <v>37</v>
      </c>
      <c r="B18">
        <f>('TF - IDF'!B18 - AVERAGE('TF - IDF'!$B$7:$B$54))/STDEV('TF - IDF'!$B$7:$B$54)</f>
        <v>-0.44249057228382066</v>
      </c>
      <c r="C18">
        <f>('TF - IDF'!C18 - AVERAGE('TF - IDF'!$C$7:$C$54))/STDEV('TF - IDF'!$C$7:$C$54)</f>
        <v>2.8851945159355892</v>
      </c>
      <c r="D18">
        <f>('TF - IDF'!D18 - AVERAGE('TF - IDF'!$D$7:$D$54))/STDEV('TF - IDF'!$D$7:$D$54)</f>
        <v>-0.25530881483601464</v>
      </c>
      <c r="E18">
        <f>('TF - IDF'!E18 - AVERAGE('TF - IDF'!$E$7:$E$54))/STDEV('TF - IDF'!$E$7:$E$54)</f>
        <v>-0.44253060157839191</v>
      </c>
      <c r="F18">
        <f>('TF - IDF'!F18 - AVERAGE('TF - IDF'!$F$7:$F$54))/STDEV('TF - IDF'!$F$7:$F$54)</f>
        <v>-0.20631375464165055</v>
      </c>
      <c r="G18">
        <f>('TF - IDF'!G18 - AVERAGE('TF - IDF'!$G$7:$G$54))/STDEV('TF - IDF'!$G$7:$G$54)</f>
        <v>-0.38667505626624565</v>
      </c>
      <c r="H18">
        <f>('TF - IDF'!H18 - AVERAGE('TF - IDF'!$H$7:$H$54))/STDEV('TF - IDF'!$H$7:$H$54)</f>
        <v>-0.40871671483342625</v>
      </c>
      <c r="I18">
        <f>('TF - IDF'!I18 - AVERAGE('TF - IDF'!$I$7:$I$54))/STDEV('TF - IDF'!$I$7:$I$54)</f>
        <v>-0.29833431749915379</v>
      </c>
      <c r="J18">
        <f>('TF - IDF'!J18 - AVERAGE('TF - IDF'!$J$7:$J$54))/STDEV('TF - IDF'!$J$7:$J$54)</f>
        <v>-0.37379407571300621</v>
      </c>
      <c r="K18">
        <f>('TF - IDF'!K18 - AVERAGE('TF - IDF'!$K$7:$K$54))/STDEV('TF - IDF'!$K$7:$K$54)</f>
        <v>-0.37379407571300621</v>
      </c>
      <c r="N18" t="s">
        <v>99</v>
      </c>
    </row>
    <row r="19" spans="1:14" x14ac:dyDescent="0.25">
      <c r="A19" s="19" t="s">
        <v>41</v>
      </c>
      <c r="B19">
        <f>('TF - IDF'!B19 - AVERAGE('TF - IDF'!$B$7:$B$54))/STDEV('TF - IDF'!$B$7:$B$54)</f>
        <v>-0.44249057228382066</v>
      </c>
      <c r="C19">
        <f>('TF - IDF'!C19 - AVERAGE('TF - IDF'!$C$7:$C$54))/STDEV('TF - IDF'!$C$7:$C$54)</f>
        <v>-0.33740686348750776</v>
      </c>
      <c r="D19">
        <f>('TF - IDF'!D19 - AVERAGE('TF - IDF'!$D$7:$D$54))/STDEV('TF - IDF'!$D$7:$D$54)</f>
        <v>3.6764433270473287</v>
      </c>
      <c r="E19">
        <f>('TF - IDF'!E19 - AVERAGE('TF - IDF'!$E$7:$E$54))/STDEV('TF - IDF'!$E$7:$E$54)</f>
        <v>-0.44253060157839191</v>
      </c>
      <c r="F19">
        <f>('TF - IDF'!F19 - AVERAGE('TF - IDF'!$F$7:$F$54))/STDEV('TF - IDF'!$F$7:$F$54)</f>
        <v>-0.20631375464165055</v>
      </c>
      <c r="G19">
        <f>('TF - IDF'!G19 - AVERAGE('TF - IDF'!$G$7:$G$54))/STDEV('TF - IDF'!$G$7:$G$54)</f>
        <v>-0.38667505626624565</v>
      </c>
      <c r="H19">
        <f>('TF - IDF'!H19 - AVERAGE('TF - IDF'!$H$7:$H$54))/STDEV('TF - IDF'!$H$7:$H$54)</f>
        <v>-0.40871671483342625</v>
      </c>
      <c r="I19">
        <f>('TF - IDF'!I19 - AVERAGE('TF - IDF'!$I$7:$I$54))/STDEV('TF - IDF'!$I$7:$I$54)</f>
        <v>-0.29833431749915379</v>
      </c>
      <c r="J19">
        <f>('TF - IDF'!J19 - AVERAGE('TF - IDF'!$J$7:$J$54))/STDEV('TF - IDF'!$J$7:$J$54)</f>
        <v>-0.37379407571300621</v>
      </c>
      <c r="K19">
        <f>('TF - IDF'!K19 - AVERAGE('TF - IDF'!$K$7:$K$54))/STDEV('TF - IDF'!$K$7:$K$54)</f>
        <v>-0.37379407571300621</v>
      </c>
    </row>
    <row r="20" spans="1:14" x14ac:dyDescent="0.25">
      <c r="A20" s="19" t="s">
        <v>43</v>
      </c>
      <c r="B20">
        <f>('TF - IDF'!B20 - AVERAGE('TF - IDF'!$B$7:$B$54))/STDEV('TF - IDF'!$B$7:$B$54)</f>
        <v>-0.44249057228382066</v>
      </c>
      <c r="C20">
        <f>('TF - IDF'!C20 - AVERAGE('TF - IDF'!$C$7:$C$54))/STDEV('TF - IDF'!$C$7:$C$54)</f>
        <v>-0.33740686348750776</v>
      </c>
      <c r="D20">
        <f>('TF - IDF'!D20 - AVERAGE('TF - IDF'!$D$7:$D$54))/STDEV('TF - IDF'!$D$7:$D$54)</f>
        <v>-0.25530881483601464</v>
      </c>
      <c r="E20">
        <f>('TF - IDF'!E20 - AVERAGE('TF - IDF'!$E$7:$E$54))/STDEV('TF - IDF'!$E$7:$E$54)</f>
        <v>2.2126530078919591</v>
      </c>
      <c r="F20">
        <f>('TF - IDF'!F20 - AVERAGE('TF - IDF'!$F$7:$F$54))/STDEV('TF - IDF'!$F$7:$F$54)</f>
        <v>-0.20631375464165055</v>
      </c>
      <c r="G20">
        <f>('TF - IDF'!G20 - AVERAGE('TF - IDF'!$G$7:$G$54))/STDEV('TF - IDF'!$G$7:$G$54)</f>
        <v>-0.38667505626624565</v>
      </c>
      <c r="H20">
        <f>('TF - IDF'!H20 - AVERAGE('TF - IDF'!$H$7:$H$54))/STDEV('TF - IDF'!$H$7:$H$54)</f>
        <v>-0.40871671483342625</v>
      </c>
      <c r="I20">
        <f>('TF - IDF'!I20 - AVERAGE('TF - IDF'!$I$7:$I$54))/STDEV('TF - IDF'!$I$7:$I$54)</f>
        <v>-0.29833431749915379</v>
      </c>
      <c r="J20">
        <f>('TF - IDF'!J20 - AVERAGE('TF - IDF'!$J$7:$J$54))/STDEV('TF - IDF'!$J$7:$J$54)</f>
        <v>-0.37379407571300621</v>
      </c>
      <c r="K20">
        <f>('TF - IDF'!K20 - AVERAGE('TF - IDF'!$K$7:$K$54))/STDEV('TF - IDF'!$K$7:$K$54)</f>
        <v>-0.37379407571300621</v>
      </c>
    </row>
    <row r="21" spans="1:14" x14ac:dyDescent="0.25">
      <c r="A21" s="19" t="s">
        <v>30</v>
      </c>
      <c r="B21">
        <f>('TF - IDF'!B21 - AVERAGE('TF - IDF'!$B$7:$B$54))/STDEV('TF - IDF'!$B$7:$B$54)</f>
        <v>2.2545401357845845</v>
      </c>
      <c r="C21">
        <f>('TF - IDF'!C21 - AVERAGE('TF - IDF'!$C$7:$C$54))/STDEV('TF - IDF'!$C$7:$C$54)</f>
        <v>-0.33740686348750776</v>
      </c>
      <c r="D21">
        <f>('TF - IDF'!D21 - AVERAGE('TF - IDF'!$D$7:$D$54))/STDEV('TF - IDF'!$D$7:$D$54)</f>
        <v>-0.25530881483601464</v>
      </c>
      <c r="E21">
        <f>('TF - IDF'!E21 - AVERAGE('TF - IDF'!$E$7:$E$54))/STDEV('TF - IDF'!$E$7:$E$54)</f>
        <v>-0.44253060157839191</v>
      </c>
      <c r="F21">
        <f>('TF - IDF'!F21 - AVERAGE('TF - IDF'!$F$7:$F$54))/STDEV('TF - IDF'!$F$7:$F$54)</f>
        <v>-0.20631375464165055</v>
      </c>
      <c r="G21">
        <f>('TF - IDF'!G21 - AVERAGE('TF - IDF'!$G$7:$G$54))/STDEV('TF - IDF'!$G$7:$G$54)</f>
        <v>1.9701536901894554</v>
      </c>
      <c r="H21">
        <f>('TF - IDF'!H21 - AVERAGE('TF - IDF'!$H$7:$H$54))/STDEV('TF - IDF'!$H$7:$H$54)</f>
        <v>-0.40871671483342625</v>
      </c>
      <c r="I21">
        <f>('TF - IDF'!I21 - AVERAGE('TF - IDF'!$I$7:$I$54))/STDEV('TF - IDF'!$I$7:$I$54)</f>
        <v>-0.29833431749915379</v>
      </c>
      <c r="J21">
        <f>('TF - IDF'!J21 - AVERAGE('TF - IDF'!$J$7:$J$54))/STDEV('TF - IDF'!$J$7:$J$54)</f>
        <v>-0.37379407571300621</v>
      </c>
      <c r="K21">
        <f>('TF - IDF'!K21 - AVERAGE('TF - IDF'!$K$7:$K$54))/STDEV('TF - IDF'!$K$7:$K$54)</f>
        <v>-0.37379407571300621</v>
      </c>
    </row>
    <row r="22" spans="1:14" x14ac:dyDescent="0.25">
      <c r="A22" s="19" t="s">
        <v>58</v>
      </c>
      <c r="B22">
        <f>('TF - IDF'!B22 - AVERAGE('TF - IDF'!$B$7:$B$54))/STDEV('TF - IDF'!$B$7:$B$54)</f>
        <v>-0.44249057228382066</v>
      </c>
      <c r="C22">
        <f>('TF - IDF'!C22 - AVERAGE('TF - IDF'!$C$7:$C$54))/STDEV('TF - IDF'!$C$7:$C$54)</f>
        <v>-0.33740686348750776</v>
      </c>
      <c r="D22">
        <f>('TF - IDF'!D22 - AVERAGE('TF - IDF'!$D$7:$D$54))/STDEV('TF - IDF'!$D$7:$D$54)</f>
        <v>-0.25530881483601464</v>
      </c>
      <c r="E22">
        <f>('TF - IDF'!E22 - AVERAGE('TF - IDF'!$E$7:$E$54))/STDEV('TF - IDF'!$E$7:$E$54)</f>
        <v>-0.44253060157839191</v>
      </c>
      <c r="F22">
        <f>('TF - IDF'!F22 - AVERAGE('TF - IDF'!$F$7:$F$54))/STDEV('TF - IDF'!$F$7:$F$54)</f>
        <v>-0.20631375464165055</v>
      </c>
      <c r="G22">
        <f>('TF - IDF'!G22 - AVERAGE('TF - IDF'!$G$7:$G$54))/STDEV('TF - IDF'!$G$7:$G$54)</f>
        <v>-0.38667505626624565</v>
      </c>
      <c r="H22">
        <f>('TF - IDF'!H22 - AVERAGE('TF - IDF'!$H$7:$H$54))/STDEV('TF - IDF'!$H$7:$H$54)</f>
        <v>1.5083088358664283</v>
      </c>
      <c r="I22">
        <f>('TF - IDF'!I22 - AVERAGE('TF - IDF'!$I$7:$I$54))/STDEV('TF - IDF'!$I$7:$I$54)</f>
        <v>-0.29833431749915379</v>
      </c>
      <c r="J22">
        <f>('TF - IDF'!J22 - AVERAGE('TF - IDF'!$J$7:$J$54))/STDEV('TF - IDF'!$J$7:$J$54)</f>
        <v>-0.37379407571300621</v>
      </c>
      <c r="K22">
        <f>('TF - IDF'!K22 - AVERAGE('TF - IDF'!$K$7:$K$54))/STDEV('TF - IDF'!$K$7:$K$54)</f>
        <v>-0.37379407571300621</v>
      </c>
    </row>
    <row r="23" spans="1:14" x14ac:dyDescent="0.25">
      <c r="A23" s="19" t="s">
        <v>66</v>
      </c>
      <c r="B23">
        <f>('TF - IDF'!B23 - AVERAGE('TF - IDF'!$B$7:$B$54))/STDEV('TF - IDF'!$B$7:$B$54)</f>
        <v>-0.44249057228382066</v>
      </c>
      <c r="C23">
        <f>('TF - IDF'!C23 - AVERAGE('TF - IDF'!$C$7:$C$54))/STDEV('TF - IDF'!$C$7:$C$54)</f>
        <v>-0.33740686348750776</v>
      </c>
      <c r="D23">
        <f>('TF - IDF'!D23 - AVERAGE('TF - IDF'!$D$7:$D$54))/STDEV('TF - IDF'!$D$7:$D$54)</f>
        <v>-0.25530881483601464</v>
      </c>
      <c r="E23">
        <f>('TF - IDF'!E23 - AVERAGE('TF - IDF'!$E$7:$E$54))/STDEV('TF - IDF'!$E$7:$E$54)</f>
        <v>-0.44253060157839191</v>
      </c>
      <c r="F23">
        <f>('TF - IDF'!F23 - AVERAGE('TF - IDF'!$F$7:$F$54))/STDEV('TF - IDF'!$F$7:$F$54)</f>
        <v>-0.20631375464165055</v>
      </c>
      <c r="G23">
        <f>('TF - IDF'!G23 - AVERAGE('TF - IDF'!$G$7:$G$54))/STDEV('TF - IDF'!$G$7:$G$54)</f>
        <v>-0.38667505626624565</v>
      </c>
      <c r="H23">
        <f>('TF - IDF'!H23 - AVERAGE('TF - IDF'!$H$7:$H$54))/STDEV('TF - IDF'!$H$7:$H$54)</f>
        <v>-0.40871671483342625</v>
      </c>
      <c r="I23">
        <f>('TF - IDF'!I23 - AVERAGE('TF - IDF'!$I$7:$I$54))/STDEV('TF - IDF'!$I$7:$I$54)</f>
        <v>3.258904553100114</v>
      </c>
      <c r="J23">
        <f>('TF - IDF'!J23 - AVERAGE('TF - IDF'!$J$7:$J$54))/STDEV('TF - IDF'!$J$7:$J$54)</f>
        <v>-0.37379407571300621</v>
      </c>
      <c r="K23">
        <f>('TF - IDF'!K23 - AVERAGE('TF - IDF'!$K$7:$K$54))/STDEV('TF - IDF'!$K$7:$K$54)</f>
        <v>-0.37379407571300621</v>
      </c>
    </row>
    <row r="24" spans="1:14" x14ac:dyDescent="0.25">
      <c r="A24" s="19" t="s">
        <v>69</v>
      </c>
      <c r="B24">
        <f>('TF - IDF'!B24 - AVERAGE('TF - IDF'!$B$7:$B$54))/STDEV('TF - IDF'!$B$7:$B$54)</f>
        <v>-0.44249057228382066</v>
      </c>
      <c r="C24">
        <f>('TF - IDF'!C24 - AVERAGE('TF - IDF'!$C$7:$C$54))/STDEV('TF - IDF'!$C$7:$C$54)</f>
        <v>-0.33740686348750776</v>
      </c>
      <c r="D24">
        <f>('TF - IDF'!D24 - AVERAGE('TF - IDF'!$D$7:$D$54))/STDEV('TF - IDF'!$D$7:$D$54)</f>
        <v>-0.25530881483601464</v>
      </c>
      <c r="E24">
        <f>('TF - IDF'!E24 - AVERAGE('TF - IDF'!$E$7:$E$54))/STDEV('TF - IDF'!$E$7:$E$54)</f>
        <v>-0.44253060157839191</v>
      </c>
      <c r="F24">
        <f>('TF - IDF'!F24 - AVERAGE('TF - IDF'!$F$7:$F$54))/STDEV('TF - IDF'!$F$7:$F$54)</f>
        <v>-0.20631375464165055</v>
      </c>
      <c r="G24">
        <f>('TF - IDF'!G24 - AVERAGE('TF - IDF'!$G$7:$G$54))/STDEV('TF - IDF'!$G$7:$G$54)</f>
        <v>-0.38667505626624565</v>
      </c>
      <c r="H24">
        <f>('TF - IDF'!H24 - AVERAGE('TF - IDF'!$H$7:$H$54))/STDEV('TF - IDF'!$H$7:$H$54)</f>
        <v>-0.40871671483342625</v>
      </c>
      <c r="I24">
        <f>('TF - IDF'!I24 - AVERAGE('TF - IDF'!$I$7:$I$54))/STDEV('TF - IDF'!$I$7:$I$54)</f>
        <v>-0.29833431749915379</v>
      </c>
      <c r="J24">
        <f>('TF - IDF'!J24 - AVERAGE('TF - IDF'!$J$7:$J$54))/STDEV('TF - IDF'!$J$7:$J$54)</f>
        <v>2.5471884045775028</v>
      </c>
      <c r="K24">
        <f>('TF - IDF'!K24 - AVERAGE('TF - IDF'!$K$7:$K$54))/STDEV('TF - IDF'!$K$7:$K$54)</f>
        <v>-0.37379407571300621</v>
      </c>
    </row>
    <row r="25" spans="1:14" x14ac:dyDescent="0.25">
      <c r="A25" s="19" t="s">
        <v>73</v>
      </c>
      <c r="B25">
        <f>('TF - IDF'!B25 - AVERAGE('TF - IDF'!$B$7:$B$54))/STDEV('TF - IDF'!$B$7:$B$54)</f>
        <v>-0.44249057228382066</v>
      </c>
      <c r="C25">
        <f>('TF - IDF'!C25 - AVERAGE('TF - IDF'!$C$7:$C$54))/STDEV('TF - IDF'!$C$7:$C$54)</f>
        <v>-0.33740686348750776</v>
      </c>
      <c r="D25">
        <f>('TF - IDF'!D25 - AVERAGE('TF - IDF'!$D$7:$D$54))/STDEV('TF - IDF'!$D$7:$D$54)</f>
        <v>-0.25530881483601464</v>
      </c>
      <c r="E25">
        <f>('TF - IDF'!E25 - AVERAGE('TF - IDF'!$E$7:$E$54))/STDEV('TF - IDF'!$E$7:$E$54)</f>
        <v>-0.44253060157839191</v>
      </c>
      <c r="F25">
        <f>('TF - IDF'!F25 - AVERAGE('TF - IDF'!$F$7:$F$54))/STDEV('TF - IDF'!$F$7:$F$54)</f>
        <v>-0.20631375464165055</v>
      </c>
      <c r="G25">
        <f>('TF - IDF'!G25 - AVERAGE('TF - IDF'!$G$7:$G$54))/STDEV('TF - IDF'!$G$7:$G$54)</f>
        <v>-0.38667505626624565</v>
      </c>
      <c r="H25">
        <f>('TF - IDF'!H25 - AVERAGE('TF - IDF'!$H$7:$H$54))/STDEV('TF - IDF'!$H$7:$H$54)</f>
        <v>-0.40871671483342625</v>
      </c>
      <c r="I25">
        <f>('TF - IDF'!I25 - AVERAGE('TF - IDF'!$I$7:$I$54))/STDEV('TF - IDF'!$I$7:$I$54)</f>
        <v>-0.29833431749915379</v>
      </c>
      <c r="J25">
        <f>('TF - IDF'!J25 - AVERAGE('TF - IDF'!$J$7:$J$54))/STDEV('TF - IDF'!$J$7:$J$54)</f>
        <v>2.6219872689825694</v>
      </c>
      <c r="K25">
        <f>('TF - IDF'!K25 - AVERAGE('TF - IDF'!$K$7:$K$54))/STDEV('TF - IDF'!$K$7:$K$54)</f>
        <v>2.6219872689825694</v>
      </c>
    </row>
    <row r="26" spans="1:14" x14ac:dyDescent="0.25">
      <c r="A26" s="19" t="s">
        <v>38</v>
      </c>
      <c r="B26">
        <f>('TF - IDF'!B26 - AVERAGE('TF - IDF'!$B$7:$B$54))/STDEV('TF - IDF'!$B$7:$B$54)</f>
        <v>-0.44249057228382066</v>
      </c>
      <c r="C26">
        <f>('TF - IDF'!C26 - AVERAGE('TF - IDF'!$C$7:$C$54))/STDEV('TF - IDF'!$C$7:$C$54)</f>
        <v>2.8851945159355892</v>
      </c>
      <c r="D26">
        <f>('TF - IDF'!D26 - AVERAGE('TF - IDF'!$D$7:$D$54))/STDEV('TF - IDF'!$D$7:$D$54)</f>
        <v>-0.25530881483601464</v>
      </c>
      <c r="E26">
        <f>('TF - IDF'!E26 - AVERAGE('TF - IDF'!$E$7:$E$54))/STDEV('TF - IDF'!$E$7:$E$54)</f>
        <v>-0.44253060157839191</v>
      </c>
      <c r="F26">
        <f>('TF - IDF'!F26 - AVERAGE('TF - IDF'!$F$7:$F$54))/STDEV('TF - IDF'!$F$7:$F$54)</f>
        <v>-0.20631375464165055</v>
      </c>
      <c r="G26">
        <f>('TF - IDF'!G26 - AVERAGE('TF - IDF'!$G$7:$G$54))/STDEV('TF - IDF'!$G$7:$G$54)</f>
        <v>-0.38667505626624565</v>
      </c>
      <c r="H26">
        <f>('TF - IDF'!H26 - AVERAGE('TF - IDF'!$H$7:$H$54))/STDEV('TF - IDF'!$H$7:$H$54)</f>
        <v>-0.40871671483342625</v>
      </c>
      <c r="I26">
        <f>('TF - IDF'!I26 - AVERAGE('TF - IDF'!$I$7:$I$54))/STDEV('TF - IDF'!$I$7:$I$54)</f>
        <v>-0.29833431749915379</v>
      </c>
      <c r="J26">
        <f>('TF - IDF'!J26 - AVERAGE('TF - IDF'!$J$7:$J$54))/STDEV('TF - IDF'!$J$7:$J$54)</f>
        <v>-0.37379407571300621</v>
      </c>
      <c r="K26">
        <f>('TF - IDF'!K26 - AVERAGE('TF - IDF'!$K$7:$K$54))/STDEV('TF - IDF'!$K$7:$K$54)</f>
        <v>-0.37379407571300621</v>
      </c>
    </row>
    <row r="27" spans="1:14" x14ac:dyDescent="0.25">
      <c r="A27" s="19" t="s">
        <v>44</v>
      </c>
      <c r="B27">
        <f>('TF - IDF'!B27 - AVERAGE('TF - IDF'!$B$7:$B$54))/STDEV('TF - IDF'!$B$7:$B$54)</f>
        <v>-0.44249057228382066</v>
      </c>
      <c r="C27">
        <f>('TF - IDF'!C27 - AVERAGE('TF - IDF'!$C$7:$C$54))/STDEV('TF - IDF'!$C$7:$C$54)</f>
        <v>-0.33740686348750776</v>
      </c>
      <c r="D27">
        <f>('TF - IDF'!D27 - AVERAGE('TF - IDF'!$D$7:$D$54))/STDEV('TF - IDF'!$D$7:$D$54)</f>
        <v>-0.25530881483601464</v>
      </c>
      <c r="E27">
        <f>('TF - IDF'!E27 - AVERAGE('TF - IDF'!$E$7:$E$54))/STDEV('TF - IDF'!$E$7:$E$54)</f>
        <v>2.2126530078919591</v>
      </c>
      <c r="F27">
        <f>('TF - IDF'!F27 - AVERAGE('TF - IDF'!$F$7:$F$54))/STDEV('TF - IDF'!$F$7:$F$54)</f>
        <v>-0.20631375464165055</v>
      </c>
      <c r="G27">
        <f>('TF - IDF'!G27 - AVERAGE('TF - IDF'!$G$7:$G$54))/STDEV('TF - IDF'!$G$7:$G$54)</f>
        <v>-0.38667505626624565</v>
      </c>
      <c r="H27">
        <f>('TF - IDF'!H27 - AVERAGE('TF - IDF'!$H$7:$H$54))/STDEV('TF - IDF'!$H$7:$H$54)</f>
        <v>-0.40871671483342625</v>
      </c>
      <c r="I27">
        <f>('TF - IDF'!I27 - AVERAGE('TF - IDF'!$I$7:$I$54))/STDEV('TF - IDF'!$I$7:$I$54)</f>
        <v>-0.29833431749915379</v>
      </c>
      <c r="J27">
        <f>('TF - IDF'!J27 - AVERAGE('TF - IDF'!$J$7:$J$54))/STDEV('TF - IDF'!$J$7:$J$54)</f>
        <v>-0.37379407571300621</v>
      </c>
      <c r="K27">
        <f>('TF - IDF'!K27 - AVERAGE('TF - IDF'!$K$7:$K$54))/STDEV('TF - IDF'!$K$7:$K$54)</f>
        <v>-0.37379407571300621</v>
      </c>
    </row>
    <row r="28" spans="1:14" x14ac:dyDescent="0.25">
      <c r="A28" s="19" t="s">
        <v>52</v>
      </c>
      <c r="B28">
        <f>('TF - IDF'!B28 - AVERAGE('TF - IDF'!$B$7:$B$54))/STDEV('TF - IDF'!$B$7:$B$54)</f>
        <v>-0.44249057228382066</v>
      </c>
      <c r="C28">
        <f>('TF - IDF'!C28 - AVERAGE('TF - IDF'!$C$7:$C$54))/STDEV('TF - IDF'!$C$7:$C$54)</f>
        <v>-0.33740686348750776</v>
      </c>
      <c r="D28">
        <f>('TF - IDF'!D28 - AVERAGE('TF - IDF'!$D$7:$D$54))/STDEV('TF - IDF'!$D$7:$D$54)</f>
        <v>-0.25530881483601464</v>
      </c>
      <c r="E28">
        <f>('TF - IDF'!E28 - AVERAGE('TF - IDF'!$E$7:$E$54))/STDEV('TF - IDF'!$E$7:$E$54)</f>
        <v>-0.44253060157839191</v>
      </c>
      <c r="F28">
        <f>('TF - IDF'!F28 - AVERAGE('TF - IDF'!$F$7:$F$54))/STDEV('TF - IDF'!$F$7:$F$54)</f>
        <v>-0.20631375464165055</v>
      </c>
      <c r="G28">
        <f>('TF - IDF'!G28 - AVERAGE('TF - IDF'!$G$7:$G$54))/STDEV('TF - IDF'!$G$7:$G$54)</f>
        <v>4.3269824366451557</v>
      </c>
      <c r="H28">
        <f>('TF - IDF'!H28 - AVERAGE('TF - IDF'!$H$7:$H$54))/STDEV('TF - IDF'!$H$7:$H$54)</f>
        <v>-0.40871671483342625</v>
      </c>
      <c r="I28">
        <f>('TF - IDF'!I28 - AVERAGE('TF - IDF'!$I$7:$I$54))/STDEV('TF - IDF'!$I$7:$I$54)</f>
        <v>-0.29833431749915379</v>
      </c>
      <c r="J28">
        <f>('TF - IDF'!J28 - AVERAGE('TF - IDF'!$J$7:$J$54))/STDEV('TF - IDF'!$J$7:$J$54)</f>
        <v>-0.37379407571300621</v>
      </c>
      <c r="K28">
        <f>('TF - IDF'!K28 - AVERAGE('TF - IDF'!$K$7:$K$54))/STDEV('TF - IDF'!$K$7:$K$54)</f>
        <v>-0.37379407571300621</v>
      </c>
    </row>
    <row r="29" spans="1:14" x14ac:dyDescent="0.25">
      <c r="A29" s="19" t="s">
        <v>67</v>
      </c>
      <c r="B29">
        <f>('TF - IDF'!B29 - AVERAGE('TF - IDF'!$B$7:$B$54))/STDEV('TF - IDF'!$B$7:$B$54)</f>
        <v>-0.44249057228382066</v>
      </c>
      <c r="C29">
        <f>('TF - IDF'!C29 - AVERAGE('TF - IDF'!$C$7:$C$54))/STDEV('TF - IDF'!$C$7:$C$54)</f>
        <v>-0.33740686348750776</v>
      </c>
      <c r="D29">
        <f>('TF - IDF'!D29 - AVERAGE('TF - IDF'!$D$7:$D$54))/STDEV('TF - IDF'!$D$7:$D$54)</f>
        <v>-0.25530881483601464</v>
      </c>
      <c r="E29">
        <f>('TF - IDF'!E29 - AVERAGE('TF - IDF'!$E$7:$E$54))/STDEV('TF - IDF'!$E$7:$E$54)</f>
        <v>-0.44253060157839191</v>
      </c>
      <c r="F29">
        <f>('TF - IDF'!F29 - AVERAGE('TF - IDF'!$F$7:$F$54))/STDEV('TF - IDF'!$F$7:$F$54)</f>
        <v>-0.20631375464165055</v>
      </c>
      <c r="G29">
        <f>('TF - IDF'!G29 - AVERAGE('TF - IDF'!$G$7:$G$54))/STDEV('TF - IDF'!$G$7:$G$54)</f>
        <v>-0.38667505626624565</v>
      </c>
      <c r="H29">
        <f>('TF - IDF'!H29 - AVERAGE('TF - IDF'!$H$7:$H$54))/STDEV('TF - IDF'!$H$7:$H$54)</f>
        <v>-0.40871671483342625</v>
      </c>
      <c r="I29">
        <f>('TF - IDF'!I29 - AVERAGE('TF - IDF'!$I$7:$I$54))/STDEV('TF - IDF'!$I$7:$I$54)</f>
        <v>3.258904553100114</v>
      </c>
      <c r="J29">
        <f>('TF - IDF'!J29 - AVERAGE('TF - IDF'!$J$7:$J$54))/STDEV('TF - IDF'!$J$7:$J$54)</f>
        <v>-0.37379407571300621</v>
      </c>
      <c r="K29">
        <f>('TF - IDF'!K29 - AVERAGE('TF - IDF'!$K$7:$K$54))/STDEV('TF - IDF'!$K$7:$K$54)</f>
        <v>-0.37379407571300621</v>
      </c>
    </row>
    <row r="30" spans="1:14" x14ac:dyDescent="0.25">
      <c r="A30" s="19" t="s">
        <v>70</v>
      </c>
      <c r="B30">
        <f>('TF - IDF'!B30 - AVERAGE('TF - IDF'!$B$7:$B$54))/STDEV('TF - IDF'!$B$7:$B$54)</f>
        <v>-0.44249057228382066</v>
      </c>
      <c r="C30">
        <f>('TF - IDF'!C30 - AVERAGE('TF - IDF'!$C$7:$C$54))/STDEV('TF - IDF'!$C$7:$C$54)</f>
        <v>-0.33740686348750776</v>
      </c>
      <c r="D30">
        <f>('TF - IDF'!D30 - AVERAGE('TF - IDF'!$D$7:$D$54))/STDEV('TF - IDF'!$D$7:$D$54)</f>
        <v>-0.25530881483601464</v>
      </c>
      <c r="E30">
        <f>('TF - IDF'!E30 - AVERAGE('TF - IDF'!$E$7:$E$54))/STDEV('TF - IDF'!$E$7:$E$54)</f>
        <v>-0.44253060157839191</v>
      </c>
      <c r="F30">
        <f>('TF - IDF'!F30 - AVERAGE('TF - IDF'!$F$7:$F$54))/STDEV('TF - IDF'!$F$7:$F$54)</f>
        <v>-0.20631375464165055</v>
      </c>
      <c r="G30">
        <f>('TF - IDF'!G30 - AVERAGE('TF - IDF'!$G$7:$G$54))/STDEV('TF - IDF'!$G$7:$G$54)</f>
        <v>-0.38667505626624565</v>
      </c>
      <c r="H30">
        <f>('TF - IDF'!H30 - AVERAGE('TF - IDF'!$H$7:$H$54))/STDEV('TF - IDF'!$H$7:$H$54)</f>
        <v>-0.40871671483342625</v>
      </c>
      <c r="I30">
        <f>('TF - IDF'!I30 - AVERAGE('TF - IDF'!$I$7:$I$54))/STDEV('TF - IDF'!$I$7:$I$54)</f>
        <v>-0.29833431749915379</v>
      </c>
      <c r="J30">
        <f>('TF - IDF'!J30 - AVERAGE('TF - IDF'!$J$7:$J$54))/STDEV('TF - IDF'!$J$7:$J$54)</f>
        <v>2.5471884045775028</v>
      </c>
      <c r="K30">
        <f>('TF - IDF'!K30 - AVERAGE('TF - IDF'!$K$7:$K$54))/STDEV('TF - IDF'!$K$7:$K$54)</f>
        <v>-0.37379407571300621</v>
      </c>
    </row>
    <row r="31" spans="1:14" x14ac:dyDescent="0.25">
      <c r="A31" s="19" t="s">
        <v>71</v>
      </c>
      <c r="B31">
        <f>('TF - IDF'!B31 - AVERAGE('TF - IDF'!$B$7:$B$54))/STDEV('TF - IDF'!$B$7:$B$54)</f>
        <v>-0.44249057228382066</v>
      </c>
      <c r="C31">
        <f>('TF - IDF'!C31 - AVERAGE('TF - IDF'!$C$7:$C$54))/STDEV('TF - IDF'!$C$7:$C$54)</f>
        <v>-0.33740686348750776</v>
      </c>
      <c r="D31">
        <f>('TF - IDF'!D31 - AVERAGE('TF - IDF'!$D$7:$D$54))/STDEV('TF - IDF'!$D$7:$D$54)</f>
        <v>-0.25530881483601464</v>
      </c>
      <c r="E31">
        <f>('TF - IDF'!E31 - AVERAGE('TF - IDF'!$E$7:$E$54))/STDEV('TF - IDF'!$E$7:$E$54)</f>
        <v>-0.44253060157839191</v>
      </c>
      <c r="F31">
        <f>('TF - IDF'!F31 - AVERAGE('TF - IDF'!$F$7:$F$54))/STDEV('TF - IDF'!$F$7:$F$54)</f>
        <v>-0.20631375464165055</v>
      </c>
      <c r="G31">
        <f>('TF - IDF'!G31 - AVERAGE('TF - IDF'!$G$7:$G$54))/STDEV('TF - IDF'!$G$7:$G$54)</f>
        <v>-0.38667505626624565</v>
      </c>
      <c r="H31">
        <f>('TF - IDF'!H31 - AVERAGE('TF - IDF'!$H$7:$H$54))/STDEV('TF - IDF'!$H$7:$H$54)</f>
        <v>-0.40871671483342625</v>
      </c>
      <c r="I31">
        <f>('TF - IDF'!I31 - AVERAGE('TF - IDF'!$I$7:$I$54))/STDEV('TF - IDF'!$I$7:$I$54)</f>
        <v>-0.29833431749915379</v>
      </c>
      <c r="J31">
        <f>('TF - IDF'!J31 - AVERAGE('TF - IDF'!$J$7:$J$54))/STDEV('TF - IDF'!$J$7:$J$54)</f>
        <v>2.6219872689825694</v>
      </c>
      <c r="K31">
        <f>('TF - IDF'!K31 - AVERAGE('TF - IDF'!$K$7:$K$54))/STDEV('TF - IDF'!$K$7:$K$54)</f>
        <v>2.6219872689825694</v>
      </c>
    </row>
    <row r="32" spans="1:14" x14ac:dyDescent="0.25">
      <c r="A32" s="19" t="s">
        <v>31</v>
      </c>
      <c r="B32">
        <f>('TF - IDF'!B32 - AVERAGE('TF - IDF'!$B$7:$B$54))/STDEV('TF - IDF'!$B$7:$B$54)</f>
        <v>2.1872004967998144</v>
      </c>
      <c r="C32">
        <f>('TF - IDF'!C32 - AVERAGE('TF - IDF'!$C$7:$C$54))/STDEV('TF - IDF'!$C$7:$C$54)</f>
        <v>-0.33740686348750776</v>
      </c>
      <c r="D32">
        <f>('TF - IDF'!D32 - AVERAGE('TF - IDF'!$D$7:$D$54))/STDEV('TF - IDF'!$D$7:$D$54)</f>
        <v>-0.25530881483601464</v>
      </c>
      <c r="E32">
        <f>('TF - IDF'!E32 - AVERAGE('TF - IDF'!$E$7:$E$54))/STDEV('TF - IDF'!$E$7:$E$54)</f>
        <v>-0.44253060157839191</v>
      </c>
      <c r="F32">
        <f>('TF - IDF'!F32 - AVERAGE('TF - IDF'!$F$7:$F$54))/STDEV('TF - IDF'!$F$7:$F$54)</f>
        <v>-0.20631375464165055</v>
      </c>
      <c r="G32">
        <f>('TF - IDF'!G32 - AVERAGE('TF - IDF'!$G$7:$G$54))/STDEV('TF - IDF'!$G$7:$G$54)</f>
        <v>-0.38667505626624565</v>
      </c>
      <c r="H32">
        <f>('TF - IDF'!H32 - AVERAGE('TF - IDF'!$H$7:$H$54))/STDEV('TF - IDF'!$H$7:$H$54)</f>
        <v>-0.40871671483342625</v>
      </c>
      <c r="I32">
        <f>('TF - IDF'!I32 - AVERAGE('TF - IDF'!$I$7:$I$54))/STDEV('TF - IDF'!$I$7:$I$54)</f>
        <v>-0.29833431749915379</v>
      </c>
      <c r="J32">
        <f>('TF - IDF'!J32 - AVERAGE('TF - IDF'!$J$7:$J$54))/STDEV('TF - IDF'!$J$7:$J$54)</f>
        <v>-0.37379407571300621</v>
      </c>
      <c r="K32">
        <f>('TF - IDF'!K32 - AVERAGE('TF - IDF'!$K$7:$K$54))/STDEV('TF - IDF'!$K$7:$K$54)</f>
        <v>-0.37379407571300621</v>
      </c>
    </row>
    <row r="33" spans="1:11" x14ac:dyDescent="0.25">
      <c r="A33" s="19" t="s">
        <v>39</v>
      </c>
      <c r="B33">
        <f>('TF - IDF'!B33 - AVERAGE('TF - IDF'!$B$7:$B$54))/STDEV('TF - IDF'!$B$7:$B$54)</f>
        <v>-0.44249057228382066</v>
      </c>
      <c r="C33">
        <f>('TF - IDF'!C33 - AVERAGE('TF - IDF'!$C$7:$C$54))/STDEV('TF - IDF'!$C$7:$C$54)</f>
        <v>2.8851945159355892</v>
      </c>
      <c r="D33">
        <f>('TF - IDF'!D33 - AVERAGE('TF - IDF'!$D$7:$D$54))/STDEV('TF - IDF'!$D$7:$D$54)</f>
        <v>-0.25530881483601464</v>
      </c>
      <c r="E33">
        <f>('TF - IDF'!E33 - AVERAGE('TF - IDF'!$E$7:$E$54))/STDEV('TF - IDF'!$E$7:$E$54)</f>
        <v>-0.44253060157839191</v>
      </c>
      <c r="F33">
        <f>('TF - IDF'!F33 - AVERAGE('TF - IDF'!$F$7:$F$54))/STDEV('TF - IDF'!$F$7:$F$54)</f>
        <v>-0.20631375464165055</v>
      </c>
      <c r="G33">
        <f>('TF - IDF'!G33 - AVERAGE('TF - IDF'!$G$7:$G$54))/STDEV('TF - IDF'!$G$7:$G$54)</f>
        <v>-0.38667505626624565</v>
      </c>
      <c r="H33">
        <f>('TF - IDF'!H33 - AVERAGE('TF - IDF'!$H$7:$H$54))/STDEV('TF - IDF'!$H$7:$H$54)</f>
        <v>-0.40871671483342625</v>
      </c>
      <c r="I33">
        <f>('TF - IDF'!I33 - AVERAGE('TF - IDF'!$I$7:$I$54))/STDEV('TF - IDF'!$I$7:$I$54)</f>
        <v>-0.29833431749915379</v>
      </c>
      <c r="J33">
        <f>('TF - IDF'!J33 - AVERAGE('TF - IDF'!$J$7:$J$54))/STDEV('TF - IDF'!$J$7:$J$54)</f>
        <v>-0.37379407571300621</v>
      </c>
      <c r="K33">
        <f>('TF - IDF'!K33 - AVERAGE('TF - IDF'!$K$7:$K$54))/STDEV('TF - IDF'!$K$7:$K$54)</f>
        <v>-0.37379407571300621</v>
      </c>
    </row>
    <row r="34" spans="1:11" x14ac:dyDescent="0.25">
      <c r="A34" s="19" t="s">
        <v>45</v>
      </c>
      <c r="B34">
        <f>('TF - IDF'!B34 - AVERAGE('TF - IDF'!$B$7:$B$54))/STDEV('TF - IDF'!$B$7:$B$54)</f>
        <v>-0.44249057228382066</v>
      </c>
      <c r="C34">
        <f>('TF - IDF'!C34 - AVERAGE('TF - IDF'!$C$7:$C$54))/STDEV('TF - IDF'!$C$7:$C$54)</f>
        <v>-0.33740686348750776</v>
      </c>
      <c r="D34">
        <f>('TF - IDF'!D34 - AVERAGE('TF - IDF'!$D$7:$D$54))/STDEV('TF - IDF'!$D$7:$D$54)</f>
        <v>-0.25530881483601464</v>
      </c>
      <c r="E34">
        <f>('TF - IDF'!E34 - AVERAGE('TF - IDF'!$E$7:$E$54))/STDEV('TF - IDF'!$E$7:$E$54)</f>
        <v>2.2126530078919591</v>
      </c>
      <c r="F34">
        <f>('TF - IDF'!F34 - AVERAGE('TF - IDF'!$F$7:$F$54))/STDEV('TF - IDF'!$F$7:$F$54)</f>
        <v>-0.20631375464165055</v>
      </c>
      <c r="G34">
        <f>('TF - IDF'!G34 - AVERAGE('TF - IDF'!$G$7:$G$54))/STDEV('TF - IDF'!$G$7:$G$54)</f>
        <v>-0.38667505626624565</v>
      </c>
      <c r="H34">
        <f>('TF - IDF'!H34 - AVERAGE('TF - IDF'!$H$7:$H$54))/STDEV('TF - IDF'!$H$7:$H$54)</f>
        <v>-0.40871671483342625</v>
      </c>
      <c r="I34">
        <f>('TF - IDF'!I34 - AVERAGE('TF - IDF'!$I$7:$I$54))/STDEV('TF - IDF'!$I$7:$I$54)</f>
        <v>-0.29833431749915379</v>
      </c>
      <c r="J34">
        <f>('TF - IDF'!J34 - AVERAGE('TF - IDF'!$J$7:$J$54))/STDEV('TF - IDF'!$J$7:$J$54)</f>
        <v>-0.37379407571300621</v>
      </c>
      <c r="K34">
        <f>('TF - IDF'!K34 - AVERAGE('TF - IDF'!$K$7:$K$54))/STDEV('TF - IDF'!$K$7:$K$54)</f>
        <v>-0.37379407571300621</v>
      </c>
    </row>
    <row r="35" spans="1:11" x14ac:dyDescent="0.25">
      <c r="A35" s="19" t="s">
        <v>53</v>
      </c>
      <c r="B35">
        <f>('TF - IDF'!B35 - AVERAGE('TF - IDF'!$B$7:$B$54))/STDEV('TF - IDF'!$B$7:$B$54)</f>
        <v>-0.44249057228382066</v>
      </c>
      <c r="C35">
        <f>('TF - IDF'!C35 - AVERAGE('TF - IDF'!$C$7:$C$54))/STDEV('TF - IDF'!$C$7:$C$54)</f>
        <v>-0.33740686348750776</v>
      </c>
      <c r="D35">
        <f>('TF - IDF'!D35 - AVERAGE('TF - IDF'!$D$7:$D$54))/STDEV('TF - IDF'!$D$7:$D$54)</f>
        <v>-0.25530881483601464</v>
      </c>
      <c r="E35">
        <f>('TF - IDF'!E35 - AVERAGE('TF - IDF'!$E$7:$E$54))/STDEV('TF - IDF'!$E$7:$E$54)</f>
        <v>-0.44253060157839191</v>
      </c>
      <c r="F35">
        <f>('TF - IDF'!F35 - AVERAGE('TF - IDF'!$F$7:$F$54))/STDEV('TF - IDF'!$F$7:$F$54)</f>
        <v>-0.20631375464165055</v>
      </c>
      <c r="G35">
        <f>('TF - IDF'!G35 - AVERAGE('TF - IDF'!$G$7:$G$54))/STDEV('TF - IDF'!$G$7:$G$54)</f>
        <v>1.9113082360162916</v>
      </c>
      <c r="H35">
        <f>('TF - IDF'!H35 - AVERAGE('TF - IDF'!$H$7:$H$54))/STDEV('TF - IDF'!$H$7:$H$54)</f>
        <v>-0.40871671483342625</v>
      </c>
      <c r="I35">
        <f>('TF - IDF'!I35 - AVERAGE('TF - IDF'!$I$7:$I$54))/STDEV('TF - IDF'!$I$7:$I$54)</f>
        <v>-0.29833431749915379</v>
      </c>
      <c r="J35">
        <f>('TF - IDF'!J35 - AVERAGE('TF - IDF'!$J$7:$J$54))/STDEV('TF - IDF'!$J$7:$J$54)</f>
        <v>-0.37379407571300621</v>
      </c>
      <c r="K35">
        <f>('TF - IDF'!K35 - AVERAGE('TF - IDF'!$K$7:$K$54))/STDEV('TF - IDF'!$K$7:$K$54)</f>
        <v>-0.37379407571300621</v>
      </c>
    </row>
    <row r="36" spans="1:11" x14ac:dyDescent="0.25">
      <c r="A36" s="19" t="s">
        <v>59</v>
      </c>
      <c r="B36">
        <f>('TF - IDF'!B36 - AVERAGE('TF - IDF'!$B$7:$B$54))/STDEV('TF - IDF'!$B$7:$B$54)</f>
        <v>-0.44249057228382066</v>
      </c>
      <c r="C36">
        <f>('TF - IDF'!C36 - AVERAGE('TF - IDF'!$C$7:$C$54))/STDEV('TF - IDF'!$C$7:$C$54)</f>
        <v>-0.33740686348750776</v>
      </c>
      <c r="D36">
        <f>('TF - IDF'!D36 - AVERAGE('TF - IDF'!$D$7:$D$54))/STDEV('TF - IDF'!$D$7:$D$54)</f>
        <v>-0.25530881483601464</v>
      </c>
      <c r="E36">
        <f>('TF - IDF'!E36 - AVERAGE('TF - IDF'!$E$7:$E$54))/STDEV('TF - IDF'!$E$7:$E$54)</f>
        <v>-0.44253060157839191</v>
      </c>
      <c r="F36">
        <f>('TF - IDF'!F36 - AVERAGE('TF - IDF'!$F$7:$F$54))/STDEV('TF - IDF'!$F$7:$F$54)</f>
        <v>-0.20631375464165055</v>
      </c>
      <c r="G36">
        <f>('TF - IDF'!G36 - AVERAGE('TF - IDF'!$G$7:$G$54))/STDEV('TF - IDF'!$G$7:$G$54)</f>
        <v>-0.38667505626624565</v>
      </c>
      <c r="H36">
        <f>('TF - IDF'!H36 - AVERAGE('TF - IDF'!$H$7:$H$54))/STDEV('TF - IDF'!$H$7:$H$54)</f>
        <v>1.5083088358664283</v>
      </c>
      <c r="I36">
        <f>('TF - IDF'!I36 - AVERAGE('TF - IDF'!$I$7:$I$54))/STDEV('TF - IDF'!$I$7:$I$54)</f>
        <v>-0.29833431749915379</v>
      </c>
      <c r="J36">
        <f>('TF - IDF'!J36 - AVERAGE('TF - IDF'!$J$7:$J$54))/STDEV('TF - IDF'!$J$7:$J$54)</f>
        <v>-0.37379407571300621</v>
      </c>
      <c r="K36">
        <f>('TF - IDF'!K36 - AVERAGE('TF - IDF'!$K$7:$K$54))/STDEV('TF - IDF'!$K$7:$K$54)</f>
        <v>-0.37379407571300621</v>
      </c>
    </row>
    <row r="37" spans="1:11" x14ac:dyDescent="0.25">
      <c r="A37" s="19" t="s">
        <v>74</v>
      </c>
      <c r="B37">
        <f>('TF - IDF'!B37 - AVERAGE('TF - IDF'!$B$7:$B$54))/STDEV('TF - IDF'!$B$7:$B$54)</f>
        <v>-0.44249057228382066</v>
      </c>
      <c r="C37">
        <f>('TF - IDF'!C37 - AVERAGE('TF - IDF'!$C$7:$C$54))/STDEV('TF - IDF'!$C$7:$C$54)</f>
        <v>-0.33740686348750776</v>
      </c>
      <c r="D37">
        <f>('TF - IDF'!D37 - AVERAGE('TF - IDF'!$D$7:$D$54))/STDEV('TF - IDF'!$D$7:$D$54)</f>
        <v>-0.25530881483601464</v>
      </c>
      <c r="E37">
        <f>('TF - IDF'!E37 - AVERAGE('TF - IDF'!$E$7:$E$54))/STDEV('TF - IDF'!$E$7:$E$54)</f>
        <v>-0.44253060157839191</v>
      </c>
      <c r="F37">
        <f>('TF - IDF'!F37 - AVERAGE('TF - IDF'!$F$7:$F$54))/STDEV('TF - IDF'!$F$7:$F$54)</f>
        <v>-0.20631375464165055</v>
      </c>
      <c r="G37">
        <f>('TF - IDF'!G37 - AVERAGE('TF - IDF'!$G$7:$G$54))/STDEV('TF - IDF'!$G$7:$G$54)</f>
        <v>-0.38667505626624565</v>
      </c>
      <c r="H37">
        <f>('TF - IDF'!H37 - AVERAGE('TF - IDF'!$H$7:$H$54))/STDEV('TF - IDF'!$H$7:$H$54)</f>
        <v>-0.40871671483342625</v>
      </c>
      <c r="I37">
        <f>('TF - IDF'!I37 - AVERAGE('TF - IDF'!$I$7:$I$54))/STDEV('TF - IDF'!$I$7:$I$54)</f>
        <v>-0.29833431749915379</v>
      </c>
      <c r="J37">
        <f>('TF - IDF'!J37 - AVERAGE('TF - IDF'!$J$7:$J$54))/STDEV('TF - IDF'!$J$7:$J$54)</f>
        <v>-0.37379407571300621</v>
      </c>
      <c r="K37">
        <f>('TF - IDF'!K37 - AVERAGE('TF - IDF'!$K$7:$K$54))/STDEV('TF - IDF'!$K$7:$K$54)</f>
        <v>2.5471884045775028</v>
      </c>
    </row>
    <row r="38" spans="1:11" x14ac:dyDescent="0.25">
      <c r="A38" s="19" t="s">
        <v>32</v>
      </c>
      <c r="B38">
        <f>('TF - IDF'!B38 - AVERAGE('TF - IDF'!$B$7:$B$54))/STDEV('TF - IDF'!$B$7:$B$54)</f>
        <v>2.2545401357845845</v>
      </c>
      <c r="C38">
        <f>('TF - IDF'!C38 - AVERAGE('TF - IDF'!$C$7:$C$54))/STDEV('TF - IDF'!$C$7:$C$54)</f>
        <v>-0.33740686348750776</v>
      </c>
      <c r="D38">
        <f>('TF - IDF'!D38 - AVERAGE('TF - IDF'!$D$7:$D$54))/STDEV('TF - IDF'!$D$7:$D$54)</f>
        <v>-0.25530881483601464</v>
      </c>
      <c r="E38">
        <f>('TF - IDF'!E38 - AVERAGE('TF - IDF'!$E$7:$E$54))/STDEV('TF - IDF'!$E$7:$E$54)</f>
        <v>-0.44253060157839191</v>
      </c>
      <c r="F38">
        <f>('TF - IDF'!F38 - AVERAGE('TF - IDF'!$F$7:$F$54))/STDEV('TF - IDF'!$F$7:$F$54)</f>
        <v>-0.20631375464165055</v>
      </c>
      <c r="G38">
        <f>('TF - IDF'!G38 - AVERAGE('TF - IDF'!$G$7:$G$54))/STDEV('TF - IDF'!$G$7:$G$54)</f>
        <v>-0.38667505626624565</v>
      </c>
      <c r="H38">
        <f>('TF - IDF'!H38 - AVERAGE('TF - IDF'!$H$7:$H$54))/STDEV('TF - IDF'!$H$7:$H$54)</f>
        <v>-0.40871671483342625</v>
      </c>
      <c r="I38">
        <f>('TF - IDF'!I38 - AVERAGE('TF - IDF'!$I$7:$I$54))/STDEV('TF - IDF'!$I$7:$I$54)</f>
        <v>3.3499963106624264</v>
      </c>
      <c r="J38">
        <f>('TF - IDF'!J38 - AVERAGE('TF - IDF'!$J$7:$J$54))/STDEV('TF - IDF'!$J$7:$J$54)</f>
        <v>-0.37379407571300621</v>
      </c>
      <c r="K38">
        <f>('TF - IDF'!K38 - AVERAGE('TF - IDF'!$K$7:$K$54))/STDEV('TF - IDF'!$K$7:$K$54)</f>
        <v>-0.37379407571300621</v>
      </c>
    </row>
    <row r="39" spans="1:11" x14ac:dyDescent="0.25">
      <c r="A39" s="19" t="s">
        <v>46</v>
      </c>
      <c r="B39">
        <f>('TF - IDF'!B39 - AVERAGE('TF - IDF'!$B$7:$B$54))/STDEV('TF - IDF'!$B$7:$B$54)</f>
        <v>-0.44249057228382066</v>
      </c>
      <c r="C39">
        <f>('TF - IDF'!C39 - AVERAGE('TF - IDF'!$C$7:$C$54))/STDEV('TF - IDF'!$C$7:$C$54)</f>
        <v>-0.33740686348750776</v>
      </c>
      <c r="D39">
        <f>('TF - IDF'!D39 - AVERAGE('TF - IDF'!$D$7:$D$54))/STDEV('TF - IDF'!$D$7:$D$54)</f>
        <v>-0.25530881483601464</v>
      </c>
      <c r="E39">
        <f>('TF - IDF'!E39 - AVERAGE('TF - IDF'!$E$7:$E$54))/STDEV('TF - IDF'!$E$7:$E$54)</f>
        <v>2.2126530078919591</v>
      </c>
      <c r="F39">
        <f>('TF - IDF'!F39 - AVERAGE('TF - IDF'!$F$7:$F$54))/STDEV('TF - IDF'!$F$7:$F$54)</f>
        <v>-0.20631375464165055</v>
      </c>
      <c r="G39">
        <f>('TF - IDF'!G39 - AVERAGE('TF - IDF'!$G$7:$G$54))/STDEV('TF - IDF'!$G$7:$G$54)</f>
        <v>-0.38667505626624565</v>
      </c>
      <c r="H39">
        <f>('TF - IDF'!H39 - AVERAGE('TF - IDF'!$H$7:$H$54))/STDEV('TF - IDF'!$H$7:$H$54)</f>
        <v>-0.40871671483342625</v>
      </c>
      <c r="I39">
        <f>('TF - IDF'!I39 - AVERAGE('TF - IDF'!$I$7:$I$54))/STDEV('TF - IDF'!$I$7:$I$54)</f>
        <v>-0.29833431749915379</v>
      </c>
      <c r="J39">
        <f>('TF - IDF'!J39 - AVERAGE('TF - IDF'!$J$7:$J$54))/STDEV('TF - IDF'!$J$7:$J$54)</f>
        <v>-0.37379407571300621</v>
      </c>
      <c r="K39">
        <f>('TF - IDF'!K39 - AVERAGE('TF - IDF'!$K$7:$K$54))/STDEV('TF - IDF'!$K$7:$K$54)</f>
        <v>-0.37379407571300621</v>
      </c>
    </row>
    <row r="40" spans="1:11" x14ac:dyDescent="0.25">
      <c r="A40" s="19" t="s">
        <v>54</v>
      </c>
      <c r="B40">
        <f>('TF - IDF'!B40 - AVERAGE('TF - IDF'!$B$7:$B$54))/STDEV('TF - IDF'!$B$7:$B$54)</f>
        <v>-0.44249057228382066</v>
      </c>
      <c r="C40">
        <f>('TF - IDF'!C40 - AVERAGE('TF - IDF'!$C$7:$C$54))/STDEV('TF - IDF'!$C$7:$C$54)</f>
        <v>-0.33740686348750776</v>
      </c>
      <c r="D40">
        <f>('TF - IDF'!D40 - AVERAGE('TF - IDF'!$D$7:$D$54))/STDEV('TF - IDF'!$D$7:$D$54)</f>
        <v>-0.25530881483601464</v>
      </c>
      <c r="E40">
        <f>('TF - IDF'!E40 - AVERAGE('TF - IDF'!$E$7:$E$54))/STDEV('TF - IDF'!$E$7:$E$54)</f>
        <v>-0.44253060157839191</v>
      </c>
      <c r="F40">
        <f>('TF - IDF'!F40 - AVERAGE('TF - IDF'!$F$7:$F$54))/STDEV('TF - IDF'!$F$7:$F$54)</f>
        <v>-0.20631375464165055</v>
      </c>
      <c r="G40">
        <f>('TF - IDF'!G40 - AVERAGE('TF - IDF'!$G$7:$G$54))/STDEV('TF - IDF'!$G$7:$G$54)</f>
        <v>1.9113082360162916</v>
      </c>
      <c r="H40">
        <f>('TF - IDF'!H40 - AVERAGE('TF - IDF'!$H$7:$H$54))/STDEV('TF - IDF'!$H$7:$H$54)</f>
        <v>-0.40871671483342625</v>
      </c>
      <c r="I40">
        <f>('TF - IDF'!I40 - AVERAGE('TF - IDF'!$I$7:$I$54))/STDEV('TF - IDF'!$I$7:$I$54)</f>
        <v>-0.29833431749915379</v>
      </c>
      <c r="J40">
        <f>('TF - IDF'!J40 - AVERAGE('TF - IDF'!$J$7:$J$54))/STDEV('TF - IDF'!$J$7:$J$54)</f>
        <v>-0.37379407571300621</v>
      </c>
      <c r="K40">
        <f>('TF - IDF'!K40 - AVERAGE('TF - IDF'!$K$7:$K$54))/STDEV('TF - IDF'!$K$7:$K$54)</f>
        <v>-0.37379407571300621</v>
      </c>
    </row>
    <row r="41" spans="1:11" x14ac:dyDescent="0.25">
      <c r="A41" s="19" t="s">
        <v>60</v>
      </c>
      <c r="B41">
        <f>('TF - IDF'!B41 - AVERAGE('TF - IDF'!$B$7:$B$54))/STDEV('TF - IDF'!$B$7:$B$54)</f>
        <v>-0.44249057228382066</v>
      </c>
      <c r="C41">
        <f>('TF - IDF'!C41 - AVERAGE('TF - IDF'!$C$7:$C$54))/STDEV('TF - IDF'!$C$7:$C$54)</f>
        <v>-0.33740686348750776</v>
      </c>
      <c r="D41">
        <f>('TF - IDF'!D41 - AVERAGE('TF - IDF'!$D$7:$D$54))/STDEV('TF - IDF'!$D$7:$D$54)</f>
        <v>-0.25530881483601464</v>
      </c>
      <c r="E41">
        <f>('TF - IDF'!E41 - AVERAGE('TF - IDF'!$E$7:$E$54))/STDEV('TF - IDF'!$E$7:$E$54)</f>
        <v>-0.44253060157839191</v>
      </c>
      <c r="F41">
        <f>('TF - IDF'!F41 - AVERAGE('TF - IDF'!$F$7:$F$54))/STDEV('TF - IDF'!$F$7:$F$54)</f>
        <v>-0.20631375464165055</v>
      </c>
      <c r="G41">
        <f>('TF - IDF'!G41 - AVERAGE('TF - IDF'!$G$7:$G$54))/STDEV('TF - IDF'!$G$7:$G$54)</f>
        <v>-0.38667505626624565</v>
      </c>
      <c r="H41">
        <f>('TF - IDF'!H41 - AVERAGE('TF - IDF'!$H$7:$H$54))/STDEV('TF - IDF'!$H$7:$H$54)</f>
        <v>1.5083088358664283</v>
      </c>
      <c r="I41">
        <f>('TF - IDF'!I41 - AVERAGE('TF - IDF'!$I$7:$I$54))/STDEV('TF - IDF'!$I$7:$I$54)</f>
        <v>-0.29833431749915379</v>
      </c>
      <c r="J41">
        <f>('TF - IDF'!J41 - AVERAGE('TF - IDF'!$J$7:$J$54))/STDEV('TF - IDF'!$J$7:$J$54)</f>
        <v>-0.37379407571300621</v>
      </c>
      <c r="K41">
        <f>('TF - IDF'!K41 - AVERAGE('TF - IDF'!$K$7:$K$54))/STDEV('TF - IDF'!$K$7:$K$54)</f>
        <v>-0.37379407571300621</v>
      </c>
    </row>
    <row r="42" spans="1:11" x14ac:dyDescent="0.25">
      <c r="A42" s="19" t="s">
        <v>75</v>
      </c>
      <c r="B42">
        <f>('TF - IDF'!B42 - AVERAGE('TF - IDF'!$B$7:$B$54))/STDEV('TF - IDF'!$B$7:$B$54)</f>
        <v>-0.44249057228382066</v>
      </c>
      <c r="C42">
        <f>('TF - IDF'!C42 - AVERAGE('TF - IDF'!$C$7:$C$54))/STDEV('TF - IDF'!$C$7:$C$54)</f>
        <v>-0.33740686348750776</v>
      </c>
      <c r="D42">
        <f>('TF - IDF'!D42 - AVERAGE('TF - IDF'!$D$7:$D$54))/STDEV('TF - IDF'!$D$7:$D$54)</f>
        <v>-0.25530881483601464</v>
      </c>
      <c r="E42">
        <f>('TF - IDF'!E42 - AVERAGE('TF - IDF'!$E$7:$E$54))/STDEV('TF - IDF'!$E$7:$E$54)</f>
        <v>-0.44253060157839191</v>
      </c>
      <c r="F42">
        <f>('TF - IDF'!F42 - AVERAGE('TF - IDF'!$F$7:$F$54))/STDEV('TF - IDF'!$F$7:$F$54)</f>
        <v>-0.20631375464165055</v>
      </c>
      <c r="G42">
        <f>('TF - IDF'!G42 - AVERAGE('TF - IDF'!$G$7:$G$54))/STDEV('TF - IDF'!$G$7:$G$54)</f>
        <v>-0.38667505626624565</v>
      </c>
      <c r="H42">
        <f>('TF - IDF'!H42 - AVERAGE('TF - IDF'!$H$7:$H$54))/STDEV('TF - IDF'!$H$7:$H$54)</f>
        <v>-0.40871671483342625</v>
      </c>
      <c r="I42">
        <f>('TF - IDF'!I42 - AVERAGE('TF - IDF'!$I$7:$I$54))/STDEV('TF - IDF'!$I$7:$I$54)</f>
        <v>-0.29833431749915379</v>
      </c>
      <c r="J42">
        <f>('TF - IDF'!J42 - AVERAGE('TF - IDF'!$J$7:$J$54))/STDEV('TF - IDF'!$J$7:$J$54)</f>
        <v>-0.37379407571300621</v>
      </c>
      <c r="K42">
        <f>('TF - IDF'!K42 - AVERAGE('TF - IDF'!$K$7:$K$54))/STDEV('TF - IDF'!$K$7:$K$54)</f>
        <v>2.5471884045775028</v>
      </c>
    </row>
    <row r="43" spans="1:11" x14ac:dyDescent="0.25">
      <c r="A43" s="19" t="s">
        <v>33</v>
      </c>
      <c r="B43">
        <f>('TF - IDF'!B43 - AVERAGE('TF - IDF'!$B$7:$B$54))/STDEV('TF - IDF'!$B$7:$B$54)</f>
        <v>2.1872004967998144</v>
      </c>
      <c r="C43">
        <f>('TF - IDF'!C43 - AVERAGE('TF - IDF'!$C$7:$C$54))/STDEV('TF - IDF'!$C$7:$C$54)</f>
        <v>-0.33740686348750776</v>
      </c>
      <c r="D43">
        <f>('TF - IDF'!D43 - AVERAGE('TF - IDF'!$D$7:$D$54))/STDEV('TF - IDF'!$D$7:$D$54)</f>
        <v>-0.25530881483601464</v>
      </c>
      <c r="E43">
        <f>('TF - IDF'!E43 - AVERAGE('TF - IDF'!$E$7:$E$54))/STDEV('TF - IDF'!$E$7:$E$54)</f>
        <v>-0.44253060157839191</v>
      </c>
      <c r="F43">
        <f>('TF - IDF'!F43 - AVERAGE('TF - IDF'!$F$7:$F$54))/STDEV('TF - IDF'!$F$7:$F$54)</f>
        <v>-0.20631375464165055</v>
      </c>
      <c r="G43">
        <f>('TF - IDF'!G43 - AVERAGE('TF - IDF'!$G$7:$G$54))/STDEV('TF - IDF'!$G$7:$G$54)</f>
        <v>-0.38667505626624565</v>
      </c>
      <c r="H43">
        <f>('TF - IDF'!H43 - AVERAGE('TF - IDF'!$H$7:$H$54))/STDEV('TF - IDF'!$H$7:$H$54)</f>
        <v>-0.40871671483342625</v>
      </c>
      <c r="I43">
        <f>('TF - IDF'!I43 - AVERAGE('TF - IDF'!$I$7:$I$54))/STDEV('TF - IDF'!$I$7:$I$54)</f>
        <v>-0.29833431749915379</v>
      </c>
      <c r="J43">
        <f>('TF - IDF'!J43 - AVERAGE('TF - IDF'!$J$7:$J$54))/STDEV('TF - IDF'!$J$7:$J$54)</f>
        <v>-0.37379407571300621</v>
      </c>
      <c r="K43">
        <f>('TF - IDF'!K43 - AVERAGE('TF - IDF'!$K$7:$K$54))/STDEV('TF - IDF'!$K$7:$K$54)</f>
        <v>-0.37379407571300621</v>
      </c>
    </row>
    <row r="44" spans="1:11" x14ac:dyDescent="0.25">
      <c r="A44" s="19" t="s">
        <v>47</v>
      </c>
      <c r="B44">
        <f>('TF - IDF'!B44 - AVERAGE('TF - IDF'!$B$7:$B$54))/STDEV('TF - IDF'!$B$7:$B$54)</f>
        <v>-0.44249057228382066</v>
      </c>
      <c r="C44">
        <f>('TF - IDF'!C44 - AVERAGE('TF - IDF'!$C$7:$C$54))/STDEV('TF - IDF'!$C$7:$C$54)</f>
        <v>-0.33740686348750776</v>
      </c>
      <c r="D44">
        <f>('TF - IDF'!D44 - AVERAGE('TF - IDF'!$D$7:$D$54))/STDEV('TF - IDF'!$D$7:$D$54)</f>
        <v>-0.25530881483601464</v>
      </c>
      <c r="E44">
        <f>('TF - IDF'!E44 - AVERAGE('TF - IDF'!$E$7:$E$54))/STDEV('TF - IDF'!$E$7:$E$54)</f>
        <v>2.2126530078919591</v>
      </c>
      <c r="F44">
        <f>('TF - IDF'!F44 - AVERAGE('TF - IDF'!$F$7:$F$54))/STDEV('TF - IDF'!$F$7:$F$54)</f>
        <v>-0.20631375464165055</v>
      </c>
      <c r="G44">
        <f>('TF - IDF'!G44 - AVERAGE('TF - IDF'!$G$7:$G$54))/STDEV('TF - IDF'!$G$7:$G$54)</f>
        <v>-0.38667505626624565</v>
      </c>
      <c r="H44">
        <f>('TF - IDF'!H44 - AVERAGE('TF - IDF'!$H$7:$H$54))/STDEV('TF - IDF'!$H$7:$H$54)</f>
        <v>-0.40871671483342625</v>
      </c>
      <c r="I44">
        <f>('TF - IDF'!I44 - AVERAGE('TF - IDF'!$I$7:$I$54))/STDEV('TF - IDF'!$I$7:$I$54)</f>
        <v>-0.29833431749915379</v>
      </c>
      <c r="J44">
        <f>('TF - IDF'!J44 - AVERAGE('TF - IDF'!$J$7:$J$54))/STDEV('TF - IDF'!$J$7:$J$54)</f>
        <v>-0.37379407571300621</v>
      </c>
      <c r="K44">
        <f>('TF - IDF'!K44 - AVERAGE('TF - IDF'!$K$7:$K$54))/STDEV('TF - IDF'!$K$7:$K$54)</f>
        <v>-0.37379407571300621</v>
      </c>
    </row>
    <row r="45" spans="1:11" x14ac:dyDescent="0.25">
      <c r="A45" s="19" t="s">
        <v>61</v>
      </c>
      <c r="B45">
        <f>('TF - IDF'!B45 - AVERAGE('TF - IDF'!$B$7:$B$54))/STDEV('TF - IDF'!$B$7:$B$54)</f>
        <v>-0.44249057228382066</v>
      </c>
      <c r="C45">
        <f>('TF - IDF'!C45 - AVERAGE('TF - IDF'!$C$7:$C$54))/STDEV('TF - IDF'!$C$7:$C$54)</f>
        <v>-0.33740686348750776</v>
      </c>
      <c r="D45">
        <f>('TF - IDF'!D45 - AVERAGE('TF - IDF'!$D$7:$D$54))/STDEV('TF - IDF'!$D$7:$D$54)</f>
        <v>-0.25530881483601464</v>
      </c>
      <c r="E45">
        <f>('TF - IDF'!E45 - AVERAGE('TF - IDF'!$E$7:$E$54))/STDEV('TF - IDF'!$E$7:$E$54)</f>
        <v>-0.44253060157839191</v>
      </c>
      <c r="F45">
        <f>('TF - IDF'!F45 - AVERAGE('TF - IDF'!$F$7:$F$54))/STDEV('TF - IDF'!$F$7:$F$54)</f>
        <v>-0.20631375464165055</v>
      </c>
      <c r="G45">
        <f>('TF - IDF'!G45 - AVERAGE('TF - IDF'!$G$7:$G$54))/STDEV('TF - IDF'!$G$7:$G$54)</f>
        <v>-0.38667505626624565</v>
      </c>
      <c r="H45">
        <f>('TF - IDF'!H45 - AVERAGE('TF - IDF'!$H$7:$H$54))/STDEV('TF - IDF'!$H$7:$H$54)</f>
        <v>1.5083088358664283</v>
      </c>
      <c r="I45">
        <f>('TF - IDF'!I45 - AVERAGE('TF - IDF'!$I$7:$I$54))/STDEV('TF - IDF'!$I$7:$I$54)</f>
        <v>-0.29833431749915379</v>
      </c>
      <c r="J45">
        <f>('TF - IDF'!J45 - AVERAGE('TF - IDF'!$J$7:$J$54))/STDEV('TF - IDF'!$J$7:$J$54)</f>
        <v>-0.37379407571300621</v>
      </c>
      <c r="K45">
        <f>('TF - IDF'!K45 - AVERAGE('TF - IDF'!$K$7:$K$54))/STDEV('TF - IDF'!$K$7:$K$54)</f>
        <v>-0.37379407571300621</v>
      </c>
    </row>
    <row r="46" spans="1:11" x14ac:dyDescent="0.25">
      <c r="A46" s="19" t="s">
        <v>34</v>
      </c>
      <c r="B46">
        <f>('TF - IDF'!B46 - AVERAGE('TF - IDF'!$B$7:$B$54))/STDEV('TF - IDF'!$B$7:$B$54)</f>
        <v>2.2545401357845845</v>
      </c>
      <c r="C46">
        <f>('TF - IDF'!C46 - AVERAGE('TF - IDF'!$C$7:$C$54))/STDEV('TF - IDF'!$C$7:$C$54)</f>
        <v>2.9677170662204762</v>
      </c>
      <c r="D46">
        <f>('TF - IDF'!D46 - AVERAGE('TF - IDF'!$D$7:$D$54))/STDEV('TF - IDF'!$D$7:$D$54)</f>
        <v>-0.25530881483601464</v>
      </c>
      <c r="E46">
        <f>('TF - IDF'!E46 - AVERAGE('TF - IDF'!$E$7:$E$54))/STDEV('TF - IDF'!$E$7:$E$54)</f>
        <v>-0.44253060157839191</v>
      </c>
      <c r="F46">
        <f>('TF - IDF'!F46 - AVERAGE('TF - IDF'!$F$7:$F$54))/STDEV('TF - IDF'!$F$7:$F$54)</f>
        <v>-0.20631375464165055</v>
      </c>
      <c r="G46">
        <f>('TF - IDF'!G46 - AVERAGE('TF - IDF'!$G$7:$G$54))/STDEV('TF - IDF'!$G$7:$G$54)</f>
        <v>-0.38667505626624565</v>
      </c>
      <c r="H46">
        <f>('TF - IDF'!H46 - AVERAGE('TF - IDF'!$H$7:$H$54))/STDEV('TF - IDF'!$H$7:$H$54)</f>
        <v>-0.40871671483342625</v>
      </c>
      <c r="I46">
        <f>('TF - IDF'!I46 - AVERAGE('TF - IDF'!$I$7:$I$54))/STDEV('TF - IDF'!$I$7:$I$54)</f>
        <v>-0.29833431749915379</v>
      </c>
      <c r="J46">
        <f>('TF - IDF'!J46 - AVERAGE('TF - IDF'!$J$7:$J$54))/STDEV('TF - IDF'!$J$7:$J$54)</f>
        <v>-0.37379407571300621</v>
      </c>
      <c r="K46">
        <f>('TF - IDF'!K46 - AVERAGE('TF - IDF'!$K$7:$K$54))/STDEV('TF - IDF'!$K$7:$K$54)</f>
        <v>-0.37379407571300621</v>
      </c>
    </row>
    <row r="47" spans="1:11" x14ac:dyDescent="0.25">
      <c r="A47" s="19" t="s">
        <v>48</v>
      </c>
      <c r="B47">
        <f>('TF - IDF'!B47 - AVERAGE('TF - IDF'!$B$7:$B$54))/STDEV('TF - IDF'!$B$7:$B$54)</f>
        <v>-0.44249057228382066</v>
      </c>
      <c r="C47">
        <f>('TF - IDF'!C47 - AVERAGE('TF - IDF'!$C$7:$C$54))/STDEV('TF - IDF'!$C$7:$C$54)</f>
        <v>-0.33740686348750776</v>
      </c>
      <c r="D47">
        <f>('TF - IDF'!D47 - AVERAGE('TF - IDF'!$D$7:$D$54))/STDEV('TF - IDF'!$D$7:$D$54)</f>
        <v>-0.25530881483601464</v>
      </c>
      <c r="E47">
        <f>('TF - IDF'!E47 - AVERAGE('TF - IDF'!$E$7:$E$54))/STDEV('TF - IDF'!$E$7:$E$54)</f>
        <v>2.2126530078919591</v>
      </c>
      <c r="F47">
        <f>('TF - IDF'!F47 - AVERAGE('TF - IDF'!$F$7:$F$54))/STDEV('TF - IDF'!$F$7:$F$54)</f>
        <v>-0.20631375464165055</v>
      </c>
      <c r="G47">
        <f>('TF - IDF'!G47 - AVERAGE('TF - IDF'!$G$7:$G$54))/STDEV('TF - IDF'!$G$7:$G$54)</f>
        <v>-0.38667505626624565</v>
      </c>
      <c r="H47">
        <f>('TF - IDF'!H47 - AVERAGE('TF - IDF'!$H$7:$H$54))/STDEV('TF - IDF'!$H$7:$H$54)</f>
        <v>-0.40871671483342625</v>
      </c>
      <c r="I47">
        <f>('TF - IDF'!I47 - AVERAGE('TF - IDF'!$I$7:$I$54))/STDEV('TF - IDF'!$I$7:$I$54)</f>
        <v>-0.29833431749915379</v>
      </c>
      <c r="J47">
        <f>('TF - IDF'!J47 - AVERAGE('TF - IDF'!$J$7:$J$54))/STDEV('TF - IDF'!$J$7:$J$54)</f>
        <v>-0.37379407571300621</v>
      </c>
      <c r="K47">
        <f>('TF - IDF'!K47 - AVERAGE('TF - IDF'!$K$7:$K$54))/STDEV('TF - IDF'!$K$7:$K$54)</f>
        <v>-0.37379407571300621</v>
      </c>
    </row>
    <row r="48" spans="1:11" x14ac:dyDescent="0.25">
      <c r="A48" s="19" t="s">
        <v>55</v>
      </c>
      <c r="B48">
        <f>('TF - IDF'!B48 - AVERAGE('TF - IDF'!$B$7:$B$54))/STDEV('TF - IDF'!$B$7:$B$54)</f>
        <v>-0.44249057228382066</v>
      </c>
      <c r="C48">
        <f>('TF - IDF'!C48 - AVERAGE('TF - IDF'!$C$7:$C$54))/STDEV('TF - IDF'!$C$7:$C$54)</f>
        <v>-0.33740686348750776</v>
      </c>
      <c r="D48">
        <f>('TF - IDF'!D48 - AVERAGE('TF - IDF'!$D$7:$D$54))/STDEV('TF - IDF'!$D$7:$D$54)</f>
        <v>-0.25530881483601464</v>
      </c>
      <c r="E48">
        <f>('TF - IDF'!E48 - AVERAGE('TF - IDF'!$E$7:$E$54))/STDEV('TF - IDF'!$E$7:$E$54)</f>
        <v>-0.44253060157839191</v>
      </c>
      <c r="F48">
        <f>('TF - IDF'!F48 - AVERAGE('TF - IDF'!$F$7:$F$54))/STDEV('TF - IDF'!$F$7:$F$54)</f>
        <v>-0.20631375464165055</v>
      </c>
      <c r="G48">
        <f>('TF - IDF'!G48 - AVERAGE('TF - IDF'!$G$7:$G$54))/STDEV('TF - IDF'!$G$7:$G$54)</f>
        <v>1.9113082360162916</v>
      </c>
      <c r="H48">
        <f>('TF - IDF'!H48 - AVERAGE('TF - IDF'!$H$7:$H$54))/STDEV('TF - IDF'!$H$7:$H$54)</f>
        <v>-0.40871671483342625</v>
      </c>
      <c r="I48">
        <f>('TF - IDF'!I48 - AVERAGE('TF - IDF'!$I$7:$I$54))/STDEV('TF - IDF'!$I$7:$I$54)</f>
        <v>-0.29833431749915379</v>
      </c>
      <c r="J48">
        <f>('TF - IDF'!J48 - AVERAGE('TF - IDF'!$J$7:$J$54))/STDEV('TF - IDF'!$J$7:$J$54)</f>
        <v>-0.37379407571300621</v>
      </c>
      <c r="K48">
        <f>('TF - IDF'!K48 - AVERAGE('TF - IDF'!$K$7:$K$54))/STDEV('TF - IDF'!$K$7:$K$54)</f>
        <v>-0.37379407571300621</v>
      </c>
    </row>
    <row r="49" spans="1:11" x14ac:dyDescent="0.25">
      <c r="A49" s="19" t="s">
        <v>62</v>
      </c>
      <c r="B49">
        <f>('TF - IDF'!B49 - AVERAGE('TF - IDF'!$B$7:$B$54))/STDEV('TF - IDF'!$B$7:$B$54)</f>
        <v>-0.44249057228382066</v>
      </c>
      <c r="C49">
        <f>('TF - IDF'!C49 - AVERAGE('TF - IDF'!$C$7:$C$54))/STDEV('TF - IDF'!$C$7:$C$54)</f>
        <v>-0.33740686348750776</v>
      </c>
      <c r="D49">
        <f>('TF - IDF'!D49 - AVERAGE('TF - IDF'!$D$7:$D$54))/STDEV('TF - IDF'!$D$7:$D$54)</f>
        <v>-0.25530881483601464</v>
      </c>
      <c r="E49">
        <f>('TF - IDF'!E49 - AVERAGE('TF - IDF'!$E$7:$E$54))/STDEV('TF - IDF'!$E$7:$E$54)</f>
        <v>-0.44253060157839191</v>
      </c>
      <c r="F49">
        <f>('TF - IDF'!F49 - AVERAGE('TF - IDF'!$F$7:$F$54))/STDEV('TF - IDF'!$F$7:$F$54)</f>
        <v>-0.20631375464165055</v>
      </c>
      <c r="G49">
        <f>('TF - IDF'!G49 - AVERAGE('TF - IDF'!$G$7:$G$54))/STDEV('TF - IDF'!$G$7:$G$54)</f>
        <v>-0.38667505626624565</v>
      </c>
      <c r="H49">
        <f>('TF - IDF'!H49 - AVERAGE('TF - IDF'!$H$7:$H$54))/STDEV('TF - IDF'!$H$7:$H$54)</f>
        <v>1.5083088358664283</v>
      </c>
      <c r="I49">
        <f>('TF - IDF'!I49 - AVERAGE('TF - IDF'!$I$7:$I$54))/STDEV('TF - IDF'!$I$7:$I$54)</f>
        <v>-0.29833431749915379</v>
      </c>
      <c r="J49">
        <f>('TF - IDF'!J49 - AVERAGE('TF - IDF'!$J$7:$J$54))/STDEV('TF - IDF'!$J$7:$J$54)</f>
        <v>-0.37379407571300621</v>
      </c>
      <c r="K49">
        <f>('TF - IDF'!K49 - AVERAGE('TF - IDF'!$K$7:$K$54))/STDEV('TF - IDF'!$K$7:$K$54)</f>
        <v>-0.37379407571300621</v>
      </c>
    </row>
    <row r="50" spans="1:11" x14ac:dyDescent="0.25">
      <c r="A50" s="19" t="s">
        <v>35</v>
      </c>
      <c r="B50">
        <f>('TF - IDF'!B50 - AVERAGE('TF - IDF'!$B$7:$B$54))/STDEV('TF - IDF'!$B$7:$B$54)</f>
        <v>2.1872004967998144</v>
      </c>
      <c r="C50">
        <f>('TF - IDF'!C50 - AVERAGE('TF - IDF'!$C$7:$C$54))/STDEV('TF - IDF'!$C$7:$C$54)</f>
        <v>-0.33740686348750776</v>
      </c>
      <c r="D50">
        <f>('TF - IDF'!D50 - AVERAGE('TF - IDF'!$D$7:$D$54))/STDEV('TF - IDF'!$D$7:$D$54)</f>
        <v>-0.25530881483601464</v>
      </c>
      <c r="E50">
        <f>('TF - IDF'!E50 - AVERAGE('TF - IDF'!$E$7:$E$54))/STDEV('TF - IDF'!$E$7:$E$54)</f>
        <v>-0.44253060157839191</v>
      </c>
      <c r="F50">
        <f>('TF - IDF'!F50 - AVERAGE('TF - IDF'!$F$7:$F$54))/STDEV('TF - IDF'!$F$7:$F$54)</f>
        <v>-0.20631375464165055</v>
      </c>
      <c r="G50">
        <f>('TF - IDF'!G50 - AVERAGE('TF - IDF'!$G$7:$G$54))/STDEV('TF - IDF'!$G$7:$G$54)</f>
        <v>-0.38667505626624565</v>
      </c>
      <c r="H50">
        <f>('TF - IDF'!H50 - AVERAGE('TF - IDF'!$H$7:$H$54))/STDEV('TF - IDF'!$H$7:$H$54)</f>
        <v>-0.40871671483342625</v>
      </c>
      <c r="I50">
        <f>('TF - IDF'!I50 - AVERAGE('TF - IDF'!$I$7:$I$54))/STDEV('TF - IDF'!$I$7:$I$54)</f>
        <v>-0.29833431749915379</v>
      </c>
      <c r="J50">
        <f>('TF - IDF'!J50 - AVERAGE('TF - IDF'!$J$7:$J$54))/STDEV('TF - IDF'!$J$7:$J$54)</f>
        <v>-0.37379407571300621</v>
      </c>
      <c r="K50">
        <f>('TF - IDF'!K50 - AVERAGE('TF - IDF'!$K$7:$K$54))/STDEV('TF - IDF'!$K$7:$K$54)</f>
        <v>-0.37379407571300621</v>
      </c>
    </row>
    <row r="51" spans="1:11" x14ac:dyDescent="0.25">
      <c r="A51" s="19" t="s">
        <v>49</v>
      </c>
      <c r="B51">
        <f>('TF - IDF'!B51 - AVERAGE('TF - IDF'!$B$7:$B$54))/STDEV('TF - IDF'!$B$7:$B$54)</f>
        <v>-0.44249057228382066</v>
      </c>
      <c r="C51">
        <f>('TF - IDF'!C51 - AVERAGE('TF - IDF'!$C$7:$C$54))/STDEV('TF - IDF'!$C$7:$C$54)</f>
        <v>-0.33740686348750776</v>
      </c>
      <c r="D51">
        <f>('TF - IDF'!D51 - AVERAGE('TF - IDF'!$D$7:$D$54))/STDEV('TF - IDF'!$D$7:$D$54)</f>
        <v>-0.25530881483601464</v>
      </c>
      <c r="E51">
        <f>('TF - IDF'!E51 - AVERAGE('TF - IDF'!$E$7:$E$54))/STDEV('TF - IDF'!$E$7:$E$54)</f>
        <v>2.2126530078919591</v>
      </c>
      <c r="F51">
        <f>('TF - IDF'!F51 - AVERAGE('TF - IDF'!$F$7:$F$54))/STDEV('TF - IDF'!$F$7:$F$54)</f>
        <v>-0.20631375464165055</v>
      </c>
      <c r="G51">
        <f>('TF - IDF'!G51 - AVERAGE('TF - IDF'!$G$7:$G$54))/STDEV('TF - IDF'!$G$7:$G$54)</f>
        <v>-0.38667505626624565</v>
      </c>
      <c r="H51">
        <f>('TF - IDF'!H51 - AVERAGE('TF - IDF'!$H$7:$H$54))/STDEV('TF - IDF'!$H$7:$H$54)</f>
        <v>-0.40871671483342625</v>
      </c>
      <c r="I51">
        <f>('TF - IDF'!I51 - AVERAGE('TF - IDF'!$I$7:$I$54))/STDEV('TF - IDF'!$I$7:$I$54)</f>
        <v>-0.29833431749915379</v>
      </c>
      <c r="J51">
        <f>('TF - IDF'!J51 - AVERAGE('TF - IDF'!$J$7:$J$54))/STDEV('TF - IDF'!$J$7:$J$54)</f>
        <v>-0.37379407571300621</v>
      </c>
      <c r="K51">
        <f>('TF - IDF'!K51 - AVERAGE('TF - IDF'!$K$7:$K$54))/STDEV('TF - IDF'!$K$7:$K$54)</f>
        <v>-0.37379407571300621</v>
      </c>
    </row>
    <row r="52" spans="1:11" x14ac:dyDescent="0.25">
      <c r="A52" s="19" t="s">
        <v>56</v>
      </c>
      <c r="B52">
        <f>('TF - IDF'!B52 - AVERAGE('TF - IDF'!$B$7:$B$54))/STDEV('TF - IDF'!$B$7:$B$54)</f>
        <v>-0.44249057228382066</v>
      </c>
      <c r="C52">
        <f>('TF - IDF'!C52 - AVERAGE('TF - IDF'!$C$7:$C$54))/STDEV('TF - IDF'!$C$7:$C$54)</f>
        <v>-0.33740686348750776</v>
      </c>
      <c r="D52">
        <f>('TF - IDF'!D52 - AVERAGE('TF - IDF'!$D$7:$D$54))/STDEV('TF - IDF'!$D$7:$D$54)</f>
        <v>-0.25530881483601464</v>
      </c>
      <c r="E52">
        <f>('TF - IDF'!E52 - AVERAGE('TF - IDF'!$E$7:$E$54))/STDEV('TF - IDF'!$E$7:$E$54)</f>
        <v>-0.44253060157839191</v>
      </c>
      <c r="F52">
        <f>('TF - IDF'!F52 - AVERAGE('TF - IDF'!$F$7:$F$54))/STDEV('TF - IDF'!$F$7:$F$54)</f>
        <v>-0.20631375464165055</v>
      </c>
      <c r="G52">
        <f>('TF - IDF'!G52 - AVERAGE('TF - IDF'!$G$7:$G$54))/STDEV('TF - IDF'!$G$7:$G$54)</f>
        <v>1.9113082360162916</v>
      </c>
      <c r="H52">
        <f>('TF - IDF'!H52 - AVERAGE('TF - IDF'!$H$7:$H$54))/STDEV('TF - IDF'!$H$7:$H$54)</f>
        <v>-0.40871671483342625</v>
      </c>
      <c r="I52">
        <f>('TF - IDF'!I52 - AVERAGE('TF - IDF'!$I$7:$I$54))/STDEV('TF - IDF'!$I$7:$I$54)</f>
        <v>-0.29833431749915379</v>
      </c>
      <c r="J52">
        <f>('TF - IDF'!J52 - AVERAGE('TF - IDF'!$J$7:$J$54))/STDEV('TF - IDF'!$J$7:$J$54)</f>
        <v>-0.37379407571300621</v>
      </c>
      <c r="K52">
        <f>('TF - IDF'!K52 - AVERAGE('TF - IDF'!$K$7:$K$54))/STDEV('TF - IDF'!$K$7:$K$54)</f>
        <v>-0.37379407571300621</v>
      </c>
    </row>
    <row r="53" spans="1:11" x14ac:dyDescent="0.25">
      <c r="A53" s="19" t="s">
        <v>63</v>
      </c>
      <c r="B53">
        <f>('TF - IDF'!B53 - AVERAGE('TF - IDF'!$B$7:$B$54))/STDEV('TF - IDF'!$B$7:$B$54)</f>
        <v>-0.44249057228382066</v>
      </c>
      <c r="C53">
        <f>('TF - IDF'!C53 - AVERAGE('TF - IDF'!$C$7:$C$54))/STDEV('TF - IDF'!$C$7:$C$54)</f>
        <v>-0.33740686348750776</v>
      </c>
      <c r="D53">
        <f>('TF - IDF'!D53 - AVERAGE('TF - IDF'!$D$7:$D$54))/STDEV('TF - IDF'!$D$7:$D$54)</f>
        <v>-0.25530881483601464</v>
      </c>
      <c r="E53">
        <f>('TF - IDF'!E53 - AVERAGE('TF - IDF'!$E$7:$E$54))/STDEV('TF - IDF'!$E$7:$E$54)</f>
        <v>-0.44253060157839191</v>
      </c>
      <c r="F53">
        <f>('TF - IDF'!F53 - AVERAGE('TF - IDF'!$F$7:$F$54))/STDEV('TF - IDF'!$F$7:$F$54)</f>
        <v>-0.20631375464165055</v>
      </c>
      <c r="G53">
        <f>('TF - IDF'!G53 - AVERAGE('TF - IDF'!$G$7:$G$54))/STDEV('TF - IDF'!$G$7:$G$54)</f>
        <v>-0.38667505626624565</v>
      </c>
      <c r="H53">
        <f>('TF - IDF'!H53 - AVERAGE('TF - IDF'!$H$7:$H$54))/STDEV('TF - IDF'!$H$7:$H$54)</f>
        <v>1.5083088358664283</v>
      </c>
      <c r="I53">
        <f>('TF - IDF'!I53 - AVERAGE('TF - IDF'!$I$7:$I$54))/STDEV('TF - IDF'!$I$7:$I$54)</f>
        <v>-0.29833431749915379</v>
      </c>
      <c r="J53">
        <f>('TF - IDF'!J53 - AVERAGE('TF - IDF'!$J$7:$J$54))/STDEV('TF - IDF'!$J$7:$J$54)</f>
        <v>-0.37379407571300621</v>
      </c>
      <c r="K53">
        <f>('TF - IDF'!K53 - AVERAGE('TF - IDF'!$K$7:$K$54))/STDEV('TF - IDF'!$K$7:$K$54)</f>
        <v>-0.37379407571300621</v>
      </c>
    </row>
    <row r="54" spans="1:11" x14ac:dyDescent="0.25">
      <c r="A54" s="20" t="s">
        <v>64</v>
      </c>
      <c r="B54">
        <f>('TF - IDF'!B54 - AVERAGE('TF - IDF'!$B$7:$B$54))/STDEV('TF - IDF'!$B$7:$B$54)</f>
        <v>-0.44249057228382066</v>
      </c>
      <c r="C54">
        <f>('TF - IDF'!C54 - AVERAGE('TF - IDF'!$C$7:$C$54))/STDEV('TF - IDF'!$C$7:$C$54)</f>
        <v>-0.33740686348750776</v>
      </c>
      <c r="D54">
        <f>('TF - IDF'!D54 - AVERAGE('TF - IDF'!$D$7:$D$54))/STDEV('TF - IDF'!$D$7:$D$54)</f>
        <v>4.0353279323018052</v>
      </c>
      <c r="E54">
        <f>('TF - IDF'!E54 - AVERAGE('TF - IDF'!$E$7:$E$54))/STDEV('TF - IDF'!$E$7:$E$54)</f>
        <v>-0.44253060157839191</v>
      </c>
      <c r="F54">
        <f>('TF - IDF'!F54 - AVERAGE('TF - IDF'!$F$7:$F$54))/STDEV('TF - IDF'!$F$7:$F$54)</f>
        <v>-0.20631375464165055</v>
      </c>
      <c r="G54">
        <f>('TF - IDF'!G54 - AVERAGE('TF - IDF'!$G$7:$G$54))/STDEV('TF - IDF'!$G$7:$G$54)</f>
        <v>-0.38667505626624565</v>
      </c>
      <c r="H54">
        <f>('TF - IDF'!H54 - AVERAGE('TF - IDF'!$H$7:$H$54))/STDEV('TF - IDF'!$H$7:$H$54)</f>
        <v>3.7753009832379183</v>
      </c>
      <c r="I54">
        <f>('TF - IDF'!I54 - AVERAGE('TF - IDF'!$I$7:$I$54))/STDEV('TF - IDF'!$I$7:$I$54)</f>
        <v>-0.29833431749915379</v>
      </c>
      <c r="J54">
        <f>('TF - IDF'!J54 - AVERAGE('TF - IDF'!$J$7:$J$54))/STDEV('TF - IDF'!$J$7:$J$54)</f>
        <v>2.8138114282486133</v>
      </c>
      <c r="K54">
        <f>('TF - IDF'!K54 - AVERAGE('TF - IDF'!$K$7:$K$54))/STDEV('TF - IDF'!$K$7:$K$54)</f>
        <v>2.8138114282486133</v>
      </c>
    </row>
  </sheetData>
  <mergeCells count="2">
    <mergeCell ref="A5:K5"/>
    <mergeCell ref="O5:X5"/>
  </mergeCells>
  <hyperlinks>
    <hyperlink ref="A2" r:id="rId1" xr:uid="{AF502233-66EF-4CA0-AEF5-73CEFC449855}"/>
    <hyperlink ref="J2" r:id="rId2" xr:uid="{F0FF5FDD-8FC9-4478-B93D-0CE046E93984}"/>
  </hyperlinks>
  <pageMargins left="0.7" right="0.7" top="0.75" bottom="0.75" header="0.3" footer="0.3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4955-3555-4BD6-8EF9-5B1FC4087B3D}">
  <dimension ref="A1:Y54"/>
  <sheetViews>
    <sheetView tabSelected="1" workbookViewId="0">
      <selection activeCell="U18" sqref="U18"/>
    </sheetView>
  </sheetViews>
  <sheetFormatPr defaultRowHeight="15" x14ac:dyDescent="0.25"/>
  <cols>
    <col min="12" max="12" width="18.140625" bestFit="1" customWidth="1"/>
  </cols>
  <sheetData>
    <row r="1" spans="1:25" x14ac:dyDescent="0.25">
      <c r="A1" s="1" t="s">
        <v>0</v>
      </c>
    </row>
    <row r="2" spans="1:25" x14ac:dyDescent="0.25">
      <c r="A2" s="2" t="s">
        <v>1</v>
      </c>
    </row>
    <row r="5" spans="1:25" x14ac:dyDescent="0.25">
      <c r="B5" s="21" t="s">
        <v>89</v>
      </c>
      <c r="C5" s="21"/>
      <c r="D5" s="21"/>
      <c r="E5" s="21"/>
      <c r="F5" s="21"/>
      <c r="G5" s="21"/>
      <c r="H5" s="21"/>
      <c r="I5" s="21"/>
      <c r="J5" s="21"/>
      <c r="K5" s="21"/>
      <c r="L5" s="25" t="s">
        <v>95</v>
      </c>
      <c r="N5" t="s">
        <v>97</v>
      </c>
    </row>
    <row r="6" spans="1:25" x14ac:dyDescent="0.25">
      <c r="A6" s="17" t="s">
        <v>27</v>
      </c>
      <c r="B6" s="9" t="s">
        <v>76</v>
      </c>
      <c r="C6" s="9" t="s">
        <v>77</v>
      </c>
      <c r="D6" s="9" t="s">
        <v>78</v>
      </c>
      <c r="E6" s="9" t="s">
        <v>79</v>
      </c>
      <c r="F6" s="9" t="s">
        <v>80</v>
      </c>
      <c r="G6" s="9" t="s">
        <v>81</v>
      </c>
      <c r="H6" s="9" t="s">
        <v>82</v>
      </c>
      <c r="I6" s="9" t="s">
        <v>83</v>
      </c>
      <c r="J6" s="9" t="s">
        <v>84</v>
      </c>
      <c r="K6" s="10" t="s">
        <v>85</v>
      </c>
      <c r="L6" s="24" t="s">
        <v>96</v>
      </c>
      <c r="N6" t="s">
        <v>98</v>
      </c>
    </row>
    <row r="7" spans="1:25" x14ac:dyDescent="0.25">
      <c r="A7" s="26" t="s">
        <v>64</v>
      </c>
      <c r="B7">
        <f>'TF &amp; DF'!B54*IDF!B53</f>
        <v>0</v>
      </c>
      <c r="C7">
        <f>'TF &amp; DF'!C54*IDF!B53</f>
        <v>0</v>
      </c>
      <c r="D7">
        <f>'TF &amp; DF'!D54*IDF!B53</f>
        <v>3.7080502011022101</v>
      </c>
      <c r="E7">
        <f>'TF &amp; DF'!E54*IDF!B53</f>
        <v>0</v>
      </c>
      <c r="F7">
        <f>'TF &amp; DF'!F54*IDF!B53</f>
        <v>0</v>
      </c>
      <c r="G7">
        <f>'TF &amp; DF'!G54*IDF!B53</f>
        <v>0</v>
      </c>
      <c r="H7">
        <f>'TF &amp; DF'!H54*IDF!B53</f>
        <v>7.4161004022044201</v>
      </c>
      <c r="I7">
        <f>'TF &amp; DF'!I54*IDF!B53</f>
        <v>0</v>
      </c>
      <c r="J7">
        <f>'TF &amp; DF'!J54*IDF!B53</f>
        <v>3.7080502011022101</v>
      </c>
      <c r="K7">
        <f>'TF &amp; DF'!K54*IDF!B53</f>
        <v>3.7080502011022101</v>
      </c>
      <c r="L7" s="6">
        <f>STDEV(B7:K7)</f>
        <v>2.6219874421795137</v>
      </c>
    </row>
    <row r="8" spans="1:25" x14ac:dyDescent="0.25">
      <c r="A8" s="18" t="s">
        <v>57</v>
      </c>
      <c r="B8">
        <f>'TF &amp; DF'!B13*IDF!B12</f>
        <v>0</v>
      </c>
      <c r="C8">
        <f>'TF &amp; DF'!C13*IDF!B12</f>
        <v>0</v>
      </c>
      <c r="D8">
        <f>'TF &amp; DF'!D13*IDF!B12</f>
        <v>0</v>
      </c>
      <c r="E8">
        <f>'TF &amp; DF'!E13*IDF!B12</f>
        <v>0</v>
      </c>
      <c r="F8">
        <f>'TF &amp; DF'!F13*IDF!B12</f>
        <v>0</v>
      </c>
      <c r="G8">
        <f>'TF &amp; DF'!G13*IDF!B12</f>
        <v>0</v>
      </c>
      <c r="H8">
        <f>'TF &amp; DF'!H13*IDF!B12</f>
        <v>6.9698132995760007</v>
      </c>
      <c r="I8">
        <f>'TF &amp; DF'!I13*IDF!B12</f>
        <v>0</v>
      </c>
      <c r="J8">
        <f>'TF &amp; DF'!J13*IDF!B12</f>
        <v>0</v>
      </c>
      <c r="K8">
        <f>'TF &amp; DF'!K13*IDF!B12</f>
        <v>0</v>
      </c>
      <c r="L8" s="6">
        <f>STDEV(B8:K8)</f>
        <v>2.2040484892793648</v>
      </c>
      <c r="N8" s="17" t="s">
        <v>27</v>
      </c>
      <c r="O8" s="9" t="s">
        <v>76</v>
      </c>
      <c r="P8" s="9" t="s">
        <v>77</v>
      </c>
      <c r="Q8" s="9" t="s">
        <v>78</v>
      </c>
      <c r="R8" s="9" t="s">
        <v>79</v>
      </c>
      <c r="S8" s="9" t="s">
        <v>80</v>
      </c>
      <c r="T8" s="9" t="s">
        <v>81</v>
      </c>
      <c r="U8" s="9" t="s">
        <v>82</v>
      </c>
      <c r="V8" s="9" t="s">
        <v>83</v>
      </c>
      <c r="W8" s="9" t="s">
        <v>84</v>
      </c>
      <c r="X8" s="10" t="s">
        <v>85</v>
      </c>
      <c r="Y8" s="9" t="s">
        <v>96</v>
      </c>
    </row>
    <row r="9" spans="1:25" x14ac:dyDescent="0.25">
      <c r="A9" s="26" t="s">
        <v>52</v>
      </c>
      <c r="B9">
        <f>'TF &amp; DF'!B28*IDF!B27</f>
        <v>0</v>
      </c>
      <c r="C9">
        <f>'TF &amp; DF'!C28*IDF!B27</f>
        <v>0</v>
      </c>
      <c r="D9">
        <f>'TF &amp; DF'!D28*IDF!B27</f>
        <v>0</v>
      </c>
      <c r="E9">
        <f>'TF &amp; DF'!E28*IDF!B27</f>
        <v>0</v>
      </c>
      <c r="F9">
        <f>'TF &amp; DF'!F28*IDF!B27</f>
        <v>0</v>
      </c>
      <c r="G9">
        <f>'TF &amp; DF'!G28*IDF!B27</f>
        <v>6.9698132995760007</v>
      </c>
      <c r="H9">
        <f>'TF &amp; DF'!H28*IDF!B27</f>
        <v>0</v>
      </c>
      <c r="I9">
        <f>'TF &amp; DF'!I28*IDF!B27</f>
        <v>0</v>
      </c>
      <c r="J9">
        <f>'TF &amp; DF'!J28*IDF!B27</f>
        <v>0</v>
      </c>
      <c r="K9">
        <f>'TF &amp; DF'!K28*IDF!B27</f>
        <v>0</v>
      </c>
      <c r="L9" s="6">
        <f>STDEV(B9:K9)</f>
        <v>2.2040484892793648</v>
      </c>
      <c r="N9" s="18" t="s">
        <v>28</v>
      </c>
      <c r="O9" s="8">
        <v>3.3978952727983707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28">
        <v>1.0745088312762028</v>
      </c>
    </row>
    <row r="10" spans="1:25" x14ac:dyDescent="0.25">
      <c r="A10" s="18" t="s">
        <v>40</v>
      </c>
      <c r="B10">
        <f>'TF &amp; DF'!B9*IDF!B8</f>
        <v>0</v>
      </c>
      <c r="C10">
        <f>'TF &amp; DF'!C9*IDF!B8</f>
        <v>0</v>
      </c>
      <c r="D10">
        <f>'TF &amp; DF'!D9*IDF!B8</f>
        <v>3.4849066497880004</v>
      </c>
      <c r="E10">
        <f>'TF &amp; DF'!E9*IDF!B8</f>
        <v>0</v>
      </c>
      <c r="F10">
        <f>'TF &amp; DF'!F9*IDF!B8</f>
        <v>3.4849066497880004</v>
      </c>
      <c r="G10">
        <f>'TF &amp; DF'!G9*IDF!B8</f>
        <v>0</v>
      </c>
      <c r="H10">
        <f>'TF &amp; DF'!H9*IDF!B8</f>
        <v>0</v>
      </c>
      <c r="I10">
        <f>'TF &amp; DF'!I9*IDF!B8</f>
        <v>0</v>
      </c>
      <c r="J10">
        <f>'TF &amp; DF'!J9*IDF!B8</f>
        <v>0</v>
      </c>
      <c r="K10">
        <f>'TF &amp; DF'!K9*IDF!B8</f>
        <v>0</v>
      </c>
      <c r="L10" s="6">
        <f>STDEV(B10:K10)</f>
        <v>1.4693656595195763</v>
      </c>
      <c r="N10" s="18" t="s">
        <v>36</v>
      </c>
      <c r="O10" s="8">
        <v>0</v>
      </c>
      <c r="P10" s="8">
        <v>3.3978952727983707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28">
        <v>1.0745088312762028</v>
      </c>
    </row>
    <row r="11" spans="1:25" x14ac:dyDescent="0.25">
      <c r="A11" s="26" t="s">
        <v>30</v>
      </c>
      <c r="B11">
        <f>'TF &amp; DF'!B21*IDF!B20</f>
        <v>3.4849066497880004</v>
      </c>
      <c r="C11">
        <f>'TF &amp; DF'!C21*IDF!B20</f>
        <v>0</v>
      </c>
      <c r="D11">
        <f>'TF &amp; DF'!D21*IDF!B20</f>
        <v>0</v>
      </c>
      <c r="E11">
        <f>'TF &amp; DF'!E21*IDF!B20</f>
        <v>0</v>
      </c>
      <c r="F11">
        <f>'TF &amp; DF'!F21*IDF!B20</f>
        <v>0</v>
      </c>
      <c r="G11">
        <f>'TF &amp; DF'!G21*IDF!B20</f>
        <v>3.4849066497880004</v>
      </c>
      <c r="H11">
        <f>'TF &amp; DF'!H21*IDF!B20</f>
        <v>0</v>
      </c>
      <c r="I11">
        <f>'TF &amp; DF'!I21*IDF!B20</f>
        <v>0</v>
      </c>
      <c r="J11">
        <f>'TF &amp; DF'!J21*IDF!B20</f>
        <v>0</v>
      </c>
      <c r="K11">
        <f>'TF &amp; DF'!K21*IDF!B20</f>
        <v>0</v>
      </c>
      <c r="L11" s="6">
        <f>STDEV(B11:K11)</f>
        <v>1.4693656595195763</v>
      </c>
      <c r="N11" s="18" t="s">
        <v>42</v>
      </c>
      <c r="O11" s="8">
        <v>0</v>
      </c>
      <c r="P11" s="8">
        <v>0</v>
      </c>
      <c r="Q11" s="8">
        <v>0</v>
      </c>
      <c r="R11" s="8">
        <v>3.3978952727983707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28">
        <v>1.0745088312762028</v>
      </c>
    </row>
    <row r="12" spans="1:25" x14ac:dyDescent="0.25">
      <c r="A12" s="26" t="s">
        <v>73</v>
      </c>
      <c r="B12">
        <f>'TF &amp; DF'!B25*IDF!B24</f>
        <v>0</v>
      </c>
      <c r="C12">
        <f>'TF &amp; DF'!C25*IDF!B24</f>
        <v>0</v>
      </c>
      <c r="D12">
        <f>'TF &amp; DF'!D25*IDF!B24</f>
        <v>0</v>
      </c>
      <c r="E12">
        <f>'TF &amp; DF'!E25*IDF!B24</f>
        <v>0</v>
      </c>
      <c r="F12">
        <f>'TF &amp; DF'!F25*IDF!B24</f>
        <v>0</v>
      </c>
      <c r="G12">
        <f>'TF &amp; DF'!G25*IDF!B24</f>
        <v>0</v>
      </c>
      <c r="H12">
        <f>'TF &amp; DF'!H25*IDF!B24</f>
        <v>0</v>
      </c>
      <c r="I12">
        <f>'TF &amp; DF'!I25*IDF!B24</f>
        <v>0</v>
      </c>
      <c r="J12">
        <f>'TF &amp; DF'!J25*IDF!B24</f>
        <v>3.4849066497880004</v>
      </c>
      <c r="K12">
        <f>'TF &amp; DF'!K25*IDF!B24</f>
        <v>3.4849066497880004</v>
      </c>
      <c r="L12" s="6">
        <f>STDEV(B12:K12)</f>
        <v>1.4693656595195763</v>
      </c>
      <c r="N12" s="18" t="s">
        <v>50</v>
      </c>
      <c r="O12" s="8">
        <v>0</v>
      </c>
      <c r="P12" s="8">
        <v>0</v>
      </c>
      <c r="Q12" s="8">
        <v>0</v>
      </c>
      <c r="R12" s="8">
        <v>0</v>
      </c>
      <c r="S12" s="8">
        <v>3.3978952727983707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28">
        <v>1.0745088312762028</v>
      </c>
    </row>
    <row r="13" spans="1:25" x14ac:dyDescent="0.25">
      <c r="A13" s="26" t="s">
        <v>71</v>
      </c>
      <c r="B13">
        <f>'TF &amp; DF'!B31*IDF!B30</f>
        <v>0</v>
      </c>
      <c r="C13">
        <f>'TF &amp; DF'!C31*IDF!B30</f>
        <v>0</v>
      </c>
      <c r="D13">
        <f>'TF &amp; DF'!D31*IDF!B30</f>
        <v>0</v>
      </c>
      <c r="E13">
        <f>'TF &amp; DF'!E31*IDF!B30</f>
        <v>0</v>
      </c>
      <c r="F13">
        <f>'TF &amp; DF'!F31*IDF!B30</f>
        <v>0</v>
      </c>
      <c r="G13">
        <f>'TF &amp; DF'!G31*IDF!B30</f>
        <v>0</v>
      </c>
      <c r="H13">
        <f>'TF &amp; DF'!H31*IDF!B30</f>
        <v>0</v>
      </c>
      <c r="I13">
        <f>'TF &amp; DF'!I31*IDF!B30</f>
        <v>0</v>
      </c>
      <c r="J13">
        <f>'TF &amp; DF'!J31*IDF!B30</f>
        <v>3.4849066497880004</v>
      </c>
      <c r="K13">
        <f>'TF &amp; DF'!K31*IDF!B30</f>
        <v>3.4849066497880004</v>
      </c>
      <c r="L13" s="6">
        <f>STDEV(B13:K13)</f>
        <v>1.4693656595195763</v>
      </c>
      <c r="N13" s="18" t="s">
        <v>51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3.3978952727983707</v>
      </c>
      <c r="U13" s="8">
        <v>0</v>
      </c>
      <c r="V13" s="8">
        <v>0</v>
      </c>
      <c r="W13" s="8">
        <v>0</v>
      </c>
      <c r="X13" s="8">
        <v>0</v>
      </c>
      <c r="Y13" s="28">
        <v>1.0745088312762028</v>
      </c>
    </row>
    <row r="14" spans="1:25" x14ac:dyDescent="0.25">
      <c r="A14" s="26" t="s">
        <v>32</v>
      </c>
      <c r="B14">
        <f>'TF &amp; DF'!B38*IDF!B37</f>
        <v>3.4849066497880004</v>
      </c>
      <c r="C14">
        <f>'TF &amp; DF'!C38*IDF!B37</f>
        <v>0</v>
      </c>
      <c r="D14">
        <f>'TF &amp; DF'!D38*IDF!B37</f>
        <v>0</v>
      </c>
      <c r="E14">
        <f>'TF &amp; DF'!E38*IDF!B37</f>
        <v>0</v>
      </c>
      <c r="F14">
        <f>'TF &amp; DF'!F38*IDF!B37</f>
        <v>0</v>
      </c>
      <c r="G14">
        <f>'TF &amp; DF'!G38*IDF!B37</f>
        <v>0</v>
      </c>
      <c r="H14">
        <f>'TF &amp; DF'!H38*IDF!B37</f>
        <v>0</v>
      </c>
      <c r="I14">
        <f>'TF &amp; DF'!I38*IDF!B37</f>
        <v>3.4849066497880004</v>
      </c>
      <c r="J14">
        <f>'TF &amp; DF'!J38*IDF!B37</f>
        <v>0</v>
      </c>
      <c r="K14">
        <f>'TF &amp; DF'!K38*IDF!B37</f>
        <v>0</v>
      </c>
      <c r="L14" s="6">
        <f>STDEV(B14:K14)</f>
        <v>1.4693656595195763</v>
      </c>
    </row>
    <row r="15" spans="1:25" x14ac:dyDescent="0.25">
      <c r="A15" s="26" t="s">
        <v>34</v>
      </c>
      <c r="B15">
        <f>'TF &amp; DF'!B46*IDF!B45</f>
        <v>3.4849066497880004</v>
      </c>
      <c r="C15">
        <f>'TF &amp; DF'!C46*IDF!B45</f>
        <v>3.4849066497880004</v>
      </c>
      <c r="D15">
        <f>'TF &amp; DF'!D46*IDF!B45</f>
        <v>0</v>
      </c>
      <c r="E15">
        <f>'TF &amp; DF'!E46*IDF!B45</f>
        <v>0</v>
      </c>
      <c r="F15">
        <f>'TF &amp; DF'!F46*IDF!B45</f>
        <v>0</v>
      </c>
      <c r="G15">
        <f>'TF &amp; DF'!G46*IDF!B45</f>
        <v>0</v>
      </c>
      <c r="H15">
        <f>'TF &amp; DF'!H46*IDF!B45</f>
        <v>0</v>
      </c>
      <c r="I15">
        <f>'TF &amp; DF'!I46*IDF!B45</f>
        <v>0</v>
      </c>
      <c r="J15">
        <f>'TF &amp; DF'!J46*IDF!B45</f>
        <v>0</v>
      </c>
      <c r="K15">
        <f>'TF &amp; DF'!K46*IDF!B45</f>
        <v>0</v>
      </c>
      <c r="L15" s="6">
        <f>STDEV(B15:K15)</f>
        <v>1.4693656595195763</v>
      </c>
    </row>
    <row r="16" spans="1:25" x14ac:dyDescent="0.25">
      <c r="A16" s="18" t="s">
        <v>28</v>
      </c>
      <c r="B16">
        <f>'TF &amp; DF'!B7*IDF!B6</f>
        <v>3.3978952727983707</v>
      </c>
      <c r="C16">
        <f>'TF &amp; DF'!C7*IDF!B6</f>
        <v>0</v>
      </c>
      <c r="D16">
        <f>'TF &amp; DF'!D7*IDF!B6</f>
        <v>0</v>
      </c>
      <c r="E16">
        <f>'TF &amp; DF'!E7*IDF!B6</f>
        <v>0</v>
      </c>
      <c r="F16">
        <f>'TF &amp; DF'!F7*IDF!B6</f>
        <v>0</v>
      </c>
      <c r="G16">
        <f>'TF &amp; DF'!G7*IDF!B6</f>
        <v>0</v>
      </c>
      <c r="H16">
        <f>'TF &amp; DF'!H7*IDF!B6</f>
        <v>0</v>
      </c>
      <c r="I16">
        <f>'TF &amp; DF'!I7*IDF!B6</f>
        <v>0</v>
      </c>
      <c r="J16">
        <f>'TF &amp; DF'!J7*IDF!B6</f>
        <v>0</v>
      </c>
      <c r="K16">
        <f>'TF &amp; DF'!K7*IDF!B6</f>
        <v>0</v>
      </c>
      <c r="L16" s="6">
        <f>STDEV(B16:K16)</f>
        <v>1.0745088312762028</v>
      </c>
    </row>
    <row r="17" spans="1:12" x14ac:dyDescent="0.25">
      <c r="A17" s="27" t="s">
        <v>36</v>
      </c>
      <c r="B17">
        <f>'TF &amp; DF'!B8*IDF!B7</f>
        <v>0</v>
      </c>
      <c r="C17">
        <f>'TF &amp; DF'!C8*IDF!B7</f>
        <v>3.3978952727983707</v>
      </c>
      <c r="D17">
        <f>'TF &amp; DF'!D8*IDF!B7</f>
        <v>0</v>
      </c>
      <c r="E17">
        <f>'TF &amp; DF'!E8*IDF!B7</f>
        <v>0</v>
      </c>
      <c r="F17">
        <f>'TF &amp; DF'!F8*IDF!B7</f>
        <v>0</v>
      </c>
      <c r="G17">
        <f>'TF &amp; DF'!G8*IDF!B7</f>
        <v>0</v>
      </c>
      <c r="H17">
        <f>'TF &amp; DF'!H8*IDF!B7</f>
        <v>0</v>
      </c>
      <c r="I17">
        <f>'TF &amp; DF'!I8*IDF!B7</f>
        <v>0</v>
      </c>
      <c r="J17">
        <f>'TF &amp; DF'!J8*IDF!B7</f>
        <v>0</v>
      </c>
      <c r="K17">
        <f>'TF &amp; DF'!K8*IDF!B7</f>
        <v>0</v>
      </c>
      <c r="L17" s="6">
        <f>STDEV(B17:K17)</f>
        <v>1.0745088312762028</v>
      </c>
    </row>
    <row r="18" spans="1:12" x14ac:dyDescent="0.25">
      <c r="A18" s="27" t="s">
        <v>42</v>
      </c>
      <c r="B18">
        <f>'TF &amp; DF'!B10*IDF!B9</f>
        <v>0</v>
      </c>
      <c r="C18">
        <f>'TF &amp; DF'!C10*IDF!B9</f>
        <v>0</v>
      </c>
      <c r="D18">
        <f>'TF &amp; DF'!D10*IDF!B9</f>
        <v>0</v>
      </c>
      <c r="E18">
        <f>'TF &amp; DF'!E10*IDF!B9</f>
        <v>3.3978952727983707</v>
      </c>
      <c r="F18">
        <f>'TF &amp; DF'!F10*IDF!B9</f>
        <v>0</v>
      </c>
      <c r="G18">
        <f>'TF &amp; DF'!G10*IDF!B9</f>
        <v>0</v>
      </c>
      <c r="H18">
        <f>'TF &amp; DF'!H10*IDF!B9</f>
        <v>0</v>
      </c>
      <c r="I18">
        <f>'TF &amp; DF'!I10*IDF!B9</f>
        <v>0</v>
      </c>
      <c r="J18">
        <f>'TF &amp; DF'!J10*IDF!B9</f>
        <v>0</v>
      </c>
      <c r="K18">
        <f>'TF &amp; DF'!K10*IDF!B9</f>
        <v>0</v>
      </c>
      <c r="L18" s="6">
        <f>STDEV(B18:K18)</f>
        <v>1.0745088312762028</v>
      </c>
    </row>
    <row r="19" spans="1:12" x14ac:dyDescent="0.25">
      <c r="A19" s="27" t="s">
        <v>50</v>
      </c>
      <c r="B19">
        <f>'TF &amp; DF'!B11*IDF!B10</f>
        <v>0</v>
      </c>
      <c r="C19">
        <f>'TF &amp; DF'!C11*IDF!B10</f>
        <v>0</v>
      </c>
      <c r="D19">
        <f>'TF &amp; DF'!D11*IDF!B10</f>
        <v>0</v>
      </c>
      <c r="E19">
        <f>'TF &amp; DF'!E11*IDF!B10</f>
        <v>0</v>
      </c>
      <c r="F19">
        <f>'TF &amp; DF'!F11*IDF!B10</f>
        <v>3.3978952727983707</v>
      </c>
      <c r="G19">
        <f>'TF &amp; DF'!G11*IDF!B10</f>
        <v>0</v>
      </c>
      <c r="H19">
        <f>'TF &amp; DF'!H11*IDF!B10</f>
        <v>0</v>
      </c>
      <c r="I19">
        <f>'TF &amp; DF'!I11*IDF!B10</f>
        <v>0</v>
      </c>
      <c r="J19">
        <f>'TF &amp; DF'!J11*IDF!B10</f>
        <v>0</v>
      </c>
      <c r="K19">
        <f>'TF &amp; DF'!K11*IDF!B10</f>
        <v>0</v>
      </c>
      <c r="L19" s="6">
        <f>STDEV(B19:K19)</f>
        <v>1.0745088312762028</v>
      </c>
    </row>
    <row r="20" spans="1:12" x14ac:dyDescent="0.25">
      <c r="A20" s="27" t="s">
        <v>51</v>
      </c>
      <c r="B20">
        <f>'TF &amp; DF'!B12*IDF!B11</f>
        <v>0</v>
      </c>
      <c r="C20">
        <f>'TF &amp; DF'!C12*IDF!B11</f>
        <v>0</v>
      </c>
      <c r="D20">
        <f>'TF &amp; DF'!D12*IDF!B11</f>
        <v>0</v>
      </c>
      <c r="E20">
        <f>'TF &amp; DF'!E12*IDF!B11</f>
        <v>0</v>
      </c>
      <c r="F20">
        <f>'TF &amp; DF'!F12*IDF!B11</f>
        <v>0</v>
      </c>
      <c r="G20">
        <f>'TF &amp; DF'!G12*IDF!B11</f>
        <v>3.3978952727983707</v>
      </c>
      <c r="H20">
        <f>'TF &amp; DF'!H12*IDF!B11</f>
        <v>0</v>
      </c>
      <c r="I20">
        <f>'TF &amp; DF'!I12*IDF!B11</f>
        <v>0</v>
      </c>
      <c r="J20">
        <f>'TF &amp; DF'!J12*IDF!B11</f>
        <v>0</v>
      </c>
      <c r="K20">
        <f>'TF &amp; DF'!K12*IDF!B11</f>
        <v>0</v>
      </c>
      <c r="L20" s="6">
        <f>STDEV(B20:K20)</f>
        <v>1.0745088312762028</v>
      </c>
    </row>
    <row r="21" spans="1:12" x14ac:dyDescent="0.25">
      <c r="A21" s="27" t="s">
        <v>65</v>
      </c>
      <c r="B21">
        <f>'TF &amp; DF'!B14*IDF!B13</f>
        <v>0</v>
      </c>
      <c r="C21">
        <f>'TF &amp; DF'!C14*IDF!B13</f>
        <v>0</v>
      </c>
      <c r="D21">
        <f>'TF &amp; DF'!D14*IDF!B13</f>
        <v>0</v>
      </c>
      <c r="E21">
        <f>'TF &amp; DF'!E14*IDF!B13</f>
        <v>0</v>
      </c>
      <c r="F21">
        <f>'TF &amp; DF'!F14*IDF!B13</f>
        <v>0</v>
      </c>
      <c r="G21">
        <f>'TF &amp; DF'!G14*IDF!B13</f>
        <v>0</v>
      </c>
      <c r="H21">
        <f>'TF &amp; DF'!H14*IDF!B13</f>
        <v>0</v>
      </c>
      <c r="I21">
        <f>'TF &amp; DF'!I14*IDF!B13</f>
        <v>3.3978952727983707</v>
      </c>
      <c r="J21">
        <f>'TF &amp; DF'!J14*IDF!B13</f>
        <v>0</v>
      </c>
      <c r="K21">
        <f>'TF &amp; DF'!K14*IDF!B13</f>
        <v>0</v>
      </c>
      <c r="L21" s="6">
        <f>STDEV(B21:K21)</f>
        <v>1.0745088312762028</v>
      </c>
    </row>
    <row r="22" spans="1:12" x14ac:dyDescent="0.25">
      <c r="A22" s="27" t="s">
        <v>68</v>
      </c>
      <c r="B22">
        <f>'TF &amp; DF'!B15*IDF!B14</f>
        <v>0</v>
      </c>
      <c r="C22">
        <f>'TF &amp; DF'!C15*IDF!B14</f>
        <v>0</v>
      </c>
      <c r="D22">
        <f>'TF &amp; DF'!D15*IDF!B14</f>
        <v>0</v>
      </c>
      <c r="E22">
        <f>'TF &amp; DF'!E15*IDF!B14</f>
        <v>0</v>
      </c>
      <c r="F22">
        <f>'TF &amp; DF'!F15*IDF!B14</f>
        <v>0</v>
      </c>
      <c r="G22">
        <f>'TF &amp; DF'!G15*IDF!B14</f>
        <v>0</v>
      </c>
      <c r="H22">
        <f>'TF &amp; DF'!H15*IDF!B14</f>
        <v>0</v>
      </c>
      <c r="I22">
        <f>'TF &amp; DF'!I15*IDF!B14</f>
        <v>0</v>
      </c>
      <c r="J22">
        <f>'TF &amp; DF'!J15*IDF!B14</f>
        <v>3.3978952727983707</v>
      </c>
      <c r="K22">
        <f>'TF &amp; DF'!K15*IDF!B14</f>
        <v>0</v>
      </c>
      <c r="L22" s="6">
        <f>STDEV(B22:K22)</f>
        <v>1.0745088312762028</v>
      </c>
    </row>
    <row r="23" spans="1:12" x14ac:dyDescent="0.25">
      <c r="A23" s="27" t="s">
        <v>72</v>
      </c>
      <c r="B23">
        <f>'TF &amp; DF'!B16*IDF!B15</f>
        <v>0</v>
      </c>
      <c r="C23">
        <f>'TF &amp; DF'!C16*IDF!B15</f>
        <v>0</v>
      </c>
      <c r="D23">
        <f>'TF &amp; DF'!D16*IDF!B15</f>
        <v>0</v>
      </c>
      <c r="E23">
        <f>'TF &amp; DF'!E16*IDF!B15</f>
        <v>0</v>
      </c>
      <c r="F23">
        <f>'TF &amp; DF'!F16*IDF!B15</f>
        <v>0</v>
      </c>
      <c r="G23">
        <f>'TF &amp; DF'!G16*IDF!B15</f>
        <v>0</v>
      </c>
      <c r="H23">
        <f>'TF &amp; DF'!H16*IDF!B15</f>
        <v>0</v>
      </c>
      <c r="I23">
        <f>'TF &amp; DF'!I16*IDF!B15</f>
        <v>0</v>
      </c>
      <c r="J23">
        <f>'TF &amp; DF'!J16*IDF!B15</f>
        <v>0</v>
      </c>
      <c r="K23">
        <f>'TF &amp; DF'!K16*IDF!B15</f>
        <v>3.3978952727983707</v>
      </c>
      <c r="L23" s="6">
        <f>STDEV(B23:K23)</f>
        <v>1.0745088312762028</v>
      </c>
    </row>
    <row r="24" spans="1:12" x14ac:dyDescent="0.25">
      <c r="A24" s="19" t="s">
        <v>29</v>
      </c>
      <c r="B24">
        <f>'TF &amp; DF'!B17*IDF!B16</f>
        <v>3.3978952727983707</v>
      </c>
      <c r="C24">
        <f>'TF &amp; DF'!C17*IDF!B16</f>
        <v>0</v>
      </c>
      <c r="D24">
        <f>'TF &amp; DF'!D17*IDF!B16</f>
        <v>0</v>
      </c>
      <c r="E24">
        <f>'TF &amp; DF'!E17*IDF!B16</f>
        <v>0</v>
      </c>
      <c r="F24">
        <f>'TF &amp; DF'!F17*IDF!B16</f>
        <v>0</v>
      </c>
      <c r="G24">
        <f>'TF &amp; DF'!G17*IDF!B16</f>
        <v>0</v>
      </c>
      <c r="H24">
        <f>'TF &amp; DF'!H17*IDF!B16</f>
        <v>0</v>
      </c>
      <c r="I24">
        <f>'TF &amp; DF'!I17*IDF!B16</f>
        <v>0</v>
      </c>
      <c r="J24">
        <f>'TF &amp; DF'!J17*IDF!B16</f>
        <v>0</v>
      </c>
      <c r="K24">
        <f>'TF &amp; DF'!K17*IDF!B16</f>
        <v>0</v>
      </c>
      <c r="L24" s="6">
        <f>STDEV(B24:K24)</f>
        <v>1.0745088312762028</v>
      </c>
    </row>
    <row r="25" spans="1:12" x14ac:dyDescent="0.25">
      <c r="A25" s="19" t="s">
        <v>37</v>
      </c>
      <c r="B25">
        <f>'TF &amp; DF'!B18*IDF!B17</f>
        <v>0</v>
      </c>
      <c r="C25">
        <f>'TF &amp; DF'!C18*IDF!B17</f>
        <v>3.3978952727983707</v>
      </c>
      <c r="D25">
        <f>'TF &amp; DF'!D18*IDF!B17</f>
        <v>0</v>
      </c>
      <c r="E25">
        <f>'TF &amp; DF'!E18*IDF!B17</f>
        <v>0</v>
      </c>
      <c r="F25">
        <f>'TF &amp; DF'!F18*IDF!B17</f>
        <v>0</v>
      </c>
      <c r="G25">
        <f>'TF &amp; DF'!G18*IDF!B17</f>
        <v>0</v>
      </c>
      <c r="H25">
        <f>'TF &amp; DF'!H18*IDF!B17</f>
        <v>0</v>
      </c>
      <c r="I25">
        <f>'TF &amp; DF'!I18*IDF!B17</f>
        <v>0</v>
      </c>
      <c r="J25">
        <f>'TF &amp; DF'!J18*IDF!B17</f>
        <v>0</v>
      </c>
      <c r="K25">
        <f>'TF &amp; DF'!K18*IDF!B17</f>
        <v>0</v>
      </c>
      <c r="L25" s="6">
        <f>STDEV(B25:K25)</f>
        <v>1.0745088312762028</v>
      </c>
    </row>
    <row r="26" spans="1:12" x14ac:dyDescent="0.25">
      <c r="A26" s="19" t="s">
        <v>41</v>
      </c>
      <c r="B26">
        <f>'TF &amp; DF'!B19*IDF!B18</f>
        <v>0</v>
      </c>
      <c r="C26">
        <f>'TF &amp; DF'!C19*IDF!B18</f>
        <v>0</v>
      </c>
      <c r="D26">
        <f>'TF &amp; DF'!D19*IDF!B18</f>
        <v>3.3978952727983707</v>
      </c>
      <c r="E26">
        <f>'TF &amp; DF'!E19*IDF!B18</f>
        <v>0</v>
      </c>
      <c r="F26">
        <f>'TF &amp; DF'!F19*IDF!B18</f>
        <v>0</v>
      </c>
      <c r="G26">
        <f>'TF &amp; DF'!G19*IDF!B18</f>
        <v>0</v>
      </c>
      <c r="H26">
        <f>'TF &amp; DF'!H19*IDF!B18</f>
        <v>0</v>
      </c>
      <c r="I26">
        <f>'TF &amp; DF'!I19*IDF!B18</f>
        <v>0</v>
      </c>
      <c r="J26">
        <f>'TF &amp; DF'!J19*IDF!B18</f>
        <v>0</v>
      </c>
      <c r="K26">
        <f>'TF &amp; DF'!K19*IDF!B18</f>
        <v>0</v>
      </c>
      <c r="L26" s="6">
        <f>STDEV(B26:K26)</f>
        <v>1.0745088312762028</v>
      </c>
    </row>
    <row r="27" spans="1:12" x14ac:dyDescent="0.25">
      <c r="A27" s="19" t="s">
        <v>43</v>
      </c>
      <c r="B27">
        <f>'TF &amp; DF'!B20*IDF!B19</f>
        <v>0</v>
      </c>
      <c r="C27">
        <f>'TF &amp; DF'!C20*IDF!B19</f>
        <v>0</v>
      </c>
      <c r="D27">
        <f>'TF &amp; DF'!D20*IDF!B19</f>
        <v>0</v>
      </c>
      <c r="E27">
        <f>'TF &amp; DF'!E20*IDF!B19</f>
        <v>3.3978952727983707</v>
      </c>
      <c r="F27">
        <f>'TF &amp; DF'!F20*IDF!B19</f>
        <v>0</v>
      </c>
      <c r="G27">
        <f>'TF &amp; DF'!G20*IDF!B19</f>
        <v>0</v>
      </c>
      <c r="H27">
        <f>'TF &amp; DF'!H20*IDF!B19</f>
        <v>0</v>
      </c>
      <c r="I27">
        <f>'TF &amp; DF'!I20*IDF!B19</f>
        <v>0</v>
      </c>
      <c r="J27">
        <f>'TF &amp; DF'!J20*IDF!B19</f>
        <v>0</v>
      </c>
      <c r="K27">
        <f>'TF &amp; DF'!K20*IDF!B19</f>
        <v>0</v>
      </c>
      <c r="L27" s="6">
        <f>STDEV(B27:K27)</f>
        <v>1.0745088312762028</v>
      </c>
    </row>
    <row r="28" spans="1:12" x14ac:dyDescent="0.25">
      <c r="A28" s="19" t="s">
        <v>58</v>
      </c>
      <c r="B28">
        <f>'TF &amp; DF'!B22*IDF!B21</f>
        <v>0</v>
      </c>
      <c r="C28">
        <f>'TF &amp; DF'!C22*IDF!B21</f>
        <v>0</v>
      </c>
      <c r="D28">
        <f>'TF &amp; DF'!D22*IDF!B21</f>
        <v>0</v>
      </c>
      <c r="E28">
        <f>'TF &amp; DF'!E22*IDF!B21</f>
        <v>0</v>
      </c>
      <c r="F28">
        <f>'TF &amp; DF'!F22*IDF!B21</f>
        <v>0</v>
      </c>
      <c r="G28">
        <f>'TF &amp; DF'!G22*IDF!B21</f>
        <v>0</v>
      </c>
      <c r="H28">
        <f>'TF &amp; DF'!H22*IDF!B21</f>
        <v>3.3978952727983707</v>
      </c>
      <c r="I28">
        <f>'TF &amp; DF'!I22*IDF!B21</f>
        <v>0</v>
      </c>
      <c r="J28">
        <f>'TF &amp; DF'!J22*IDF!B21</f>
        <v>0</v>
      </c>
      <c r="K28">
        <f>'TF &amp; DF'!K22*IDF!B21</f>
        <v>0</v>
      </c>
      <c r="L28" s="6">
        <f>STDEV(B28:K28)</f>
        <v>1.0745088312762028</v>
      </c>
    </row>
    <row r="29" spans="1:12" x14ac:dyDescent="0.25">
      <c r="A29" s="19" t="s">
        <v>66</v>
      </c>
      <c r="B29">
        <f>'TF &amp; DF'!B23*IDF!B22</f>
        <v>0</v>
      </c>
      <c r="C29">
        <f>'TF &amp; DF'!C23*IDF!B22</f>
        <v>0</v>
      </c>
      <c r="D29">
        <f>'TF &amp; DF'!D23*IDF!B22</f>
        <v>0</v>
      </c>
      <c r="E29">
        <f>'TF &amp; DF'!E23*IDF!B22</f>
        <v>0</v>
      </c>
      <c r="F29">
        <f>'TF &amp; DF'!F23*IDF!B22</f>
        <v>0</v>
      </c>
      <c r="G29">
        <f>'TF &amp; DF'!G23*IDF!B22</f>
        <v>0</v>
      </c>
      <c r="H29">
        <f>'TF &amp; DF'!H23*IDF!B22</f>
        <v>0</v>
      </c>
      <c r="I29">
        <f>'TF &amp; DF'!I23*IDF!B22</f>
        <v>3.3978952727983707</v>
      </c>
      <c r="J29">
        <f>'TF &amp; DF'!J23*IDF!B22</f>
        <v>0</v>
      </c>
      <c r="K29">
        <f>'TF &amp; DF'!K23*IDF!B22</f>
        <v>0</v>
      </c>
      <c r="L29" s="6">
        <f>STDEV(B29:K29)</f>
        <v>1.0745088312762028</v>
      </c>
    </row>
    <row r="30" spans="1:12" x14ac:dyDescent="0.25">
      <c r="A30" s="19" t="s">
        <v>69</v>
      </c>
      <c r="B30">
        <f>'TF &amp; DF'!B24*IDF!B23</f>
        <v>0</v>
      </c>
      <c r="C30">
        <f>'TF &amp; DF'!C24*IDF!B23</f>
        <v>0</v>
      </c>
      <c r="D30">
        <f>'TF &amp; DF'!D24*IDF!B23</f>
        <v>0</v>
      </c>
      <c r="E30">
        <f>'TF &amp; DF'!E24*IDF!B23</f>
        <v>0</v>
      </c>
      <c r="F30">
        <f>'TF &amp; DF'!F24*IDF!B23</f>
        <v>0</v>
      </c>
      <c r="G30">
        <f>'TF &amp; DF'!G24*IDF!B23</f>
        <v>0</v>
      </c>
      <c r="H30">
        <f>'TF &amp; DF'!H24*IDF!B23</f>
        <v>0</v>
      </c>
      <c r="I30">
        <f>'TF &amp; DF'!I24*IDF!B23</f>
        <v>0</v>
      </c>
      <c r="J30">
        <f>'TF &amp; DF'!J24*IDF!B23</f>
        <v>3.3978952727983707</v>
      </c>
      <c r="K30">
        <f>'TF &amp; DF'!K24*IDF!B23</f>
        <v>0</v>
      </c>
      <c r="L30" s="6">
        <f>STDEV(B30:K30)</f>
        <v>1.0745088312762028</v>
      </c>
    </row>
    <row r="31" spans="1:12" x14ac:dyDescent="0.25">
      <c r="A31" s="19" t="s">
        <v>38</v>
      </c>
      <c r="B31">
        <f>'TF &amp; DF'!B26*IDF!B25</f>
        <v>0</v>
      </c>
      <c r="C31">
        <f>'TF &amp; DF'!C26*IDF!B25</f>
        <v>3.3978952727983707</v>
      </c>
      <c r="D31">
        <f>'TF &amp; DF'!D26*IDF!B25</f>
        <v>0</v>
      </c>
      <c r="E31">
        <f>'TF &amp; DF'!E26*IDF!B25</f>
        <v>0</v>
      </c>
      <c r="F31">
        <f>'TF &amp; DF'!F26*IDF!B25</f>
        <v>0</v>
      </c>
      <c r="G31">
        <f>'TF &amp; DF'!G26*IDF!B25</f>
        <v>0</v>
      </c>
      <c r="H31">
        <f>'TF &amp; DF'!H26*IDF!B25</f>
        <v>0</v>
      </c>
      <c r="I31">
        <f>'TF &amp; DF'!I26*IDF!B25</f>
        <v>0</v>
      </c>
      <c r="J31">
        <f>'TF &amp; DF'!J26*IDF!B25</f>
        <v>0</v>
      </c>
      <c r="K31">
        <f>'TF &amp; DF'!K26*IDF!B25</f>
        <v>0</v>
      </c>
      <c r="L31" s="6">
        <f>STDEV(B31:K31)</f>
        <v>1.0745088312762028</v>
      </c>
    </row>
    <row r="32" spans="1:12" x14ac:dyDescent="0.25">
      <c r="A32" s="19" t="s">
        <v>44</v>
      </c>
      <c r="B32">
        <f>'TF &amp; DF'!B27*IDF!B26</f>
        <v>0</v>
      </c>
      <c r="C32">
        <f>'TF &amp; DF'!C27*IDF!B26</f>
        <v>0</v>
      </c>
      <c r="D32">
        <f>'TF &amp; DF'!D27*IDF!B26</f>
        <v>0</v>
      </c>
      <c r="E32">
        <f>'TF &amp; DF'!E27*IDF!B26</f>
        <v>3.3978952727983707</v>
      </c>
      <c r="F32">
        <f>'TF &amp; DF'!F27*IDF!B26</f>
        <v>0</v>
      </c>
      <c r="G32">
        <f>'TF &amp; DF'!G27*IDF!B26</f>
        <v>0</v>
      </c>
      <c r="H32">
        <f>'TF &amp; DF'!H27*IDF!B26</f>
        <v>0</v>
      </c>
      <c r="I32">
        <f>'TF &amp; DF'!I27*IDF!B26</f>
        <v>0</v>
      </c>
      <c r="J32">
        <f>'TF &amp; DF'!J27*IDF!B26</f>
        <v>0</v>
      </c>
      <c r="K32">
        <f>'TF &amp; DF'!K27*IDF!B26</f>
        <v>0</v>
      </c>
      <c r="L32" s="6">
        <f>STDEV(B32:K32)</f>
        <v>1.0745088312762028</v>
      </c>
    </row>
    <row r="33" spans="1:12" x14ac:dyDescent="0.25">
      <c r="A33" s="19" t="s">
        <v>67</v>
      </c>
      <c r="B33">
        <f>'TF &amp; DF'!B29*IDF!B28</f>
        <v>0</v>
      </c>
      <c r="C33">
        <f>'TF &amp; DF'!C29*IDF!B28</f>
        <v>0</v>
      </c>
      <c r="D33">
        <f>'TF &amp; DF'!D29*IDF!B28</f>
        <v>0</v>
      </c>
      <c r="E33">
        <f>'TF &amp; DF'!E29*IDF!B28</f>
        <v>0</v>
      </c>
      <c r="F33">
        <f>'TF &amp; DF'!F29*IDF!B28</f>
        <v>0</v>
      </c>
      <c r="G33">
        <f>'TF &amp; DF'!G29*IDF!B28</f>
        <v>0</v>
      </c>
      <c r="H33">
        <f>'TF &amp; DF'!H29*IDF!B28</f>
        <v>0</v>
      </c>
      <c r="I33">
        <f>'TF &amp; DF'!I29*IDF!B28</f>
        <v>3.3978952727983707</v>
      </c>
      <c r="J33">
        <f>'TF &amp; DF'!J29*IDF!B28</f>
        <v>0</v>
      </c>
      <c r="K33">
        <f>'TF &amp; DF'!K29*IDF!B28</f>
        <v>0</v>
      </c>
      <c r="L33" s="6">
        <f>STDEV(B33:K33)</f>
        <v>1.0745088312762028</v>
      </c>
    </row>
    <row r="34" spans="1:12" x14ac:dyDescent="0.25">
      <c r="A34" s="19" t="s">
        <v>70</v>
      </c>
      <c r="B34">
        <f>'TF &amp; DF'!B30*IDF!B29</f>
        <v>0</v>
      </c>
      <c r="C34">
        <f>'TF &amp; DF'!C30*IDF!B29</f>
        <v>0</v>
      </c>
      <c r="D34">
        <f>'TF &amp; DF'!D30*IDF!B29</f>
        <v>0</v>
      </c>
      <c r="E34">
        <f>'TF &amp; DF'!E30*IDF!B29</f>
        <v>0</v>
      </c>
      <c r="F34">
        <f>'TF &amp; DF'!F30*IDF!B29</f>
        <v>0</v>
      </c>
      <c r="G34">
        <f>'TF &amp; DF'!G30*IDF!B29</f>
        <v>0</v>
      </c>
      <c r="H34">
        <f>'TF &amp; DF'!H30*IDF!B29</f>
        <v>0</v>
      </c>
      <c r="I34">
        <f>'TF &amp; DF'!I30*IDF!B29</f>
        <v>0</v>
      </c>
      <c r="J34">
        <f>'TF &amp; DF'!J30*IDF!B29</f>
        <v>3.3978952727983707</v>
      </c>
      <c r="K34">
        <f>'TF &amp; DF'!K30*IDF!B29</f>
        <v>0</v>
      </c>
      <c r="L34" s="6">
        <f>STDEV(B34:K34)</f>
        <v>1.0745088312762028</v>
      </c>
    </row>
    <row r="35" spans="1:12" x14ac:dyDescent="0.25">
      <c r="A35" s="19" t="s">
        <v>31</v>
      </c>
      <c r="B35">
        <f>'TF &amp; DF'!B32*IDF!B31</f>
        <v>3.3978952727983707</v>
      </c>
      <c r="C35">
        <f>'TF &amp; DF'!C32*IDF!B31</f>
        <v>0</v>
      </c>
      <c r="D35">
        <f>'TF &amp; DF'!D32*IDF!B31</f>
        <v>0</v>
      </c>
      <c r="E35">
        <f>'TF &amp; DF'!E32*IDF!B31</f>
        <v>0</v>
      </c>
      <c r="F35">
        <f>'TF &amp; DF'!F32*IDF!B31</f>
        <v>0</v>
      </c>
      <c r="G35">
        <f>'TF &amp; DF'!G32*IDF!B31</f>
        <v>0</v>
      </c>
      <c r="H35">
        <f>'TF &amp; DF'!H32*IDF!B31</f>
        <v>0</v>
      </c>
      <c r="I35">
        <f>'TF &amp; DF'!I32*IDF!B31</f>
        <v>0</v>
      </c>
      <c r="J35">
        <f>'TF &amp; DF'!J32*IDF!B31</f>
        <v>0</v>
      </c>
      <c r="K35">
        <f>'TF &amp; DF'!K32*IDF!B31</f>
        <v>0</v>
      </c>
      <c r="L35" s="6">
        <f>STDEV(B35:K35)</f>
        <v>1.0745088312762028</v>
      </c>
    </row>
    <row r="36" spans="1:12" x14ac:dyDescent="0.25">
      <c r="A36" s="19" t="s">
        <v>39</v>
      </c>
      <c r="B36">
        <f>'TF &amp; DF'!B33*IDF!B32</f>
        <v>0</v>
      </c>
      <c r="C36">
        <f>'TF &amp; DF'!C33*IDF!B32</f>
        <v>3.3978952727983707</v>
      </c>
      <c r="D36">
        <f>'TF &amp; DF'!D33*IDF!B32</f>
        <v>0</v>
      </c>
      <c r="E36">
        <f>'TF &amp; DF'!E33*IDF!B32</f>
        <v>0</v>
      </c>
      <c r="F36">
        <f>'TF &amp; DF'!F33*IDF!B32</f>
        <v>0</v>
      </c>
      <c r="G36">
        <f>'TF &amp; DF'!G33*IDF!B32</f>
        <v>0</v>
      </c>
      <c r="H36">
        <f>'TF &amp; DF'!H33*IDF!B32</f>
        <v>0</v>
      </c>
      <c r="I36">
        <f>'TF &amp; DF'!I33*IDF!B32</f>
        <v>0</v>
      </c>
      <c r="J36">
        <f>'TF &amp; DF'!J33*IDF!B32</f>
        <v>0</v>
      </c>
      <c r="K36">
        <f>'TF &amp; DF'!K33*IDF!B32</f>
        <v>0</v>
      </c>
      <c r="L36" s="6">
        <f>STDEV(B36:K36)</f>
        <v>1.0745088312762028</v>
      </c>
    </row>
    <row r="37" spans="1:12" x14ac:dyDescent="0.25">
      <c r="A37" s="19" t="s">
        <v>45</v>
      </c>
      <c r="B37">
        <f>'TF &amp; DF'!B34*IDF!B33</f>
        <v>0</v>
      </c>
      <c r="C37">
        <f>'TF &amp; DF'!C34*IDF!B33</f>
        <v>0</v>
      </c>
      <c r="D37">
        <f>'TF &amp; DF'!D34*IDF!B33</f>
        <v>0</v>
      </c>
      <c r="E37">
        <f>'TF &amp; DF'!E34*IDF!B33</f>
        <v>3.3978952727983707</v>
      </c>
      <c r="F37">
        <f>'TF &amp; DF'!F34*IDF!B33</f>
        <v>0</v>
      </c>
      <c r="G37">
        <f>'TF &amp; DF'!G34*IDF!B33</f>
        <v>0</v>
      </c>
      <c r="H37">
        <f>'TF &amp; DF'!H34*IDF!B33</f>
        <v>0</v>
      </c>
      <c r="I37">
        <f>'TF &amp; DF'!I34*IDF!B33</f>
        <v>0</v>
      </c>
      <c r="J37">
        <f>'TF &amp; DF'!J34*IDF!B33</f>
        <v>0</v>
      </c>
      <c r="K37">
        <f>'TF &amp; DF'!K34*IDF!B33</f>
        <v>0</v>
      </c>
      <c r="L37" s="6">
        <f>STDEV(B37:K37)</f>
        <v>1.0745088312762028</v>
      </c>
    </row>
    <row r="38" spans="1:12" x14ac:dyDescent="0.25">
      <c r="A38" s="19" t="s">
        <v>53</v>
      </c>
      <c r="B38">
        <f>'TF &amp; DF'!B35*IDF!B34</f>
        <v>0</v>
      </c>
      <c r="C38">
        <f>'TF &amp; DF'!C35*IDF!B34</f>
        <v>0</v>
      </c>
      <c r="D38">
        <f>'TF &amp; DF'!D35*IDF!B34</f>
        <v>0</v>
      </c>
      <c r="E38">
        <f>'TF &amp; DF'!E35*IDF!B34</f>
        <v>0</v>
      </c>
      <c r="F38">
        <f>'TF &amp; DF'!F35*IDF!B34</f>
        <v>0</v>
      </c>
      <c r="G38">
        <f>'TF &amp; DF'!G35*IDF!B34</f>
        <v>3.3978952727983707</v>
      </c>
      <c r="H38">
        <f>'TF &amp; DF'!H35*IDF!B34</f>
        <v>0</v>
      </c>
      <c r="I38">
        <f>'TF &amp; DF'!I35*IDF!B34</f>
        <v>0</v>
      </c>
      <c r="J38">
        <f>'TF &amp; DF'!J35*IDF!B34</f>
        <v>0</v>
      </c>
      <c r="K38">
        <f>'TF &amp; DF'!K35*IDF!B34</f>
        <v>0</v>
      </c>
      <c r="L38" s="6">
        <f>STDEV(B38:K38)</f>
        <v>1.0745088312762028</v>
      </c>
    </row>
    <row r="39" spans="1:12" x14ac:dyDescent="0.25">
      <c r="A39" s="19" t="s">
        <v>59</v>
      </c>
      <c r="B39">
        <f>'TF &amp; DF'!B36*IDF!B35</f>
        <v>0</v>
      </c>
      <c r="C39">
        <f>'TF &amp; DF'!C36*IDF!B35</f>
        <v>0</v>
      </c>
      <c r="D39">
        <f>'TF &amp; DF'!D36*IDF!B35</f>
        <v>0</v>
      </c>
      <c r="E39">
        <f>'TF &amp; DF'!E36*IDF!B35</f>
        <v>0</v>
      </c>
      <c r="F39">
        <f>'TF &amp; DF'!F36*IDF!B35</f>
        <v>0</v>
      </c>
      <c r="G39">
        <f>'TF &amp; DF'!G36*IDF!B35</f>
        <v>0</v>
      </c>
      <c r="H39">
        <f>'TF &amp; DF'!H36*IDF!B35</f>
        <v>3.3978952727983707</v>
      </c>
      <c r="I39">
        <f>'TF &amp; DF'!I36*IDF!B35</f>
        <v>0</v>
      </c>
      <c r="J39">
        <f>'TF &amp; DF'!J36*IDF!B35</f>
        <v>0</v>
      </c>
      <c r="K39">
        <f>'TF &amp; DF'!K36*IDF!B35</f>
        <v>0</v>
      </c>
      <c r="L39" s="6">
        <f>STDEV(B39:K39)</f>
        <v>1.0745088312762028</v>
      </c>
    </row>
    <row r="40" spans="1:12" x14ac:dyDescent="0.25">
      <c r="A40" s="19" t="s">
        <v>74</v>
      </c>
      <c r="B40">
        <f>'TF &amp; DF'!B37*IDF!B36</f>
        <v>0</v>
      </c>
      <c r="C40">
        <f>'TF &amp; DF'!C37*IDF!B36</f>
        <v>0</v>
      </c>
      <c r="D40">
        <f>'TF &amp; DF'!D37*IDF!B36</f>
        <v>0</v>
      </c>
      <c r="E40">
        <f>'TF &amp; DF'!E37*IDF!B36</f>
        <v>0</v>
      </c>
      <c r="F40">
        <f>'TF &amp; DF'!F37*IDF!B36</f>
        <v>0</v>
      </c>
      <c r="G40">
        <f>'TF &amp; DF'!G37*IDF!B36</f>
        <v>0</v>
      </c>
      <c r="H40">
        <f>'TF &amp; DF'!H37*IDF!B36</f>
        <v>0</v>
      </c>
      <c r="I40">
        <f>'TF &amp; DF'!I37*IDF!B36</f>
        <v>0</v>
      </c>
      <c r="J40">
        <f>'TF &amp; DF'!J37*IDF!B36</f>
        <v>0</v>
      </c>
      <c r="K40">
        <f>'TF &amp; DF'!K37*IDF!B36</f>
        <v>3.3978952727983707</v>
      </c>
      <c r="L40" s="6">
        <f>STDEV(B40:K40)</f>
        <v>1.0745088312762028</v>
      </c>
    </row>
    <row r="41" spans="1:12" x14ac:dyDescent="0.25">
      <c r="A41" s="19" t="s">
        <v>46</v>
      </c>
      <c r="B41">
        <f>'TF &amp; DF'!B39*IDF!B38</f>
        <v>0</v>
      </c>
      <c r="C41">
        <f>'TF &amp; DF'!C39*IDF!B38</f>
        <v>0</v>
      </c>
      <c r="D41">
        <f>'TF &amp; DF'!D39*IDF!B38</f>
        <v>0</v>
      </c>
      <c r="E41">
        <f>'TF &amp; DF'!E39*IDF!B38</f>
        <v>3.3978952727983707</v>
      </c>
      <c r="F41">
        <f>'TF &amp; DF'!F39*IDF!B38</f>
        <v>0</v>
      </c>
      <c r="G41">
        <f>'TF &amp; DF'!G39*IDF!B38</f>
        <v>0</v>
      </c>
      <c r="H41">
        <f>'TF &amp; DF'!H39*IDF!B38</f>
        <v>0</v>
      </c>
      <c r="I41">
        <f>'TF &amp; DF'!I39*IDF!B38</f>
        <v>0</v>
      </c>
      <c r="J41">
        <f>'TF &amp; DF'!J39*IDF!B38</f>
        <v>0</v>
      </c>
      <c r="K41">
        <f>'TF &amp; DF'!K39*IDF!B38</f>
        <v>0</v>
      </c>
      <c r="L41" s="6">
        <f>STDEV(B41:K41)</f>
        <v>1.0745088312762028</v>
      </c>
    </row>
    <row r="42" spans="1:12" x14ac:dyDescent="0.25">
      <c r="A42" s="19" t="s">
        <v>54</v>
      </c>
      <c r="B42">
        <f>'TF &amp; DF'!B40*IDF!B39</f>
        <v>0</v>
      </c>
      <c r="C42">
        <f>'TF &amp; DF'!C40*IDF!B39</f>
        <v>0</v>
      </c>
      <c r="D42">
        <f>'TF &amp; DF'!D40*IDF!B39</f>
        <v>0</v>
      </c>
      <c r="E42">
        <f>'TF &amp; DF'!E40*IDF!B39</f>
        <v>0</v>
      </c>
      <c r="F42">
        <f>'TF &amp; DF'!F40*IDF!B39</f>
        <v>0</v>
      </c>
      <c r="G42">
        <f>'TF &amp; DF'!G40*IDF!B39</f>
        <v>3.3978952727983707</v>
      </c>
      <c r="H42">
        <f>'TF &amp; DF'!H40*IDF!B39</f>
        <v>0</v>
      </c>
      <c r="I42">
        <f>'TF &amp; DF'!I40*IDF!B39</f>
        <v>0</v>
      </c>
      <c r="J42">
        <f>'TF &amp; DF'!J40*IDF!B39</f>
        <v>0</v>
      </c>
      <c r="K42">
        <f>'TF &amp; DF'!K40*IDF!B39</f>
        <v>0</v>
      </c>
      <c r="L42" s="6">
        <f>STDEV(B42:K42)</f>
        <v>1.0745088312762028</v>
      </c>
    </row>
    <row r="43" spans="1:12" x14ac:dyDescent="0.25">
      <c r="A43" s="19" t="s">
        <v>60</v>
      </c>
      <c r="B43">
        <f>'TF &amp; DF'!B41*IDF!B40</f>
        <v>0</v>
      </c>
      <c r="C43">
        <f>'TF &amp; DF'!C41*IDF!B40</f>
        <v>0</v>
      </c>
      <c r="D43">
        <f>'TF &amp; DF'!D41*IDF!B40</f>
        <v>0</v>
      </c>
      <c r="E43">
        <f>'TF &amp; DF'!E41*IDF!B40</f>
        <v>0</v>
      </c>
      <c r="F43">
        <f>'TF &amp; DF'!F41*IDF!B40</f>
        <v>0</v>
      </c>
      <c r="G43">
        <f>'TF &amp; DF'!G41*IDF!B40</f>
        <v>0</v>
      </c>
      <c r="H43">
        <f>'TF &amp; DF'!H41*IDF!B40</f>
        <v>3.3978952727983707</v>
      </c>
      <c r="I43">
        <f>'TF &amp; DF'!I41*IDF!B40</f>
        <v>0</v>
      </c>
      <c r="J43">
        <f>'TF &amp; DF'!J41*IDF!B40</f>
        <v>0</v>
      </c>
      <c r="K43">
        <f>'TF &amp; DF'!K41*IDF!B40</f>
        <v>0</v>
      </c>
      <c r="L43" s="6">
        <f>STDEV(B43:K43)</f>
        <v>1.0745088312762028</v>
      </c>
    </row>
    <row r="44" spans="1:12" x14ac:dyDescent="0.25">
      <c r="A44" s="19" t="s">
        <v>75</v>
      </c>
      <c r="B44">
        <f>'TF &amp; DF'!B42*IDF!B41</f>
        <v>0</v>
      </c>
      <c r="C44">
        <f>'TF &amp; DF'!C42*IDF!B41</f>
        <v>0</v>
      </c>
      <c r="D44">
        <f>'TF &amp; DF'!D42*IDF!B41</f>
        <v>0</v>
      </c>
      <c r="E44">
        <f>'TF &amp; DF'!E42*IDF!B41</f>
        <v>0</v>
      </c>
      <c r="F44">
        <f>'TF &amp; DF'!F42*IDF!B41</f>
        <v>0</v>
      </c>
      <c r="G44">
        <f>'TF &amp; DF'!G42*IDF!B41</f>
        <v>0</v>
      </c>
      <c r="H44">
        <f>'TF &amp; DF'!H42*IDF!B41</f>
        <v>0</v>
      </c>
      <c r="I44">
        <f>'TF &amp; DF'!I42*IDF!B41</f>
        <v>0</v>
      </c>
      <c r="J44">
        <f>'TF &amp; DF'!J42*IDF!B41</f>
        <v>0</v>
      </c>
      <c r="K44">
        <f>'TF &amp; DF'!K42*IDF!B41</f>
        <v>3.3978952727983707</v>
      </c>
      <c r="L44" s="6">
        <f>STDEV(B44:K44)</f>
        <v>1.0745088312762028</v>
      </c>
    </row>
    <row r="45" spans="1:12" x14ac:dyDescent="0.25">
      <c r="A45" s="19" t="s">
        <v>33</v>
      </c>
      <c r="B45">
        <f>'TF &amp; DF'!B43*IDF!B42</f>
        <v>3.3978952727983707</v>
      </c>
      <c r="C45">
        <f>'TF &amp; DF'!C43*IDF!B42</f>
        <v>0</v>
      </c>
      <c r="D45">
        <f>'TF &amp; DF'!D43*IDF!B42</f>
        <v>0</v>
      </c>
      <c r="E45">
        <f>'TF &amp; DF'!E43*IDF!B42</f>
        <v>0</v>
      </c>
      <c r="F45">
        <f>'TF &amp; DF'!F43*IDF!B42</f>
        <v>0</v>
      </c>
      <c r="G45">
        <f>'TF &amp; DF'!G43*IDF!B42</f>
        <v>0</v>
      </c>
      <c r="H45">
        <f>'TF &amp; DF'!H43*IDF!B42</f>
        <v>0</v>
      </c>
      <c r="I45">
        <f>'TF &amp; DF'!I43*IDF!B42</f>
        <v>0</v>
      </c>
      <c r="J45">
        <f>'TF &amp; DF'!J43*IDF!B42</f>
        <v>0</v>
      </c>
      <c r="K45">
        <f>'TF &amp; DF'!K43*IDF!B42</f>
        <v>0</v>
      </c>
      <c r="L45" s="6">
        <f>STDEV(B45:K45)</f>
        <v>1.0745088312762028</v>
      </c>
    </row>
    <row r="46" spans="1:12" x14ac:dyDescent="0.25">
      <c r="A46" s="19" t="s">
        <v>47</v>
      </c>
      <c r="B46">
        <f>'TF &amp; DF'!B44*IDF!B43</f>
        <v>0</v>
      </c>
      <c r="C46">
        <f>'TF &amp; DF'!C44*IDF!B43</f>
        <v>0</v>
      </c>
      <c r="D46">
        <f>'TF &amp; DF'!D44*IDF!B43</f>
        <v>0</v>
      </c>
      <c r="E46">
        <f>'TF &amp; DF'!E44*IDF!B43</f>
        <v>3.3978952727983707</v>
      </c>
      <c r="F46">
        <f>'TF &amp; DF'!F44*IDF!B43</f>
        <v>0</v>
      </c>
      <c r="G46">
        <f>'TF &amp; DF'!G44*IDF!B43</f>
        <v>0</v>
      </c>
      <c r="H46">
        <f>'TF &amp; DF'!H44*IDF!B43</f>
        <v>0</v>
      </c>
      <c r="I46">
        <f>'TF &amp; DF'!I44*IDF!B43</f>
        <v>0</v>
      </c>
      <c r="J46">
        <f>'TF &amp; DF'!J44*IDF!B43</f>
        <v>0</v>
      </c>
      <c r="K46">
        <f>'TF &amp; DF'!K44*IDF!B43</f>
        <v>0</v>
      </c>
      <c r="L46" s="6">
        <f>STDEV(B46:K46)</f>
        <v>1.0745088312762028</v>
      </c>
    </row>
    <row r="47" spans="1:12" x14ac:dyDescent="0.25">
      <c r="A47" s="19" t="s">
        <v>61</v>
      </c>
      <c r="B47">
        <f>'TF &amp; DF'!B45*IDF!B44</f>
        <v>0</v>
      </c>
      <c r="C47">
        <f>'TF &amp; DF'!C45*IDF!B44</f>
        <v>0</v>
      </c>
      <c r="D47">
        <f>'TF &amp; DF'!D45*IDF!B44</f>
        <v>0</v>
      </c>
      <c r="E47">
        <f>'TF &amp; DF'!E45*IDF!B44</f>
        <v>0</v>
      </c>
      <c r="F47">
        <f>'TF &amp; DF'!F45*IDF!B44</f>
        <v>0</v>
      </c>
      <c r="G47">
        <f>'TF &amp; DF'!G45*IDF!B44</f>
        <v>0</v>
      </c>
      <c r="H47">
        <f>'TF &amp; DF'!H45*IDF!B44</f>
        <v>3.3978952727983707</v>
      </c>
      <c r="I47">
        <f>'TF &amp; DF'!I45*IDF!B44</f>
        <v>0</v>
      </c>
      <c r="J47">
        <f>'TF &amp; DF'!J45*IDF!B44</f>
        <v>0</v>
      </c>
      <c r="K47">
        <f>'TF &amp; DF'!K45*IDF!B44</f>
        <v>0</v>
      </c>
      <c r="L47" s="6">
        <f>STDEV(B47:K47)</f>
        <v>1.0745088312762028</v>
      </c>
    </row>
    <row r="48" spans="1:12" x14ac:dyDescent="0.25">
      <c r="A48" s="19" t="s">
        <v>48</v>
      </c>
      <c r="B48">
        <f>'TF &amp; DF'!B47*IDF!B46</f>
        <v>0</v>
      </c>
      <c r="C48">
        <f>'TF &amp; DF'!C47*IDF!B46</f>
        <v>0</v>
      </c>
      <c r="D48">
        <f>'TF &amp; DF'!D47*IDF!B46</f>
        <v>0</v>
      </c>
      <c r="E48">
        <f>'TF &amp; DF'!E47*IDF!B46</f>
        <v>3.3978952727983707</v>
      </c>
      <c r="F48">
        <f>'TF &amp; DF'!F47*IDF!B46</f>
        <v>0</v>
      </c>
      <c r="G48">
        <f>'TF &amp; DF'!G47*IDF!B46</f>
        <v>0</v>
      </c>
      <c r="H48">
        <f>'TF &amp; DF'!H47*IDF!B46</f>
        <v>0</v>
      </c>
      <c r="I48">
        <f>'TF &amp; DF'!I47*IDF!B46</f>
        <v>0</v>
      </c>
      <c r="J48">
        <f>'TF &amp; DF'!J47*IDF!B46</f>
        <v>0</v>
      </c>
      <c r="K48">
        <f>'TF &amp; DF'!K47*IDF!B46</f>
        <v>0</v>
      </c>
      <c r="L48" s="6">
        <f>STDEV(B48:K48)</f>
        <v>1.0745088312762028</v>
      </c>
    </row>
    <row r="49" spans="1:12" x14ac:dyDescent="0.25">
      <c r="A49" s="19" t="s">
        <v>55</v>
      </c>
      <c r="B49">
        <f>'TF &amp; DF'!B48*IDF!B47</f>
        <v>0</v>
      </c>
      <c r="C49">
        <f>'TF &amp; DF'!C48*IDF!B47</f>
        <v>0</v>
      </c>
      <c r="D49">
        <f>'TF &amp; DF'!D48*IDF!B47</f>
        <v>0</v>
      </c>
      <c r="E49">
        <f>'TF &amp; DF'!E48*IDF!B47</f>
        <v>0</v>
      </c>
      <c r="F49">
        <f>'TF &amp; DF'!F48*IDF!B47</f>
        <v>0</v>
      </c>
      <c r="G49">
        <f>'TF &amp; DF'!G48*IDF!B47</f>
        <v>3.3978952727983707</v>
      </c>
      <c r="H49">
        <f>'TF &amp; DF'!H48*IDF!B47</f>
        <v>0</v>
      </c>
      <c r="I49">
        <f>'TF &amp; DF'!I48*IDF!B47</f>
        <v>0</v>
      </c>
      <c r="J49">
        <f>'TF &amp; DF'!J48*IDF!B47</f>
        <v>0</v>
      </c>
      <c r="K49">
        <f>'TF &amp; DF'!K48*IDF!B47</f>
        <v>0</v>
      </c>
      <c r="L49" s="6">
        <f>STDEV(B49:K49)</f>
        <v>1.0745088312762028</v>
      </c>
    </row>
    <row r="50" spans="1:12" x14ac:dyDescent="0.25">
      <c r="A50" s="19" t="s">
        <v>62</v>
      </c>
      <c r="B50">
        <f>'TF &amp; DF'!B49*IDF!B48</f>
        <v>0</v>
      </c>
      <c r="C50">
        <f>'TF &amp; DF'!C49*IDF!B48</f>
        <v>0</v>
      </c>
      <c r="D50">
        <f>'TF &amp; DF'!D49*IDF!B48</f>
        <v>0</v>
      </c>
      <c r="E50">
        <f>'TF &amp; DF'!E49*IDF!B48</f>
        <v>0</v>
      </c>
      <c r="F50">
        <f>'TF &amp; DF'!F49*IDF!B48</f>
        <v>0</v>
      </c>
      <c r="G50">
        <f>'TF &amp; DF'!G49*IDF!B48</f>
        <v>0</v>
      </c>
      <c r="H50">
        <f>'TF &amp; DF'!H49*IDF!B48</f>
        <v>3.3978952727983707</v>
      </c>
      <c r="I50">
        <f>'TF &amp; DF'!I49*IDF!B48</f>
        <v>0</v>
      </c>
      <c r="J50">
        <f>'TF &amp; DF'!J49*IDF!B48</f>
        <v>0</v>
      </c>
      <c r="K50">
        <f>'TF &amp; DF'!K49*IDF!B48</f>
        <v>0</v>
      </c>
      <c r="L50" s="6">
        <f>STDEV(B50:K50)</f>
        <v>1.0745088312762028</v>
      </c>
    </row>
    <row r="51" spans="1:12" x14ac:dyDescent="0.25">
      <c r="A51" s="19" t="s">
        <v>35</v>
      </c>
      <c r="B51">
        <f>'TF &amp; DF'!B50*IDF!B49</f>
        <v>3.3978952727983707</v>
      </c>
      <c r="C51">
        <f>'TF &amp; DF'!C50*IDF!B49</f>
        <v>0</v>
      </c>
      <c r="D51">
        <f>'TF &amp; DF'!D50*IDF!B49</f>
        <v>0</v>
      </c>
      <c r="E51">
        <f>'TF &amp; DF'!E50*IDF!B49</f>
        <v>0</v>
      </c>
      <c r="F51">
        <f>'TF &amp; DF'!F50*IDF!B49</f>
        <v>0</v>
      </c>
      <c r="G51">
        <f>'TF &amp; DF'!G50*IDF!B49</f>
        <v>0</v>
      </c>
      <c r="H51">
        <f>'TF &amp; DF'!H50*IDF!B49</f>
        <v>0</v>
      </c>
      <c r="I51">
        <f>'TF &amp; DF'!I50*IDF!B49</f>
        <v>0</v>
      </c>
      <c r="J51">
        <f>'TF &amp; DF'!J50*IDF!B49</f>
        <v>0</v>
      </c>
      <c r="K51">
        <f>'TF &amp; DF'!K50*IDF!B49</f>
        <v>0</v>
      </c>
      <c r="L51" s="6">
        <f>STDEV(B51:K51)</f>
        <v>1.0745088312762028</v>
      </c>
    </row>
    <row r="52" spans="1:12" x14ac:dyDescent="0.25">
      <c r="A52" s="19" t="s">
        <v>49</v>
      </c>
      <c r="B52">
        <f>'TF &amp; DF'!B51*IDF!B50</f>
        <v>0</v>
      </c>
      <c r="C52">
        <f>'TF &amp; DF'!C51*IDF!B50</f>
        <v>0</v>
      </c>
      <c r="D52">
        <f>'TF &amp; DF'!D51*IDF!B50</f>
        <v>0</v>
      </c>
      <c r="E52">
        <f>'TF &amp; DF'!E51*IDF!B50</f>
        <v>3.3978952727983707</v>
      </c>
      <c r="F52">
        <f>'TF &amp; DF'!F51*IDF!B50</f>
        <v>0</v>
      </c>
      <c r="G52">
        <f>'TF &amp; DF'!G51*IDF!B50</f>
        <v>0</v>
      </c>
      <c r="H52">
        <f>'TF &amp; DF'!H51*IDF!B50</f>
        <v>0</v>
      </c>
      <c r="I52">
        <f>'TF &amp; DF'!I51*IDF!B50</f>
        <v>0</v>
      </c>
      <c r="J52">
        <f>'TF &amp; DF'!J51*IDF!B50</f>
        <v>0</v>
      </c>
      <c r="K52">
        <f>'TF &amp; DF'!K51*IDF!B50</f>
        <v>0</v>
      </c>
      <c r="L52" s="6">
        <f>STDEV(B52:K52)</f>
        <v>1.0745088312762028</v>
      </c>
    </row>
    <row r="53" spans="1:12" x14ac:dyDescent="0.25">
      <c r="A53" s="19" t="s">
        <v>56</v>
      </c>
      <c r="B53">
        <f>'TF &amp; DF'!B52*IDF!B51</f>
        <v>0</v>
      </c>
      <c r="C53">
        <f>'TF &amp; DF'!C52*IDF!B51</f>
        <v>0</v>
      </c>
      <c r="D53">
        <f>'TF &amp; DF'!D52*IDF!B51</f>
        <v>0</v>
      </c>
      <c r="E53">
        <f>'TF &amp; DF'!E52*IDF!B51</f>
        <v>0</v>
      </c>
      <c r="F53">
        <f>'TF &amp; DF'!F52*IDF!B51</f>
        <v>0</v>
      </c>
      <c r="G53">
        <f>'TF &amp; DF'!G52*IDF!B51</f>
        <v>3.3978952727983707</v>
      </c>
      <c r="H53">
        <f>'TF &amp; DF'!H52*IDF!B51</f>
        <v>0</v>
      </c>
      <c r="I53">
        <f>'TF &amp; DF'!I52*IDF!B51</f>
        <v>0</v>
      </c>
      <c r="J53">
        <f>'TF &amp; DF'!J52*IDF!B51</f>
        <v>0</v>
      </c>
      <c r="K53">
        <f>'TF &amp; DF'!K52*IDF!B51</f>
        <v>0</v>
      </c>
      <c r="L53" s="6">
        <f>STDEV(B53:K53)</f>
        <v>1.0745088312762028</v>
      </c>
    </row>
    <row r="54" spans="1:12" x14ac:dyDescent="0.25">
      <c r="A54" s="20" t="s">
        <v>63</v>
      </c>
      <c r="B54">
        <f>'TF &amp; DF'!B53*IDF!B52</f>
        <v>0</v>
      </c>
      <c r="C54">
        <f>'TF &amp; DF'!C53*IDF!B52</f>
        <v>0</v>
      </c>
      <c r="D54">
        <f>'TF &amp; DF'!D53*IDF!B52</f>
        <v>0</v>
      </c>
      <c r="E54">
        <f>'TF &amp; DF'!E53*IDF!B52</f>
        <v>0</v>
      </c>
      <c r="F54">
        <f>'TF &amp; DF'!F53*IDF!B52</f>
        <v>0</v>
      </c>
      <c r="G54">
        <f>'TF &amp; DF'!G53*IDF!B52</f>
        <v>0</v>
      </c>
      <c r="H54">
        <f>'TF &amp; DF'!H53*IDF!B52</f>
        <v>3.3978952727983707</v>
      </c>
      <c r="I54">
        <f>'TF &amp; DF'!I53*IDF!B52</f>
        <v>0</v>
      </c>
      <c r="J54">
        <f>'TF &amp; DF'!J53*IDF!B52</f>
        <v>0</v>
      </c>
      <c r="K54">
        <f>'TF &amp; DF'!K53*IDF!B52</f>
        <v>0</v>
      </c>
      <c r="L54" s="6">
        <f>STDEV(B54:K54)</f>
        <v>1.0745088312762028</v>
      </c>
    </row>
  </sheetData>
  <mergeCells count="1">
    <mergeCell ref="B5:K5"/>
  </mergeCells>
  <hyperlinks>
    <hyperlink ref="A2" r:id="rId1" xr:uid="{B0C5E544-E802-49CD-912C-A258AC254A80}"/>
  </hyperlinks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E683A-E198-4A55-A869-2E34513C1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 Preprocess</vt:lpstr>
      <vt:lpstr>TF &amp; DF</vt:lpstr>
      <vt:lpstr>IDF</vt:lpstr>
      <vt:lpstr>TF - IDF</vt:lpstr>
      <vt:lpstr>PCA - Decomposition</vt:lpstr>
      <vt:lpstr>Backward Elimination - Selectio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Zayn</dc:creator>
  <cp:lastModifiedBy>Farras Zayn</cp:lastModifiedBy>
  <dcterms:created xsi:type="dcterms:W3CDTF">2015-06-05T18:17:20Z</dcterms:created>
  <dcterms:modified xsi:type="dcterms:W3CDTF">2024-04-24T21:43:29Z</dcterms:modified>
</cp:coreProperties>
</file>