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978276da599dfd/Projects/Coding/Dachuang_20232024/data/"/>
    </mc:Choice>
  </mc:AlternateContent>
  <xr:revisionPtr revIDLastSave="20" documentId="8_{0DE44E08-AFE6-49C6-9731-B74B87BB376E}" xr6:coauthVersionLast="47" xr6:coauthVersionMax="47" xr10:uidLastSave="{7050D5FC-9286-4D6E-AC93-D3B677E88793}"/>
  <bookViews>
    <workbookView xWindow="-108" yWindow="-108" windowWidth="23256" windowHeight="12456" xr2:uid="{816543E3-57D9-4A90-9932-DC5839D02CE4}"/>
  </bookViews>
  <sheets>
    <sheet name="Sheet1" sheetId="1" r:id="rId1"/>
    <sheet name="AQI" sheetId="2" r:id="rId2"/>
    <sheet name="weather" sheetId="5" r:id="rId3"/>
    <sheet name="000004" sheetId="3" r:id="rId4"/>
    <sheet name="00094" sheetId="4" r:id="rId5"/>
  </sheets>
  <definedNames>
    <definedName name="a">'000004'!$A$1:$F$978</definedName>
    <definedName name="sh">'000004'!$A$1:$F$978</definedName>
    <definedName name="sh_four">'000004'!$A$1:$G$978</definedName>
    <definedName name="sh_nine">'00094'!$A$1:$F$971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Q2" i="1"/>
  <c r="P2" i="1"/>
  <c r="N2" i="1"/>
  <c r="O2" i="1"/>
  <c r="G2" i="3"/>
  <c r="G978" i="3"/>
  <c r="G970" i="3"/>
  <c r="G962" i="3"/>
  <c r="G958" i="3"/>
  <c r="G954" i="3"/>
  <c r="G950" i="3"/>
  <c r="G946" i="3"/>
  <c r="G942" i="3"/>
  <c r="G938" i="3"/>
  <c r="G934" i="3"/>
  <c r="G930" i="3"/>
  <c r="G926" i="3"/>
  <c r="G922" i="3"/>
  <c r="G918" i="3"/>
  <c r="G915" i="3"/>
  <c r="G914" i="3"/>
  <c r="G910" i="3"/>
  <c r="G906" i="3"/>
  <c r="G902" i="3"/>
  <c r="G898" i="3"/>
  <c r="G894" i="3"/>
  <c r="G890" i="3"/>
  <c r="G886" i="3"/>
  <c r="G882" i="3"/>
  <c r="G878" i="3"/>
  <c r="G874" i="3"/>
  <c r="G870" i="3"/>
  <c r="G867" i="3"/>
  <c r="G866" i="3"/>
  <c r="G862" i="3"/>
  <c r="G858" i="3"/>
  <c r="G854" i="3"/>
  <c r="G851" i="3"/>
  <c r="G850" i="3"/>
  <c r="G846" i="3"/>
  <c r="G842" i="3"/>
  <c r="G838" i="3"/>
  <c r="G834" i="3"/>
  <c r="G830" i="3"/>
  <c r="G826" i="3"/>
  <c r="G822" i="3"/>
  <c r="G818" i="3"/>
  <c r="G814" i="3"/>
  <c r="G810" i="3"/>
  <c r="G806" i="3"/>
  <c r="G803" i="3"/>
  <c r="G802" i="3"/>
  <c r="G798" i="3"/>
  <c r="G794" i="3"/>
  <c r="G790" i="3"/>
  <c r="G787" i="3"/>
  <c r="G786" i="3"/>
  <c r="G782" i="3"/>
  <c r="G778" i="3"/>
  <c r="G774" i="3"/>
  <c r="G770" i="3"/>
  <c r="G766" i="3"/>
  <c r="G762" i="3"/>
  <c r="G758" i="3"/>
  <c r="G754" i="3"/>
  <c r="G750" i="3"/>
  <c r="G746" i="3"/>
  <c r="G742" i="3"/>
  <c r="G739" i="3"/>
  <c r="G738" i="3"/>
  <c r="G734" i="3"/>
  <c r="G730" i="3"/>
  <c r="G726" i="3"/>
  <c r="G723" i="3"/>
  <c r="G722" i="3"/>
  <c r="G718" i="3"/>
  <c r="G714" i="3"/>
  <c r="G710" i="3"/>
  <c r="G706" i="3"/>
  <c r="G702" i="3"/>
  <c r="G698" i="3"/>
  <c r="G694" i="3"/>
  <c r="G690" i="3"/>
  <c r="G686" i="3"/>
  <c r="G682" i="3"/>
  <c r="G678" i="3"/>
  <c r="G675" i="3"/>
  <c r="G674" i="3"/>
  <c r="G670" i="3"/>
  <c r="G666" i="3"/>
  <c r="G662" i="3"/>
  <c r="G659" i="3"/>
  <c r="G658" i="3"/>
  <c r="G654" i="3"/>
  <c r="G650" i="3"/>
  <c r="G646" i="3"/>
  <c r="G642" i="3"/>
  <c r="G638" i="3"/>
  <c r="G634" i="3"/>
  <c r="G630" i="3"/>
  <c r="G626" i="3"/>
  <c r="G622" i="3"/>
  <c r="G618" i="3"/>
  <c r="G614" i="3"/>
  <c r="G611" i="3"/>
  <c r="G610" i="3"/>
  <c r="G606" i="3"/>
  <c r="G602" i="3"/>
  <c r="G598" i="3"/>
  <c r="G595" i="3"/>
  <c r="G594" i="3"/>
  <c r="G591" i="3"/>
  <c r="G590" i="3"/>
  <c r="G586" i="3"/>
  <c r="G582" i="3"/>
  <c r="G578" i="3"/>
  <c r="G575" i="3"/>
  <c r="G574" i="3"/>
  <c r="G570" i="3"/>
  <c r="G566" i="3"/>
  <c r="G562" i="3"/>
  <c r="G558" i="3"/>
  <c r="G554" i="3"/>
  <c r="G550" i="3"/>
  <c r="G547" i="3"/>
  <c r="G546" i="3"/>
  <c r="G542" i="3"/>
  <c r="G538" i="3"/>
  <c r="G534" i="3"/>
  <c r="G531" i="3"/>
  <c r="G530" i="3"/>
  <c r="G527" i="3"/>
  <c r="G526" i="3"/>
  <c r="G522" i="3"/>
  <c r="G518" i="3"/>
  <c r="G514" i="3"/>
  <c r="G511" i="3"/>
  <c r="G510" i="3"/>
  <c r="G506" i="3"/>
  <c r="G502" i="3"/>
  <c r="G498" i="3"/>
  <c r="G494" i="3"/>
  <c r="G490" i="3"/>
  <c r="G486" i="3"/>
  <c r="G483" i="3"/>
  <c r="G482" i="3"/>
  <c r="G478" i="3"/>
  <c r="G474" i="3"/>
  <c r="G470" i="3"/>
  <c r="G467" i="3"/>
  <c r="G466" i="3"/>
  <c r="G463" i="3"/>
  <c r="G462" i="3"/>
  <c r="G458" i="3"/>
  <c r="G454" i="3"/>
  <c r="G450" i="3"/>
  <c r="G447" i="3"/>
  <c r="G446" i="3"/>
  <c r="G442" i="3"/>
  <c r="G438" i="3"/>
  <c r="G434" i="3"/>
  <c r="G430" i="3"/>
  <c r="G426" i="3"/>
  <c r="G422" i="3"/>
  <c r="G419" i="3"/>
  <c r="G418" i="3"/>
  <c r="G414" i="3"/>
  <c r="G412" i="3"/>
  <c r="G410" i="3"/>
  <c r="G406" i="3"/>
  <c r="G403" i="3"/>
  <c r="G402" i="3"/>
  <c r="G399" i="3"/>
  <c r="G398" i="3"/>
  <c r="G394" i="3"/>
  <c r="G390" i="3"/>
  <c r="G386" i="3"/>
  <c r="G383" i="3"/>
  <c r="G382" i="3"/>
  <c r="G380" i="3"/>
  <c r="G378" i="3"/>
  <c r="G374" i="3"/>
  <c r="G370" i="3"/>
  <c r="G366" i="3"/>
  <c r="G364" i="3"/>
  <c r="G362" i="3"/>
  <c r="G358" i="3"/>
  <c r="G355" i="3"/>
  <c r="G354" i="3"/>
  <c r="G351" i="3"/>
  <c r="G350" i="3"/>
  <c r="G348" i="3"/>
  <c r="G346" i="3"/>
  <c r="G342" i="3"/>
  <c r="G339" i="3"/>
  <c r="G338" i="3"/>
  <c r="G335" i="3"/>
  <c r="G334" i="3"/>
  <c r="G332" i="3"/>
  <c r="G330" i="3"/>
  <c r="G326" i="3"/>
  <c r="G323" i="3"/>
  <c r="G322" i="3"/>
  <c r="G319" i="3"/>
  <c r="G318" i="3"/>
  <c r="G316" i="3"/>
  <c r="G314" i="3"/>
  <c r="G310" i="3"/>
  <c r="G307" i="3"/>
  <c r="G306" i="3"/>
  <c r="G303" i="3"/>
  <c r="G302" i="3"/>
  <c r="G300" i="3"/>
  <c r="G298" i="3"/>
  <c r="G294" i="3"/>
  <c r="G291" i="3"/>
  <c r="G290" i="3"/>
  <c r="G287" i="3"/>
  <c r="G286" i="3"/>
  <c r="G284" i="3"/>
  <c r="G282" i="3"/>
  <c r="G278" i="3"/>
  <c r="G275" i="3"/>
  <c r="G274" i="3"/>
  <c r="G271" i="3"/>
  <c r="G270" i="3"/>
  <c r="G268" i="3"/>
  <c r="G266" i="3"/>
  <c r="G262" i="3"/>
  <c r="G259" i="3"/>
  <c r="G258" i="3"/>
  <c r="G255" i="3"/>
  <c r="G254" i="3"/>
  <c r="G252" i="3"/>
  <c r="G250" i="3"/>
  <c r="G246" i="3"/>
  <c r="G243" i="3"/>
  <c r="G242" i="3"/>
  <c r="G238" i="3"/>
  <c r="G236" i="3"/>
  <c r="G234" i="3"/>
  <c r="G230" i="3"/>
  <c r="G227" i="3"/>
  <c r="G226" i="3"/>
  <c r="G223" i="3"/>
  <c r="G222" i="3"/>
  <c r="G220" i="3"/>
  <c r="G218" i="3"/>
  <c r="G214" i="3"/>
  <c r="G211" i="3"/>
  <c r="G210" i="3"/>
  <c r="G207" i="3"/>
  <c r="G206" i="3"/>
  <c r="G204" i="3"/>
  <c r="G202" i="3"/>
  <c r="G198" i="3"/>
  <c r="G195" i="3"/>
  <c r="G194" i="3"/>
  <c r="G191" i="3"/>
  <c r="G190" i="3"/>
  <c r="G188" i="3"/>
  <c r="G186" i="3"/>
  <c r="G182" i="3"/>
  <c r="G179" i="3"/>
  <c r="G178" i="3"/>
  <c r="G175" i="3"/>
  <c r="G174" i="3"/>
  <c r="G172" i="3"/>
  <c r="G170" i="3"/>
  <c r="G166" i="3"/>
  <c r="G163" i="3"/>
  <c r="G162" i="3"/>
  <c r="G159" i="3"/>
  <c r="G158" i="3"/>
  <c r="G156" i="3"/>
  <c r="G154" i="3"/>
  <c r="G150" i="3"/>
  <c r="G148" i="3"/>
  <c r="G147" i="3"/>
  <c r="G146" i="3"/>
  <c r="G143" i="3"/>
  <c r="G142" i="3"/>
  <c r="G140" i="3"/>
  <c r="G138" i="3"/>
  <c r="G134" i="3"/>
  <c r="G131" i="3"/>
  <c r="G130" i="3"/>
  <c r="G127" i="3"/>
  <c r="G126" i="3"/>
  <c r="G124" i="3"/>
  <c r="G122" i="3"/>
  <c r="G118" i="3"/>
  <c r="G115" i="3"/>
  <c r="G114" i="3"/>
  <c r="G110" i="3"/>
  <c r="G108" i="3"/>
  <c r="G106" i="3"/>
  <c r="G102" i="3"/>
  <c r="G100" i="3"/>
  <c r="G99" i="3"/>
  <c r="G98" i="3"/>
  <c r="G95" i="3"/>
  <c r="G94" i="3"/>
  <c r="G92" i="3"/>
  <c r="G90" i="3"/>
  <c r="G86" i="3"/>
  <c r="G83" i="3"/>
  <c r="G82" i="3"/>
  <c r="G79" i="3"/>
  <c r="G78" i="3"/>
  <c r="G76" i="3"/>
  <c r="G74" i="3"/>
  <c r="G70" i="3"/>
  <c r="G67" i="3"/>
  <c r="G66" i="3"/>
  <c r="G63" i="3"/>
  <c r="G62" i="3"/>
  <c r="G60" i="3"/>
  <c r="G58" i="3"/>
  <c r="G54" i="3"/>
  <c r="G51" i="3"/>
  <c r="G50" i="3"/>
  <c r="G47" i="3"/>
  <c r="G46" i="3"/>
  <c r="G44" i="3"/>
  <c r="G42" i="3"/>
  <c r="G38" i="3"/>
  <c r="G35" i="3"/>
  <c r="G34" i="3"/>
  <c r="G31" i="3"/>
  <c r="G30" i="3"/>
  <c r="G28" i="3"/>
  <c r="G26" i="3"/>
  <c r="G22" i="3"/>
  <c r="G20" i="3"/>
  <c r="G19" i="3"/>
  <c r="G18" i="3"/>
  <c r="G15" i="3"/>
  <c r="G14" i="3"/>
  <c r="G12" i="3"/>
  <c r="G10" i="3"/>
  <c r="G8" i="3"/>
  <c r="G6" i="3"/>
  <c r="G3" i="3"/>
  <c r="G4" i="3"/>
  <c r="G5" i="3"/>
  <c r="G7" i="3"/>
  <c r="G9" i="3"/>
  <c r="G11" i="3"/>
  <c r="G13" i="3"/>
  <c r="G16" i="3"/>
  <c r="G17" i="3"/>
  <c r="G21" i="3"/>
  <c r="G23" i="3"/>
  <c r="G24" i="3"/>
  <c r="G25" i="3"/>
  <c r="G27" i="3"/>
  <c r="G29" i="3"/>
  <c r="G32" i="3"/>
  <c r="G33" i="3"/>
  <c r="G36" i="3"/>
  <c r="G37" i="3"/>
  <c r="G39" i="3"/>
  <c r="G40" i="3"/>
  <c r="G41" i="3"/>
  <c r="G43" i="3"/>
  <c r="G45" i="3"/>
  <c r="G48" i="3"/>
  <c r="G49" i="3"/>
  <c r="G52" i="3"/>
  <c r="G53" i="3"/>
  <c r="G55" i="3"/>
  <c r="G56" i="3"/>
  <c r="G57" i="3"/>
  <c r="G59" i="3"/>
  <c r="G61" i="3"/>
  <c r="G64" i="3"/>
  <c r="G65" i="3"/>
  <c r="G68" i="3"/>
  <c r="G69" i="3"/>
  <c r="G71" i="3"/>
  <c r="G72" i="3"/>
  <c r="G73" i="3"/>
  <c r="G75" i="3"/>
  <c r="G77" i="3"/>
  <c r="G80" i="3"/>
  <c r="G81" i="3"/>
  <c r="G84" i="3"/>
  <c r="G85" i="3"/>
  <c r="G87" i="3"/>
  <c r="G88" i="3"/>
  <c r="G89" i="3"/>
  <c r="G91" i="3"/>
  <c r="G93" i="3"/>
  <c r="G96" i="3"/>
  <c r="G97" i="3"/>
  <c r="G101" i="3"/>
  <c r="G103" i="3"/>
  <c r="G104" i="3"/>
  <c r="G105" i="3"/>
  <c r="G107" i="3"/>
  <c r="G109" i="3"/>
  <c r="G111" i="3"/>
  <c r="G112" i="3"/>
  <c r="G113" i="3"/>
  <c r="G116" i="3"/>
  <c r="G117" i="3"/>
  <c r="G119" i="3"/>
  <c r="G120" i="3"/>
  <c r="G121" i="3"/>
  <c r="G123" i="3"/>
  <c r="G125" i="3"/>
  <c r="G128" i="3"/>
  <c r="G129" i="3"/>
  <c r="G132" i="3"/>
  <c r="G133" i="3"/>
  <c r="G135" i="3"/>
  <c r="G136" i="3"/>
  <c r="G137" i="3"/>
  <c r="G139" i="3"/>
  <c r="G141" i="3"/>
  <c r="G144" i="3"/>
  <c r="G145" i="3"/>
  <c r="G149" i="3"/>
  <c r="G151" i="3"/>
  <c r="G152" i="3"/>
  <c r="G153" i="3"/>
  <c r="G155" i="3"/>
  <c r="G157" i="3"/>
  <c r="G160" i="3"/>
  <c r="G161" i="3"/>
  <c r="G164" i="3"/>
  <c r="G165" i="3"/>
  <c r="G167" i="3"/>
  <c r="G168" i="3"/>
  <c r="G169" i="3"/>
  <c r="G171" i="3"/>
  <c r="G173" i="3"/>
  <c r="G176" i="3"/>
  <c r="G177" i="3"/>
  <c r="G180" i="3"/>
  <c r="G181" i="3"/>
  <c r="G183" i="3"/>
  <c r="G184" i="3"/>
  <c r="G185" i="3"/>
  <c r="G187" i="3"/>
  <c r="G189" i="3"/>
  <c r="G192" i="3"/>
  <c r="G193" i="3"/>
  <c r="G196" i="3"/>
  <c r="G197" i="3"/>
  <c r="G199" i="3"/>
  <c r="G200" i="3"/>
  <c r="G201" i="3"/>
  <c r="G203" i="3"/>
  <c r="G205" i="3"/>
  <c r="G208" i="3"/>
  <c r="G209" i="3"/>
  <c r="G212" i="3"/>
  <c r="G213" i="3"/>
  <c r="G215" i="3"/>
  <c r="G216" i="3"/>
  <c r="G217" i="3"/>
  <c r="G219" i="3"/>
  <c r="G221" i="3"/>
  <c r="G224" i="3"/>
  <c r="G225" i="3"/>
  <c r="G228" i="3"/>
  <c r="G229" i="3"/>
  <c r="G231" i="3"/>
  <c r="G232" i="3"/>
  <c r="G233" i="3"/>
  <c r="G235" i="3"/>
  <c r="G237" i="3"/>
  <c r="G239" i="3"/>
  <c r="G240" i="3"/>
  <c r="G241" i="3"/>
  <c r="G244" i="3"/>
  <c r="G245" i="3"/>
  <c r="G247" i="3"/>
  <c r="G248" i="3"/>
  <c r="G249" i="3"/>
  <c r="G251" i="3"/>
  <c r="G253" i="3"/>
  <c r="G256" i="3"/>
  <c r="G257" i="3"/>
  <c r="G260" i="3"/>
  <c r="G261" i="3"/>
  <c r="G263" i="3"/>
  <c r="G264" i="3"/>
  <c r="G265" i="3"/>
  <c r="G267" i="3"/>
  <c r="G269" i="3"/>
  <c r="G272" i="3"/>
  <c r="G273" i="3"/>
  <c r="G276" i="3"/>
  <c r="G277" i="3"/>
  <c r="G279" i="3"/>
  <c r="G280" i="3"/>
  <c r="G281" i="3"/>
  <c r="G283" i="3"/>
  <c r="G285" i="3"/>
  <c r="G288" i="3"/>
  <c r="G289" i="3"/>
  <c r="G292" i="3"/>
  <c r="G293" i="3"/>
  <c r="G295" i="3"/>
  <c r="G296" i="3"/>
  <c r="G297" i="3"/>
  <c r="G299" i="3"/>
  <c r="G301" i="3"/>
  <c r="G304" i="3"/>
  <c r="G305" i="3"/>
  <c r="G308" i="3"/>
  <c r="G309" i="3"/>
  <c r="G311" i="3"/>
  <c r="G312" i="3"/>
  <c r="G313" i="3"/>
  <c r="G315" i="3"/>
  <c r="G317" i="3"/>
  <c r="G320" i="3"/>
  <c r="G321" i="3"/>
  <c r="G324" i="3"/>
  <c r="G325" i="3"/>
  <c r="G327" i="3"/>
  <c r="G328" i="3"/>
  <c r="G329" i="3"/>
  <c r="G331" i="3"/>
  <c r="G333" i="3"/>
  <c r="G336" i="3"/>
  <c r="G337" i="3"/>
  <c r="G340" i="3"/>
  <c r="G341" i="3"/>
  <c r="G343" i="3"/>
  <c r="G344" i="3"/>
  <c r="G345" i="3"/>
  <c r="G347" i="3"/>
  <c r="G349" i="3"/>
  <c r="G352" i="3"/>
  <c r="G353" i="3"/>
  <c r="G356" i="3"/>
  <c r="G357" i="3"/>
  <c r="G359" i="3"/>
  <c r="G360" i="3"/>
  <c r="G361" i="3"/>
  <c r="G363" i="3"/>
  <c r="G365" i="3"/>
  <c r="G367" i="3"/>
  <c r="G368" i="3"/>
  <c r="G369" i="3"/>
  <c r="G371" i="3"/>
  <c r="G372" i="3"/>
  <c r="G373" i="3"/>
  <c r="G375" i="3"/>
  <c r="G376" i="3"/>
  <c r="G377" i="3"/>
  <c r="G379" i="3"/>
  <c r="G381" i="3"/>
  <c r="G384" i="3"/>
  <c r="G385" i="3"/>
  <c r="G387" i="3"/>
  <c r="G388" i="3"/>
  <c r="G389" i="3"/>
  <c r="G391" i="3"/>
  <c r="G392" i="3"/>
  <c r="G393" i="3"/>
  <c r="G395" i="3"/>
  <c r="G396" i="3"/>
  <c r="G397" i="3"/>
  <c r="G400" i="3"/>
  <c r="G401" i="3"/>
  <c r="G404" i="3"/>
  <c r="G405" i="3"/>
  <c r="G407" i="3"/>
  <c r="G408" i="3"/>
  <c r="G409" i="3"/>
  <c r="G411" i="3"/>
  <c r="G413" i="3"/>
  <c r="G415" i="3"/>
  <c r="G416" i="3"/>
  <c r="G417" i="3"/>
  <c r="G420" i="3"/>
  <c r="G421" i="3"/>
  <c r="G423" i="3"/>
  <c r="G424" i="3"/>
  <c r="G425" i="3"/>
  <c r="G427" i="3"/>
  <c r="G428" i="3"/>
  <c r="G429" i="3"/>
  <c r="G431" i="3"/>
  <c r="G432" i="3"/>
  <c r="G433" i="3"/>
  <c r="G435" i="3"/>
  <c r="G436" i="3"/>
  <c r="G437" i="3"/>
  <c r="G439" i="3"/>
  <c r="G440" i="3"/>
  <c r="G441" i="3"/>
  <c r="G443" i="3"/>
  <c r="G444" i="3"/>
  <c r="G445" i="3"/>
  <c r="G448" i="3"/>
  <c r="G449" i="3"/>
  <c r="G451" i="3"/>
  <c r="G452" i="3"/>
  <c r="G453" i="3"/>
  <c r="G455" i="3"/>
  <c r="G456" i="3"/>
  <c r="G457" i="3"/>
  <c r="G459" i="3"/>
  <c r="G460" i="3"/>
  <c r="G461" i="3"/>
  <c r="G464" i="3"/>
  <c r="G465" i="3"/>
  <c r="G468" i="3"/>
  <c r="G469" i="3"/>
  <c r="G471" i="3"/>
  <c r="G472" i="3"/>
  <c r="G473" i="3"/>
  <c r="G475" i="3"/>
  <c r="G476" i="3"/>
  <c r="G477" i="3"/>
  <c r="G479" i="3"/>
  <c r="G480" i="3"/>
  <c r="G481" i="3"/>
  <c r="G484" i="3"/>
  <c r="G485" i="3"/>
  <c r="G487" i="3"/>
  <c r="G488" i="3"/>
  <c r="G489" i="3"/>
  <c r="G491" i="3"/>
  <c r="G492" i="3"/>
  <c r="G493" i="3"/>
  <c r="G495" i="3"/>
  <c r="G496" i="3"/>
  <c r="G497" i="3"/>
  <c r="G499" i="3"/>
  <c r="G500" i="3"/>
  <c r="G501" i="3"/>
  <c r="G503" i="3"/>
  <c r="G504" i="3"/>
  <c r="G505" i="3"/>
  <c r="G507" i="3"/>
  <c r="G508" i="3"/>
  <c r="G509" i="3"/>
  <c r="G512" i="3"/>
  <c r="G513" i="3"/>
  <c r="G515" i="3"/>
  <c r="G516" i="3"/>
  <c r="G517" i="3"/>
  <c r="G519" i="3"/>
  <c r="G520" i="3"/>
  <c r="G521" i="3"/>
  <c r="G523" i="3"/>
  <c r="G524" i="3"/>
  <c r="G525" i="3"/>
  <c r="G528" i="3"/>
  <c r="G529" i="3"/>
  <c r="G532" i="3"/>
  <c r="G533" i="3"/>
  <c r="G535" i="3"/>
  <c r="G536" i="3"/>
  <c r="G537" i="3"/>
  <c r="G539" i="3"/>
  <c r="G540" i="3"/>
  <c r="G541" i="3"/>
  <c r="G543" i="3"/>
  <c r="G544" i="3"/>
  <c r="G545" i="3"/>
  <c r="G548" i="3"/>
  <c r="G549" i="3"/>
  <c r="G551" i="3"/>
  <c r="G552" i="3"/>
  <c r="G553" i="3"/>
  <c r="G555" i="3"/>
  <c r="G556" i="3"/>
  <c r="G557" i="3"/>
  <c r="G559" i="3"/>
  <c r="G560" i="3"/>
  <c r="G561" i="3"/>
  <c r="G563" i="3"/>
  <c r="G564" i="3"/>
  <c r="G565" i="3"/>
  <c r="G567" i="3"/>
  <c r="G568" i="3"/>
  <c r="G569" i="3"/>
  <c r="G571" i="3"/>
  <c r="G572" i="3"/>
  <c r="G573" i="3"/>
  <c r="G576" i="3"/>
  <c r="G577" i="3"/>
  <c r="G579" i="3"/>
  <c r="G580" i="3"/>
  <c r="G581" i="3"/>
  <c r="G583" i="3"/>
  <c r="G584" i="3"/>
  <c r="G585" i="3"/>
  <c r="G587" i="3"/>
  <c r="G588" i="3"/>
  <c r="G589" i="3"/>
  <c r="G592" i="3"/>
  <c r="G593" i="3"/>
  <c r="G596" i="3"/>
  <c r="G597" i="3"/>
  <c r="G599" i="3"/>
  <c r="G600" i="3"/>
  <c r="G601" i="3"/>
  <c r="G603" i="3"/>
  <c r="G604" i="3"/>
  <c r="G605" i="3"/>
  <c r="G607" i="3"/>
  <c r="G608" i="3"/>
  <c r="G609" i="3"/>
  <c r="G612" i="3"/>
  <c r="G613" i="3"/>
  <c r="G615" i="3"/>
  <c r="G616" i="3"/>
  <c r="G617" i="3"/>
  <c r="G619" i="3"/>
  <c r="G620" i="3"/>
  <c r="G621" i="3"/>
  <c r="G623" i="3"/>
  <c r="G624" i="3"/>
  <c r="G625" i="3"/>
  <c r="G627" i="3"/>
  <c r="G628" i="3"/>
  <c r="G629" i="3"/>
  <c r="G631" i="3"/>
  <c r="G632" i="3"/>
  <c r="G633" i="3"/>
  <c r="G635" i="3"/>
  <c r="G636" i="3"/>
  <c r="G637" i="3"/>
  <c r="G639" i="3"/>
  <c r="G640" i="3"/>
  <c r="G641" i="3"/>
  <c r="G643" i="3"/>
  <c r="G644" i="3"/>
  <c r="G645" i="3"/>
  <c r="G647" i="3"/>
  <c r="G648" i="3"/>
  <c r="G649" i="3"/>
  <c r="G651" i="3"/>
  <c r="G652" i="3"/>
  <c r="G653" i="3"/>
  <c r="G655" i="3"/>
  <c r="G656" i="3"/>
  <c r="G657" i="3"/>
  <c r="G660" i="3"/>
  <c r="G661" i="3"/>
  <c r="G663" i="3"/>
  <c r="G664" i="3"/>
  <c r="G665" i="3"/>
  <c r="G667" i="3"/>
  <c r="G668" i="3"/>
  <c r="G669" i="3"/>
  <c r="G671" i="3"/>
  <c r="G672" i="3"/>
  <c r="G673" i="3"/>
  <c r="G676" i="3"/>
  <c r="G677" i="3"/>
  <c r="G679" i="3"/>
  <c r="G680" i="3"/>
  <c r="G681" i="3"/>
  <c r="G683" i="3"/>
  <c r="G684" i="3"/>
  <c r="G685" i="3"/>
  <c r="G687" i="3"/>
  <c r="G688" i="3"/>
  <c r="G689" i="3"/>
  <c r="G691" i="3"/>
  <c r="G692" i="3"/>
  <c r="G693" i="3"/>
  <c r="G695" i="3"/>
  <c r="G696" i="3"/>
  <c r="G697" i="3"/>
  <c r="G699" i="3"/>
  <c r="G700" i="3"/>
  <c r="G701" i="3"/>
  <c r="G703" i="3"/>
  <c r="G704" i="3"/>
  <c r="G705" i="3"/>
  <c r="G707" i="3"/>
  <c r="G708" i="3"/>
  <c r="G709" i="3"/>
  <c r="G711" i="3"/>
  <c r="G712" i="3"/>
  <c r="G713" i="3"/>
  <c r="G715" i="3"/>
  <c r="G716" i="3"/>
  <c r="G717" i="3"/>
  <c r="G719" i="3"/>
  <c r="G720" i="3"/>
  <c r="G721" i="3"/>
  <c r="G724" i="3"/>
  <c r="G725" i="3"/>
  <c r="G727" i="3"/>
  <c r="G728" i="3"/>
  <c r="G729" i="3"/>
  <c r="G731" i="3"/>
  <c r="G732" i="3"/>
  <c r="G733" i="3"/>
  <c r="G735" i="3"/>
  <c r="G736" i="3"/>
  <c r="G737" i="3"/>
  <c r="G740" i="3"/>
  <c r="G741" i="3"/>
  <c r="G743" i="3"/>
  <c r="G744" i="3"/>
  <c r="G745" i="3"/>
  <c r="G747" i="3"/>
  <c r="G748" i="3"/>
  <c r="G749" i="3"/>
  <c r="G751" i="3"/>
  <c r="G752" i="3"/>
  <c r="G753" i="3"/>
  <c r="G755" i="3"/>
  <c r="G756" i="3"/>
  <c r="G757" i="3"/>
  <c r="G759" i="3"/>
  <c r="G760" i="3"/>
  <c r="G761" i="3"/>
  <c r="G763" i="3"/>
  <c r="G764" i="3"/>
  <c r="G765" i="3"/>
  <c r="G767" i="3"/>
  <c r="G768" i="3"/>
  <c r="G769" i="3"/>
  <c r="G771" i="3"/>
  <c r="G772" i="3"/>
  <c r="G773" i="3"/>
  <c r="G775" i="3"/>
  <c r="G776" i="3"/>
  <c r="G777" i="3"/>
  <c r="G779" i="3"/>
  <c r="G780" i="3"/>
  <c r="G781" i="3"/>
  <c r="G783" i="3"/>
  <c r="G784" i="3"/>
  <c r="G785" i="3"/>
  <c r="G788" i="3"/>
  <c r="G789" i="3"/>
  <c r="G791" i="3"/>
  <c r="G792" i="3"/>
  <c r="G793" i="3"/>
  <c r="G795" i="3"/>
  <c r="G796" i="3"/>
  <c r="G797" i="3"/>
  <c r="G799" i="3"/>
  <c r="G800" i="3"/>
  <c r="G801" i="3"/>
  <c r="G804" i="3"/>
  <c r="G805" i="3"/>
  <c r="G807" i="3"/>
  <c r="G808" i="3"/>
  <c r="G809" i="3"/>
  <c r="G811" i="3"/>
  <c r="G812" i="3"/>
  <c r="G813" i="3"/>
  <c r="G815" i="3"/>
  <c r="G816" i="3"/>
  <c r="G817" i="3"/>
  <c r="G819" i="3"/>
  <c r="G820" i="3"/>
  <c r="G821" i="3"/>
  <c r="G823" i="3"/>
  <c r="G824" i="3"/>
  <c r="G825" i="3"/>
  <c r="G827" i="3"/>
  <c r="G828" i="3"/>
  <c r="G829" i="3"/>
  <c r="G831" i="3"/>
  <c r="G832" i="3"/>
  <c r="G833" i="3"/>
  <c r="G835" i="3"/>
  <c r="G836" i="3"/>
  <c r="G837" i="3"/>
  <c r="G839" i="3"/>
  <c r="G840" i="3"/>
  <c r="G841" i="3"/>
  <c r="G843" i="3"/>
  <c r="G844" i="3"/>
  <c r="G845" i="3"/>
  <c r="G847" i="3"/>
  <c r="G848" i="3"/>
  <c r="G849" i="3"/>
  <c r="G852" i="3"/>
  <c r="G853" i="3"/>
  <c r="G855" i="3"/>
  <c r="G856" i="3"/>
  <c r="G857" i="3"/>
  <c r="G859" i="3"/>
  <c r="G860" i="3"/>
  <c r="G861" i="3"/>
  <c r="G863" i="3"/>
  <c r="G864" i="3"/>
  <c r="G865" i="3"/>
  <c r="G868" i="3"/>
  <c r="G869" i="3"/>
  <c r="G871" i="3"/>
  <c r="G872" i="3"/>
  <c r="G873" i="3"/>
  <c r="G875" i="3"/>
  <c r="G876" i="3"/>
  <c r="G877" i="3"/>
  <c r="G879" i="3"/>
  <c r="G880" i="3"/>
  <c r="G881" i="3"/>
  <c r="G883" i="3"/>
  <c r="G884" i="3"/>
  <c r="G885" i="3"/>
  <c r="G887" i="3"/>
  <c r="G888" i="3"/>
  <c r="G889" i="3"/>
  <c r="G891" i="3"/>
  <c r="G892" i="3"/>
  <c r="G893" i="3"/>
  <c r="G895" i="3"/>
  <c r="G896" i="3"/>
  <c r="G897" i="3"/>
  <c r="G899" i="3"/>
  <c r="G900" i="3"/>
  <c r="G901" i="3"/>
  <c r="G903" i="3"/>
  <c r="G904" i="3"/>
  <c r="G905" i="3"/>
  <c r="G907" i="3"/>
  <c r="G908" i="3"/>
  <c r="G909" i="3"/>
  <c r="G911" i="3"/>
  <c r="G912" i="3"/>
  <c r="G913" i="3"/>
  <c r="G916" i="3"/>
  <c r="G917" i="3"/>
  <c r="G919" i="3"/>
  <c r="G920" i="3"/>
  <c r="G921" i="3"/>
  <c r="G923" i="3"/>
  <c r="G924" i="3"/>
  <c r="G925" i="3"/>
  <c r="G927" i="3"/>
  <c r="G928" i="3"/>
  <c r="G929" i="3"/>
  <c r="G931" i="3"/>
  <c r="G932" i="3"/>
  <c r="G933" i="3"/>
  <c r="G935" i="3"/>
  <c r="G936" i="3"/>
  <c r="G937" i="3"/>
  <c r="G939" i="3"/>
  <c r="G940" i="3"/>
  <c r="G941" i="3"/>
  <c r="G943" i="3"/>
  <c r="G944" i="3"/>
  <c r="G945" i="3"/>
  <c r="G947" i="3"/>
  <c r="G948" i="3"/>
  <c r="G949" i="3"/>
  <c r="G951" i="3"/>
  <c r="G952" i="3"/>
  <c r="G953" i="3"/>
  <c r="G955" i="3"/>
  <c r="G956" i="3"/>
  <c r="G957" i="3"/>
  <c r="G959" i="3"/>
  <c r="G960" i="3"/>
  <c r="G961" i="3"/>
  <c r="G963" i="3"/>
  <c r="G964" i="3"/>
  <c r="G965" i="3"/>
  <c r="G966" i="3"/>
  <c r="G967" i="3"/>
  <c r="G968" i="3"/>
  <c r="G969" i="3"/>
  <c r="G971" i="3"/>
  <c r="G972" i="3"/>
  <c r="G973" i="3"/>
  <c r="G974" i="3"/>
  <c r="G975" i="3"/>
  <c r="G976" i="3"/>
  <c r="G977" i="3"/>
  <c r="D2" i="1"/>
  <c r="M2" i="1"/>
  <c r="L2" i="1"/>
  <c r="K2" i="1"/>
  <c r="J2" i="1"/>
  <c r="I2" i="1"/>
  <c r="H2" i="1"/>
  <c r="G2" i="1"/>
  <c r="F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</calcChain>
</file>

<file path=xl/sharedStrings.xml><?xml version="1.0" encoding="utf-8"?>
<sst xmlns="http://schemas.openxmlformats.org/spreadsheetml/2006/main" count="34352" uniqueCount="6933">
  <si>
    <t>time</t>
  </si>
  <si>
    <t>aqi</t>
  </si>
  <si>
    <t>pm2_5</t>
  </si>
  <si>
    <t>pm10</t>
  </si>
  <si>
    <t>co</t>
  </si>
  <si>
    <t>no2</t>
  </si>
  <si>
    <t>o3</t>
  </si>
  <si>
    <t>so2</t>
  </si>
  <si>
    <t>complexindex</t>
  </si>
  <si>
    <t>rank</t>
  </si>
  <si>
    <t>primary_pollutant</t>
  </si>
  <si>
    <t>temp</t>
  </si>
  <si>
    <t>humi</t>
  </si>
  <si>
    <t>windlevel</t>
  </si>
  <si>
    <t>winddirection</t>
  </si>
  <si>
    <t>weather</t>
  </si>
  <si>
    <t>2020-01-01</t>
  </si>
  <si>
    <t>35</t>
  </si>
  <si>
    <t>56</t>
  </si>
  <si>
    <t>0.8</t>
  </si>
  <si>
    <t>49</t>
  </si>
  <si>
    <t>20</t>
  </si>
  <si>
    <t>7</t>
  </si>
  <si>
    <t>3.46667</t>
  </si>
  <si>
    <t>94</t>
  </si>
  <si>
    <t>二氧化氮</t>
  </si>
  <si>
    <t>-5.500</t>
  </si>
  <si>
    <t>36.583</t>
  </si>
  <si>
    <t>1.375</t>
  </si>
  <si>
    <t>2020-01-02</t>
  </si>
  <si>
    <t>51</t>
  </si>
  <si>
    <t>80</t>
  </si>
  <si>
    <t>1.2</t>
  </si>
  <si>
    <t>64</t>
  </si>
  <si>
    <t>16</t>
  </si>
  <si>
    <t>4.71667</t>
  </si>
  <si>
    <t>109</t>
  </si>
  <si>
    <t>-3.292</t>
  </si>
  <si>
    <t>41.875</t>
  </si>
  <si>
    <t>0.875</t>
  </si>
  <si>
    <t>2020-01-03</t>
  </si>
  <si>
    <t>50</t>
  </si>
  <si>
    <t>72</t>
  </si>
  <si>
    <t>65</t>
  </si>
  <si>
    <t>26</t>
  </si>
  <si>
    <t>8</t>
  </si>
  <si>
    <t>4.67798</t>
  </si>
  <si>
    <t>148</t>
  </si>
  <si>
    <t>-1.333</t>
  </si>
  <si>
    <t>46.750</t>
  </si>
  <si>
    <t>0.750</t>
  </si>
  <si>
    <t>2020-01-04</t>
  </si>
  <si>
    <t>43</t>
  </si>
  <si>
    <t>66</t>
  </si>
  <si>
    <t>1.1</t>
  </si>
  <si>
    <t>59</t>
  </si>
  <si>
    <t>44</t>
  </si>
  <si>
    <t>4.31310</t>
  </si>
  <si>
    <t>168</t>
  </si>
  <si>
    <t>1.208</t>
  </si>
  <si>
    <t>44.542</t>
  </si>
  <si>
    <t>1.083</t>
  </si>
  <si>
    <t>2020-01-05</t>
  </si>
  <si>
    <t>61</t>
  </si>
  <si>
    <t>73</t>
  </si>
  <si>
    <t>1.3</t>
  </si>
  <si>
    <t>13</t>
  </si>
  <si>
    <t>6</t>
  </si>
  <si>
    <t>4.94196</t>
  </si>
  <si>
    <t>140</t>
  </si>
  <si>
    <t>二氧化氮,细颗粒物(PM2.5)</t>
  </si>
  <si>
    <t>-0.917</t>
  </si>
  <si>
    <t>70.958</t>
  </si>
  <si>
    <t>2020-01-06</t>
  </si>
  <si>
    <t>55</t>
  </si>
  <si>
    <t>32</t>
  </si>
  <si>
    <t>1.0</t>
  </si>
  <si>
    <t>47</t>
  </si>
  <si>
    <t>30</t>
  </si>
  <si>
    <t>3</t>
  </si>
  <si>
    <t>3.69107</t>
  </si>
  <si>
    <t>196</t>
  </si>
  <si>
    <t>细颗粒物(PM2.5)</t>
  </si>
  <si>
    <t>0.167</t>
  </si>
  <si>
    <t>86.875</t>
  </si>
  <si>
    <t>2020-01-07</t>
  </si>
  <si>
    <t>12</t>
  </si>
  <si>
    <t>19</t>
  </si>
  <si>
    <t>0.4</t>
  </si>
  <si>
    <t>22</t>
  </si>
  <si>
    <t>4</t>
  </si>
  <si>
    <t>1.69970</t>
  </si>
  <si>
    <t>37</t>
  </si>
  <si>
    <t>37.958</t>
  </si>
  <si>
    <t>2.250</t>
  </si>
  <si>
    <t>2020-01-08</t>
  </si>
  <si>
    <t>17</t>
  </si>
  <si>
    <t>25</t>
  </si>
  <si>
    <t>0.5</t>
  </si>
  <si>
    <t>2.21786</t>
  </si>
  <si>
    <t>0.458</t>
  </si>
  <si>
    <t>39.792</t>
  </si>
  <si>
    <t>1.792</t>
  </si>
  <si>
    <t>2020-01-09</t>
  </si>
  <si>
    <t>39</t>
  </si>
  <si>
    <t>3.35089</t>
  </si>
  <si>
    <t>58</t>
  </si>
  <si>
    <t>-1.208</t>
  </si>
  <si>
    <t>52.583</t>
  </si>
  <si>
    <t>1.250</t>
  </si>
  <si>
    <t>2020-01-10</t>
  </si>
  <si>
    <t>33</t>
  </si>
  <si>
    <t>0.6</t>
  </si>
  <si>
    <t>34</t>
  </si>
  <si>
    <t>63</t>
  </si>
  <si>
    <t>2.70804</t>
  </si>
  <si>
    <t>216</t>
  </si>
  <si>
    <t>0.333</t>
  </si>
  <si>
    <t>46.833</t>
  </si>
  <si>
    <t>1.500</t>
  </si>
  <si>
    <t>2020-01-11</t>
  </si>
  <si>
    <t>11</t>
  </si>
  <si>
    <t>1.72500</t>
  </si>
  <si>
    <t>28</t>
  </si>
  <si>
    <t>-1.167</t>
  </si>
  <si>
    <t>34.208</t>
  </si>
  <si>
    <t>2.000</t>
  </si>
  <si>
    <t>2020-01-12</t>
  </si>
  <si>
    <t>2.29345</t>
  </si>
  <si>
    <t>41</t>
  </si>
  <si>
    <t>-1.250</t>
  </si>
  <si>
    <t>40.400</t>
  </si>
  <si>
    <t>1.550</t>
  </si>
  <si>
    <t>2020-01-13</t>
  </si>
  <si>
    <t>18</t>
  </si>
  <si>
    <t>62</t>
  </si>
  <si>
    <t>1.60417</t>
  </si>
  <si>
    <t>-2.083</t>
  </si>
  <si>
    <t>28.417</t>
  </si>
  <si>
    <t>2.208</t>
  </si>
  <si>
    <t>2020-01-14</t>
  </si>
  <si>
    <t>31</t>
  </si>
  <si>
    <t>53</t>
  </si>
  <si>
    <t>2.11577</t>
  </si>
  <si>
    <t>-3.208</t>
  </si>
  <si>
    <t>34.667</t>
  </si>
  <si>
    <t>1.750</t>
  </si>
  <si>
    <t>2020-01-15</t>
  </si>
  <si>
    <t>0.9</t>
  </si>
  <si>
    <t>57</t>
  </si>
  <si>
    <t>4.15149</t>
  </si>
  <si>
    <t>-3.708</t>
  </si>
  <si>
    <t>48.833</t>
  </si>
  <si>
    <t>1.333</t>
  </si>
  <si>
    <t>2020-01-16</t>
  </si>
  <si>
    <t>48</t>
  </si>
  <si>
    <t>54</t>
  </si>
  <si>
    <t>3.75060</t>
  </si>
  <si>
    <t>247</t>
  </si>
  <si>
    <t>-2.167</t>
  </si>
  <si>
    <t>45.875</t>
  </si>
  <si>
    <t>2020-01-17</t>
  </si>
  <si>
    <t>79</t>
  </si>
  <si>
    <t>1.5</t>
  </si>
  <si>
    <t>5.57321</t>
  </si>
  <si>
    <t>175</t>
  </si>
  <si>
    <t>-2.790</t>
  </si>
  <si>
    <t>59.947</t>
  </si>
  <si>
    <t>1.105</t>
  </si>
  <si>
    <t>2020-01-18</t>
  </si>
  <si>
    <t>157</t>
  </si>
  <si>
    <t>154</t>
  </si>
  <si>
    <t>2.1</t>
  </si>
  <si>
    <t>27</t>
  </si>
  <si>
    <t>9.02113</t>
  </si>
  <si>
    <t>284</t>
  </si>
  <si>
    <t>-3.833</t>
  </si>
  <si>
    <t>79.583</t>
  </si>
  <si>
    <t>2020-01-19</t>
  </si>
  <si>
    <t>69</t>
  </si>
  <si>
    <t>24</t>
  </si>
  <si>
    <t>60</t>
  </si>
  <si>
    <t>2</t>
  </si>
  <si>
    <t>2.91905</t>
  </si>
  <si>
    <t>77</t>
  </si>
  <si>
    <t>颗粒物(PM10)</t>
  </si>
  <si>
    <t>28.875</t>
  </si>
  <si>
    <t>1.708</t>
  </si>
  <si>
    <t>2020-01-20</t>
  </si>
  <si>
    <t>10</t>
  </si>
  <si>
    <t>0.3</t>
  </si>
  <si>
    <t>1.61726</t>
  </si>
  <si>
    <t>24.333</t>
  </si>
  <si>
    <t>1.625</t>
  </si>
  <si>
    <t>2020-01-21</t>
  </si>
  <si>
    <t>3.72024</t>
  </si>
  <si>
    <t>-1.292</t>
  </si>
  <si>
    <t>45.208</t>
  </si>
  <si>
    <t>1.125</t>
  </si>
  <si>
    <t>2020-01-22</t>
  </si>
  <si>
    <t>70</t>
  </si>
  <si>
    <t>52</t>
  </si>
  <si>
    <t>42</t>
  </si>
  <si>
    <t>4.85655</t>
  </si>
  <si>
    <t>-0.875</t>
  </si>
  <si>
    <t>52.375</t>
  </si>
  <si>
    <t>0.958</t>
  </si>
  <si>
    <t>2020-01-23</t>
  </si>
  <si>
    <t>36</t>
  </si>
  <si>
    <t>71</t>
  </si>
  <si>
    <t>4.16875</t>
  </si>
  <si>
    <t>194</t>
  </si>
  <si>
    <t>0.375</t>
  </si>
  <si>
    <t>51.000</t>
  </si>
  <si>
    <t>2020-01-24</t>
  </si>
  <si>
    <t>76</t>
  </si>
  <si>
    <t>0.7</t>
  </si>
  <si>
    <t>21</t>
  </si>
  <si>
    <t>4.52768</t>
  </si>
  <si>
    <t>265</t>
  </si>
  <si>
    <t>0.000</t>
  </si>
  <si>
    <t>48.500</t>
  </si>
  <si>
    <t>2020-01-25</t>
  </si>
  <si>
    <t>145</t>
  </si>
  <si>
    <t>161</t>
  </si>
  <si>
    <t>8.11577</t>
  </si>
  <si>
    <t>246</t>
  </si>
  <si>
    <t>-1.708</t>
  </si>
  <si>
    <t>61.917</t>
  </si>
  <si>
    <t>2020-01-26</t>
  </si>
  <si>
    <t>152</t>
  </si>
  <si>
    <t>147</t>
  </si>
  <si>
    <t>1.7</t>
  </si>
  <si>
    <t>38</t>
  </si>
  <si>
    <t>75</t>
  </si>
  <si>
    <t>8.46994</t>
  </si>
  <si>
    <t>287</t>
  </si>
  <si>
    <t>-2.208</t>
  </si>
  <si>
    <t>67.042</t>
  </si>
  <si>
    <t>1.167</t>
  </si>
  <si>
    <t>2020-01-27</t>
  </si>
  <si>
    <t>158</t>
  </si>
  <si>
    <t>137</t>
  </si>
  <si>
    <t>1.8</t>
  </si>
  <si>
    <t>81</t>
  </si>
  <si>
    <t>8.51935</t>
  </si>
  <si>
    <t>315</t>
  </si>
  <si>
    <t>0.042</t>
  </si>
  <si>
    <t>61.375</t>
  </si>
  <si>
    <t>0.792</t>
  </si>
  <si>
    <t>2020-01-28</t>
  </si>
  <si>
    <t>171</t>
  </si>
  <si>
    <t>40</t>
  </si>
  <si>
    <t>9.40863</t>
  </si>
  <si>
    <t>297</t>
  </si>
  <si>
    <t>61.000</t>
  </si>
  <si>
    <t>0.833</t>
  </si>
  <si>
    <t>2020-01-29</t>
  </si>
  <si>
    <t>4.27649</t>
  </si>
  <si>
    <t>319</t>
  </si>
  <si>
    <t>1.667</t>
  </si>
  <si>
    <t>57.250</t>
  </si>
  <si>
    <t>0.917</t>
  </si>
  <si>
    <t>2020-01-30</t>
  </si>
  <si>
    <t>46</t>
  </si>
  <si>
    <t>5</t>
  </si>
  <si>
    <t>3.46458</t>
  </si>
  <si>
    <t>172</t>
  </si>
  <si>
    <t>-0.792</t>
  </si>
  <si>
    <t>53.667</t>
  </si>
  <si>
    <t>2020-01-31</t>
  </si>
  <si>
    <t>3.37024</t>
  </si>
  <si>
    <t>160</t>
  </si>
  <si>
    <t>46.375</t>
  </si>
  <si>
    <t>2020-02-01</t>
  </si>
  <si>
    <t>9</t>
  </si>
  <si>
    <t>1.29405</t>
  </si>
  <si>
    <t>25.708</t>
  </si>
  <si>
    <t>2020-02-02</t>
  </si>
  <si>
    <t>68</t>
  </si>
  <si>
    <t>2.17619</t>
  </si>
  <si>
    <t>128</t>
  </si>
  <si>
    <t>0.208</t>
  </si>
  <si>
    <t>62.333</t>
  </si>
  <si>
    <t>2.083</t>
  </si>
  <si>
    <t>2020-02-03</t>
  </si>
  <si>
    <t>14</t>
  </si>
  <si>
    <t>67</t>
  </si>
  <si>
    <t>1.81637</t>
  </si>
  <si>
    <t>-1.792</t>
  </si>
  <si>
    <t>33.833</t>
  </si>
  <si>
    <t>2.167</t>
  </si>
  <si>
    <t>2020-02-04</t>
  </si>
  <si>
    <t>1.36994</t>
  </si>
  <si>
    <t>-1.909</t>
  </si>
  <si>
    <t>33.227</t>
  </si>
  <si>
    <t>1.818</t>
  </si>
  <si>
    <t>2020-02-05</t>
  </si>
  <si>
    <t>2.16429</t>
  </si>
  <si>
    <t>-5.458</t>
  </si>
  <si>
    <t>76.167</t>
  </si>
  <si>
    <t>1.833</t>
  </si>
  <si>
    <t>2020-02-06</t>
  </si>
  <si>
    <t>2.98542</t>
  </si>
  <si>
    <t>-5.708</t>
  </si>
  <si>
    <t>81.500</t>
  </si>
  <si>
    <t>1.417</t>
  </si>
  <si>
    <t>2020-02-07</t>
  </si>
  <si>
    <t>4.32917</t>
  </si>
  <si>
    <t>272</t>
  </si>
  <si>
    <t>73.833</t>
  </si>
  <si>
    <t>2020-02-08</t>
  </si>
  <si>
    <t>3.88274</t>
  </si>
  <si>
    <t>288</t>
  </si>
  <si>
    <t>-1.000</t>
  </si>
  <si>
    <t>59.208</t>
  </si>
  <si>
    <t>1.292</t>
  </si>
  <si>
    <t>2020-02-09</t>
  </si>
  <si>
    <t>122</t>
  </si>
  <si>
    <t>1.4</t>
  </si>
  <si>
    <t>6.90952</t>
  </si>
  <si>
    <t>275</t>
  </si>
  <si>
    <t>-0.292</t>
  </si>
  <si>
    <t>68.500</t>
  </si>
  <si>
    <t>2020-02-10</t>
  </si>
  <si>
    <t>124</t>
  </si>
  <si>
    <t>103</t>
  </si>
  <si>
    <t>7.16220</t>
  </si>
  <si>
    <t>316</t>
  </si>
  <si>
    <t>2.292</t>
  </si>
  <si>
    <t>66.333</t>
  </si>
  <si>
    <t>2020-02-11</t>
  </si>
  <si>
    <t>182</t>
  </si>
  <si>
    <t>141</t>
  </si>
  <si>
    <t>2.3</t>
  </si>
  <si>
    <t>97</t>
  </si>
  <si>
    <t>9.92887</t>
  </si>
  <si>
    <t>321</t>
  </si>
  <si>
    <t>2.625</t>
  </si>
  <si>
    <t>72.792</t>
  </si>
  <si>
    <t>2020-02-12</t>
  </si>
  <si>
    <t>207</t>
  </si>
  <si>
    <t>113</t>
  </si>
  <si>
    <t>10.55030</t>
  </si>
  <si>
    <t>332</t>
  </si>
  <si>
    <t>3.542</t>
  </si>
  <si>
    <t>74.458</t>
  </si>
  <si>
    <t>2020-02-13</t>
  </si>
  <si>
    <t>197</t>
  </si>
  <si>
    <t>142</t>
  </si>
  <si>
    <t>9.76339</t>
  </si>
  <si>
    <t>331</t>
  </si>
  <si>
    <t>3.792</t>
  </si>
  <si>
    <t>87.458</t>
  </si>
  <si>
    <t>1.583</t>
  </si>
  <si>
    <t>2020-02-14</t>
  </si>
  <si>
    <t>3.03780</t>
  </si>
  <si>
    <t>327</t>
  </si>
  <si>
    <t>82.333</t>
  </si>
  <si>
    <t>2.333</t>
  </si>
  <si>
    <t>2020-02-15</t>
  </si>
  <si>
    <t>0.2</t>
  </si>
  <si>
    <t>0.96815</t>
  </si>
  <si>
    <t>45</t>
  </si>
  <si>
    <t>-2.250</t>
  </si>
  <si>
    <t>31.875</t>
  </si>
  <si>
    <t>3.500</t>
  </si>
  <si>
    <t>2020-02-16</t>
  </si>
  <si>
    <t>0.86458</t>
  </si>
  <si>
    <t>90</t>
  </si>
  <si>
    <t>-0.375</t>
  </si>
  <si>
    <t>28.625</t>
  </si>
  <si>
    <t>3.042</t>
  </si>
  <si>
    <t>2020-02-17</t>
  </si>
  <si>
    <t>1.28333</t>
  </si>
  <si>
    <t>0.913</t>
  </si>
  <si>
    <t>38.348</t>
  </si>
  <si>
    <t>1.870</t>
  </si>
  <si>
    <t>2020-02-18</t>
  </si>
  <si>
    <t>23</t>
  </si>
  <si>
    <t>2.20804</t>
  </si>
  <si>
    <t>55.208</t>
  </si>
  <si>
    <t>1.042</t>
  </si>
  <si>
    <t>2020-02-19</t>
  </si>
  <si>
    <t>4.22738</t>
  </si>
  <si>
    <t>89</t>
  </si>
  <si>
    <t>2.458</t>
  </si>
  <si>
    <t>64.208</t>
  </si>
  <si>
    <t>2020-02-20</t>
  </si>
  <si>
    <t>5.82917</t>
  </si>
  <si>
    <t>308</t>
  </si>
  <si>
    <t>76.917</t>
  </si>
  <si>
    <t>2020-02-21</t>
  </si>
  <si>
    <t>95</t>
  </si>
  <si>
    <t>4.74375</t>
  </si>
  <si>
    <t>310</t>
  </si>
  <si>
    <t>3.583</t>
  </si>
  <si>
    <t>57.917</t>
  </si>
  <si>
    <t>2020-02-22</t>
  </si>
  <si>
    <t>1.32589</t>
  </si>
  <si>
    <t>4.583</t>
  </si>
  <si>
    <t>23.042</t>
  </si>
  <si>
    <t>2020-02-23</t>
  </si>
  <si>
    <t>3.44583</t>
  </si>
  <si>
    <t>3.208</t>
  </si>
  <si>
    <t>42.458</t>
  </si>
  <si>
    <t>2020-02-24</t>
  </si>
  <si>
    <t>86</t>
  </si>
  <si>
    <t>4.62976</t>
  </si>
  <si>
    <t>228</t>
  </si>
  <si>
    <t>4.500</t>
  </si>
  <si>
    <t>49.667</t>
  </si>
  <si>
    <t>2020-02-25</t>
  </si>
  <si>
    <t>3.99524</t>
  </si>
  <si>
    <t>135</t>
  </si>
  <si>
    <t>5.875</t>
  </si>
  <si>
    <t>41.000</t>
  </si>
  <si>
    <t>2020-02-26</t>
  </si>
  <si>
    <t>3.00565</t>
  </si>
  <si>
    <t>42.000</t>
  </si>
  <si>
    <t>1.875</t>
  </si>
  <si>
    <t>2020-02-27</t>
  </si>
  <si>
    <t>2.39881</t>
  </si>
  <si>
    <t>155</t>
  </si>
  <si>
    <t>—</t>
  </si>
  <si>
    <t>42.208</t>
  </si>
  <si>
    <t>2020-02-28</t>
  </si>
  <si>
    <t>29</t>
  </si>
  <si>
    <t>74</t>
  </si>
  <si>
    <t>4.16964</t>
  </si>
  <si>
    <t>190</t>
  </si>
  <si>
    <t>2.875</t>
  </si>
  <si>
    <t>58.042</t>
  </si>
  <si>
    <t>2020-02-29</t>
  </si>
  <si>
    <t>4.56726</t>
  </si>
  <si>
    <t>91.542</t>
  </si>
  <si>
    <t>1.542</t>
  </si>
  <si>
    <t>2020-03-01</t>
  </si>
  <si>
    <t>2.08333</t>
  </si>
  <si>
    <t>256</t>
  </si>
  <si>
    <t>4.458</t>
  </si>
  <si>
    <t>55.125</t>
  </si>
  <si>
    <t>2020-03-02</t>
  </si>
  <si>
    <t>2.38750</t>
  </si>
  <si>
    <t>2.750</t>
  </si>
  <si>
    <t>52.667</t>
  </si>
  <si>
    <t>2020-03-03</t>
  </si>
  <si>
    <t>78</t>
  </si>
  <si>
    <t>1.52083</t>
  </si>
  <si>
    <t>270</t>
  </si>
  <si>
    <t>37.250</t>
  </si>
  <si>
    <t>2.792</t>
  </si>
  <si>
    <t>2020-03-04</t>
  </si>
  <si>
    <t>1.35119</t>
  </si>
  <si>
    <t>26.000</t>
  </si>
  <si>
    <t>2.375</t>
  </si>
  <si>
    <t>2020-03-05</t>
  </si>
  <si>
    <t>82</t>
  </si>
  <si>
    <t>3.17560</t>
  </si>
  <si>
    <t>107</t>
  </si>
  <si>
    <t>3.167</t>
  </si>
  <si>
    <t>35.375</t>
  </si>
  <si>
    <t>2020-03-06</t>
  </si>
  <si>
    <t>85</t>
  </si>
  <si>
    <t>5.24256</t>
  </si>
  <si>
    <t>271</t>
  </si>
  <si>
    <t>5.000</t>
  </si>
  <si>
    <t>60.667</t>
  </si>
  <si>
    <t>2020-03-07</t>
  </si>
  <si>
    <t>3.75268</t>
  </si>
  <si>
    <t>313</t>
  </si>
  <si>
    <t>7.833</t>
  </si>
  <si>
    <t>57.000</t>
  </si>
  <si>
    <t>2020-03-08</t>
  </si>
  <si>
    <t>4.94286</t>
  </si>
  <si>
    <t>323</t>
  </si>
  <si>
    <t>4.333</t>
  </si>
  <si>
    <t>89.083</t>
  </si>
  <si>
    <t>1.458</t>
  </si>
  <si>
    <t>2020-03-09</t>
  </si>
  <si>
    <t>3.15387</t>
  </si>
  <si>
    <t>281</t>
  </si>
  <si>
    <t>6.875</t>
  </si>
  <si>
    <t>77.167</t>
  </si>
  <si>
    <t>2020-03-10</t>
  </si>
  <si>
    <t>15</t>
  </si>
  <si>
    <t>1.67887</t>
  </si>
  <si>
    <t>118</t>
  </si>
  <si>
    <t>5.826</t>
  </si>
  <si>
    <t>36.739</t>
  </si>
  <si>
    <t>2.044</t>
  </si>
  <si>
    <t>2020-03-11</t>
  </si>
  <si>
    <t>3.22381</t>
  </si>
  <si>
    <t>6.375</t>
  </si>
  <si>
    <t>39.958</t>
  </si>
  <si>
    <t>2020-03-12</t>
  </si>
  <si>
    <t>2.24911</t>
  </si>
  <si>
    <t>9.042</t>
  </si>
  <si>
    <t>30.333</t>
  </si>
  <si>
    <t>2020-03-13</t>
  </si>
  <si>
    <t>1.61161</t>
  </si>
  <si>
    <t>6.208</t>
  </si>
  <si>
    <t>1.917</t>
  </si>
  <si>
    <t>2020-03-14</t>
  </si>
  <si>
    <t>1.70298</t>
  </si>
  <si>
    <t>9.458</t>
  </si>
  <si>
    <t>23.667</t>
  </si>
  <si>
    <t>2020-03-15</t>
  </si>
  <si>
    <t>1.59226</t>
  </si>
  <si>
    <t>11.292</t>
  </si>
  <si>
    <t>28.458</t>
  </si>
  <si>
    <t>2020-03-16</t>
  </si>
  <si>
    <t>2.96339</t>
  </si>
  <si>
    <t>5.333</t>
  </si>
  <si>
    <t>48.208</t>
  </si>
  <si>
    <t>2020-03-17</t>
  </si>
  <si>
    <t>3.33482</t>
  </si>
  <si>
    <t>186</t>
  </si>
  <si>
    <t>12.208</t>
  </si>
  <si>
    <t>38.500</t>
  </si>
  <si>
    <t>2020-03-18</t>
  </si>
  <si>
    <t>127</t>
  </si>
  <si>
    <t>4.39077</t>
  </si>
  <si>
    <t>208</t>
  </si>
  <si>
    <t>13.667</t>
  </si>
  <si>
    <t>30.458</t>
  </si>
  <si>
    <t>2020-03-19</t>
  </si>
  <si>
    <t>1.77530</t>
  </si>
  <si>
    <t>12.000</t>
  </si>
  <si>
    <t>13.333</t>
  </si>
  <si>
    <t>2020-03-20</t>
  </si>
  <si>
    <t>3.40149</t>
  </si>
  <si>
    <t>134</t>
  </si>
  <si>
    <t>13.792</t>
  </si>
  <si>
    <t>28.667</t>
  </si>
  <si>
    <t>2020-03-21</t>
  </si>
  <si>
    <t>93</t>
  </si>
  <si>
    <t>3.50387</t>
  </si>
  <si>
    <t>13.167</t>
  </si>
  <si>
    <t>25.250</t>
  </si>
  <si>
    <t>2.042</t>
  </si>
  <si>
    <t>2020-03-22</t>
  </si>
  <si>
    <t>3.43720</t>
  </si>
  <si>
    <t>212</t>
  </si>
  <si>
    <t>12.417</t>
  </si>
  <si>
    <t>32.375</t>
  </si>
  <si>
    <t>2020-03-23</t>
  </si>
  <si>
    <t>91</t>
  </si>
  <si>
    <t>3.12113</t>
  </si>
  <si>
    <t>13.042</t>
  </si>
  <si>
    <t>35.333</t>
  </si>
  <si>
    <t>2020-03-24</t>
  </si>
  <si>
    <t>98</t>
  </si>
  <si>
    <t>4.41607</t>
  </si>
  <si>
    <t>11.958</t>
  </si>
  <si>
    <t>36.958</t>
  </si>
  <si>
    <t>2020-03-25</t>
  </si>
  <si>
    <t>117</t>
  </si>
  <si>
    <t>111</t>
  </si>
  <si>
    <t>131</t>
  </si>
  <si>
    <t>7.50565</t>
  </si>
  <si>
    <t>320</t>
  </si>
  <si>
    <t>15.542</t>
  </si>
  <si>
    <t>49.833</t>
  </si>
  <si>
    <t>2020-03-26</t>
  </si>
  <si>
    <t>1.37768</t>
  </si>
  <si>
    <t>41.500</t>
  </si>
  <si>
    <t>3.125</t>
  </si>
  <si>
    <t>2020-03-27</t>
  </si>
  <si>
    <t>1.24494</t>
  </si>
  <si>
    <t>96</t>
  </si>
  <si>
    <t>8.417</t>
  </si>
  <si>
    <t>15.083</t>
  </si>
  <si>
    <t>2.500</t>
  </si>
  <si>
    <t>2020-03-28</t>
  </si>
  <si>
    <t>1.67530</t>
  </si>
  <si>
    <t>7.167</t>
  </si>
  <si>
    <t>23.917</t>
  </si>
  <si>
    <t>2020-03-29</t>
  </si>
  <si>
    <t>4.11220</t>
  </si>
  <si>
    <t>214</t>
  </si>
  <si>
    <t>9.917</t>
  </si>
  <si>
    <t>35.292</t>
  </si>
  <si>
    <t>1.958</t>
  </si>
  <si>
    <t>2020-03-30</t>
  </si>
  <si>
    <t>87</t>
  </si>
  <si>
    <t>5.04613</t>
  </si>
  <si>
    <t>317</t>
  </si>
  <si>
    <t>11.708</t>
  </si>
  <si>
    <t>2020-03-31</t>
  </si>
  <si>
    <t>108</t>
  </si>
  <si>
    <t>4.46667</t>
  </si>
  <si>
    <t>13.044</t>
  </si>
  <si>
    <t>53.826</t>
  </si>
  <si>
    <t>2.130</t>
  </si>
  <si>
    <t>2020-04-01</t>
  </si>
  <si>
    <t>84</t>
  </si>
  <si>
    <t>1.44048</t>
  </si>
  <si>
    <t>12.083</t>
  </si>
  <si>
    <t>19.250</t>
  </si>
  <si>
    <t>2020-04-02</t>
  </si>
  <si>
    <t>2.11786</t>
  </si>
  <si>
    <t>34.458</t>
  </si>
  <si>
    <t>2020-04-03</t>
  </si>
  <si>
    <t>2.17887</t>
  </si>
  <si>
    <t>159</t>
  </si>
  <si>
    <t>15.250</t>
  </si>
  <si>
    <t>28.000</t>
  </si>
  <si>
    <t>2020-04-04</t>
  </si>
  <si>
    <t>3.86964</t>
  </si>
  <si>
    <t>14.083</t>
  </si>
  <si>
    <t>24.708</t>
  </si>
  <si>
    <t>2020-04-05</t>
  </si>
  <si>
    <t>88</t>
  </si>
  <si>
    <t>101</t>
  </si>
  <si>
    <t>3.67887</t>
  </si>
  <si>
    <t>237</t>
  </si>
  <si>
    <t>11.458</t>
  </si>
  <si>
    <t>32.250</t>
  </si>
  <si>
    <t>2020-04-06</t>
  </si>
  <si>
    <t>5.75595</t>
  </si>
  <si>
    <t>209</t>
  </si>
  <si>
    <t>14.750</t>
  </si>
  <si>
    <t>42.500</t>
  </si>
  <si>
    <t>2020-04-07</t>
  </si>
  <si>
    <t>4.42798</t>
  </si>
  <si>
    <t>13.833</t>
  </si>
  <si>
    <t>34.167</t>
  </si>
  <si>
    <t>2020-04-08</t>
  </si>
  <si>
    <t>2.92798</t>
  </si>
  <si>
    <t>181</t>
  </si>
  <si>
    <t>10.333</t>
  </si>
  <si>
    <t>33.042</t>
  </si>
  <si>
    <t>2020-04-09</t>
  </si>
  <si>
    <t>2.87411</t>
  </si>
  <si>
    <t>9.333</t>
  </si>
  <si>
    <t>56.500</t>
  </si>
  <si>
    <t>2020-04-10</t>
  </si>
  <si>
    <t>123</t>
  </si>
  <si>
    <t>3.39732</t>
  </si>
  <si>
    <t>臭氧8小时</t>
  </si>
  <si>
    <t>10.958</t>
  </si>
  <si>
    <t>46.542</t>
  </si>
  <si>
    <t>2020-04-11</t>
  </si>
  <si>
    <t>2.30387</t>
  </si>
  <si>
    <t>188</t>
  </si>
  <si>
    <t>14.250</t>
  </si>
  <si>
    <t>30.083</t>
  </si>
  <si>
    <t>2020-04-12</t>
  </si>
  <si>
    <t>104</t>
  </si>
  <si>
    <t>2.32857</t>
  </si>
  <si>
    <t>18.542</t>
  </si>
  <si>
    <t>2020-04-13</t>
  </si>
  <si>
    <t>3.32500</t>
  </si>
  <si>
    <t>16.304</t>
  </si>
  <si>
    <t>31.435</t>
  </si>
  <si>
    <t>1.391</t>
  </si>
  <si>
    <t>2020-04-14</t>
  </si>
  <si>
    <t>102</t>
  </si>
  <si>
    <t>164</t>
  </si>
  <si>
    <t>5.80119</t>
  </si>
  <si>
    <t>18.583</t>
  </si>
  <si>
    <t>35.500</t>
  </si>
  <si>
    <t>2020-04-15</t>
  </si>
  <si>
    <t>153</t>
  </si>
  <si>
    <t>5.08482</t>
  </si>
  <si>
    <t>229</t>
  </si>
  <si>
    <t>18.375</t>
  </si>
  <si>
    <t>45.292</t>
  </si>
  <si>
    <t>2020-04-16</t>
  </si>
  <si>
    <t>92</t>
  </si>
  <si>
    <t>2.68690</t>
  </si>
  <si>
    <t>163</t>
  </si>
  <si>
    <t>14.458</t>
  </si>
  <si>
    <t>54.583</t>
  </si>
  <si>
    <t>2020-04-17</t>
  </si>
  <si>
    <t>133</t>
  </si>
  <si>
    <t>2.47530</t>
  </si>
  <si>
    <t>195</t>
  </si>
  <si>
    <t>16.625</t>
  </si>
  <si>
    <t>36.292</t>
  </si>
  <si>
    <t>2020-04-18</t>
  </si>
  <si>
    <t>129</t>
  </si>
  <si>
    <t>3.10030</t>
  </si>
  <si>
    <t>16.042</t>
  </si>
  <si>
    <t>40.000</t>
  </si>
  <si>
    <t>2020-04-19</t>
  </si>
  <si>
    <t>3.49405</t>
  </si>
  <si>
    <t>16.136</t>
  </si>
  <si>
    <t>49.227</t>
  </si>
  <si>
    <t>2.546</t>
  </si>
  <si>
    <t>2020-04-20</t>
  </si>
  <si>
    <t>1.45536</t>
  </si>
  <si>
    <t>23.708</t>
  </si>
  <si>
    <t>2020-04-21</t>
  </si>
  <si>
    <t>0.1</t>
  </si>
  <si>
    <t>83</t>
  </si>
  <si>
    <t>1.37351</t>
  </si>
  <si>
    <t>8.708</t>
  </si>
  <si>
    <t>18.917</t>
  </si>
  <si>
    <t>2.833</t>
  </si>
  <si>
    <t>2020-04-22</t>
  </si>
  <si>
    <t>1.26012</t>
  </si>
  <si>
    <t>1</t>
  </si>
  <si>
    <t>12.125</t>
  </si>
  <si>
    <t>2.667</t>
  </si>
  <si>
    <t>2020-04-23</t>
  </si>
  <si>
    <t>1.36458</t>
  </si>
  <si>
    <t>12.636</t>
  </si>
  <si>
    <t>13.727</t>
  </si>
  <si>
    <t>2.091</t>
  </si>
  <si>
    <t>2020-04-24</t>
  </si>
  <si>
    <t>132</t>
  </si>
  <si>
    <t>3.56815</t>
  </si>
  <si>
    <t>19.875</t>
  </si>
  <si>
    <t>12.375</t>
  </si>
  <si>
    <t>2020-04-25</t>
  </si>
  <si>
    <t>1.92411</t>
  </si>
  <si>
    <t>326</t>
  </si>
  <si>
    <t>17.833</t>
  </si>
  <si>
    <t>16.375</t>
  </si>
  <si>
    <t>2020-04-26</t>
  </si>
  <si>
    <t>99</t>
  </si>
  <si>
    <t>2.14018</t>
  </si>
  <si>
    <t>16.417</t>
  </si>
  <si>
    <t>25.375</t>
  </si>
  <si>
    <t>2020-04-27</t>
  </si>
  <si>
    <t>3.85685</t>
  </si>
  <si>
    <t>17.167</t>
  </si>
  <si>
    <t>35.958</t>
  </si>
  <si>
    <t>2020-04-28</t>
  </si>
  <si>
    <t>5.70536</t>
  </si>
  <si>
    <t>240</t>
  </si>
  <si>
    <t>19.375</t>
  </si>
  <si>
    <t>2020-04-29</t>
  </si>
  <si>
    <t>217</t>
  </si>
  <si>
    <t>5.75387</t>
  </si>
  <si>
    <t>21.667</t>
  </si>
  <si>
    <t>39.667</t>
  </si>
  <si>
    <t>2020-04-30</t>
  </si>
  <si>
    <t>126</t>
  </si>
  <si>
    <t>7.59018</t>
  </si>
  <si>
    <t>309</t>
  </si>
  <si>
    <t>23.625</t>
  </si>
  <si>
    <t>48.958</t>
  </si>
  <si>
    <t>2020-05-01</t>
  </si>
  <si>
    <t>283</t>
  </si>
  <si>
    <t>8.18185</t>
  </si>
  <si>
    <t>318</t>
  </si>
  <si>
    <t>25.542</t>
  </si>
  <si>
    <t>55.542</t>
  </si>
  <si>
    <t>2020-05-02</t>
  </si>
  <si>
    <t>4.67024</t>
  </si>
  <si>
    <t>259</t>
  </si>
  <si>
    <t>26.125</t>
  </si>
  <si>
    <t>57.542</t>
  </si>
  <si>
    <t>2020-05-03</t>
  </si>
  <si>
    <t>4.26012</t>
  </si>
  <si>
    <t>150</t>
  </si>
  <si>
    <t>20.958</t>
  </si>
  <si>
    <t>70.792</t>
  </si>
  <si>
    <t>2020-05-04</t>
  </si>
  <si>
    <t>2.91488</t>
  </si>
  <si>
    <t>15.364</t>
  </si>
  <si>
    <t>71.591</t>
  </si>
  <si>
    <t>2.318</t>
  </si>
  <si>
    <t>2020-05-05</t>
  </si>
  <si>
    <t>3.55030</t>
  </si>
  <si>
    <t>16.292</t>
  </si>
  <si>
    <t>75.083</t>
  </si>
  <si>
    <t>2020-05-06</t>
  </si>
  <si>
    <t>184</t>
  </si>
  <si>
    <t>5.04524</t>
  </si>
  <si>
    <t>19.391</t>
  </si>
  <si>
    <t>63.391</t>
  </si>
  <si>
    <t>1.783</t>
  </si>
  <si>
    <t>2020-05-07</t>
  </si>
  <si>
    <t>5.03065</t>
  </si>
  <si>
    <t>16.875</t>
  </si>
  <si>
    <t>64.250</t>
  </si>
  <si>
    <t>2020-05-08</t>
  </si>
  <si>
    <t>2.68958</t>
  </si>
  <si>
    <t>325</t>
  </si>
  <si>
    <t>13.958</t>
  </si>
  <si>
    <t>84.792</t>
  </si>
  <si>
    <t>2020-05-09</t>
  </si>
  <si>
    <t>2.63125</t>
  </si>
  <si>
    <t>14.667</t>
  </si>
  <si>
    <t>78.722</t>
  </si>
  <si>
    <t>2020-05-10</t>
  </si>
  <si>
    <t>2.48333</t>
  </si>
  <si>
    <t>239</t>
  </si>
  <si>
    <t>20.500</t>
  </si>
  <si>
    <t>31.950</t>
  </si>
  <si>
    <t>2020-05-11</t>
  </si>
  <si>
    <t>3.20804</t>
  </si>
  <si>
    <t>22.375</t>
  </si>
  <si>
    <t>17.250</t>
  </si>
  <si>
    <t>2020-05-12</t>
  </si>
  <si>
    <t>3.35476</t>
  </si>
  <si>
    <t>20.667</t>
  </si>
  <si>
    <t>24.750</t>
  </si>
  <si>
    <t>2020-05-13</t>
  </si>
  <si>
    <t>169</t>
  </si>
  <si>
    <t>5.90149</t>
  </si>
  <si>
    <t>302</t>
  </si>
  <si>
    <t>21.458</t>
  </si>
  <si>
    <t>49.167</t>
  </si>
  <si>
    <t>2020-05-14</t>
  </si>
  <si>
    <t>177</t>
  </si>
  <si>
    <t>4.19435</t>
  </si>
  <si>
    <t>324</t>
  </si>
  <si>
    <t>24.375</t>
  </si>
  <si>
    <t>44.625</t>
  </si>
  <si>
    <t>2020-05-15</t>
  </si>
  <si>
    <t>3.25833</t>
  </si>
  <si>
    <t>202</t>
  </si>
  <si>
    <t>68.542</t>
  </si>
  <si>
    <t>2020-05-16</t>
  </si>
  <si>
    <t>3.27262</t>
  </si>
  <si>
    <t>69.500</t>
  </si>
  <si>
    <t>2020-05-17</t>
  </si>
  <si>
    <t>2.91994</t>
  </si>
  <si>
    <t>106</t>
  </si>
  <si>
    <t>16.958</t>
  </si>
  <si>
    <t>33.917</t>
  </si>
  <si>
    <t>2020-05-18</t>
  </si>
  <si>
    <t>1.91101</t>
  </si>
  <si>
    <t>20.364</t>
  </si>
  <si>
    <t>25.273</t>
  </si>
  <si>
    <t>2.273</t>
  </si>
  <si>
    <t>2020-05-19</t>
  </si>
  <si>
    <t>2.80119</t>
  </si>
  <si>
    <t>198</t>
  </si>
  <si>
    <t>22.333</t>
  </si>
  <si>
    <t>30.292</t>
  </si>
  <si>
    <t>2020-05-20</t>
  </si>
  <si>
    <t>192</t>
  </si>
  <si>
    <t>3.10714</t>
  </si>
  <si>
    <t>23.167</t>
  </si>
  <si>
    <t>45.250</t>
  </si>
  <si>
    <t>2020-05-21</t>
  </si>
  <si>
    <t>4.80565</t>
  </si>
  <si>
    <t>18.292</t>
  </si>
  <si>
    <t>73.750</t>
  </si>
  <si>
    <t>2020-05-22</t>
  </si>
  <si>
    <t>3.23958</t>
  </si>
  <si>
    <t>21.583</t>
  </si>
  <si>
    <t>60.750</t>
  </si>
  <si>
    <t>2020-05-23</t>
  </si>
  <si>
    <t>1.28482</t>
  </si>
  <si>
    <t>20.318</t>
  </si>
  <si>
    <t>55.455</t>
  </si>
  <si>
    <t>2.046</t>
  </si>
  <si>
    <t>2020-05-24</t>
  </si>
  <si>
    <t>115</t>
  </si>
  <si>
    <t>40.125</t>
  </si>
  <si>
    <t>2020-05-25</t>
  </si>
  <si>
    <t>1.92589</t>
  </si>
  <si>
    <t>167</t>
  </si>
  <si>
    <t>52.875</t>
  </si>
  <si>
    <t>2020-05-26</t>
  </si>
  <si>
    <t>1.72887</t>
  </si>
  <si>
    <t>21.875</t>
  </si>
  <si>
    <t>44.958</t>
  </si>
  <si>
    <t>2020-05-27</t>
  </si>
  <si>
    <t>23.333</t>
  </si>
  <si>
    <t>38.458</t>
  </si>
  <si>
    <t>2020-05-28</t>
  </si>
  <si>
    <t>4.21369</t>
  </si>
  <si>
    <t>24.000</t>
  </si>
  <si>
    <t>49.261</t>
  </si>
  <si>
    <t>1.826</t>
  </si>
  <si>
    <t>2020-05-29</t>
  </si>
  <si>
    <t>5.38006</t>
  </si>
  <si>
    <t>257</t>
  </si>
  <si>
    <t>23.542</t>
  </si>
  <si>
    <t>56.083</t>
  </si>
  <si>
    <t>2020-05-30</t>
  </si>
  <si>
    <t>173</t>
  </si>
  <si>
    <t>4.49673</t>
  </si>
  <si>
    <t>322</t>
  </si>
  <si>
    <t>23.048</t>
  </si>
  <si>
    <t>60.524</t>
  </si>
  <si>
    <t>2020-05-31</t>
  </si>
  <si>
    <t>1.58929</t>
  </si>
  <si>
    <t>48.792</t>
  </si>
  <si>
    <t>2020-06-01</t>
  </si>
  <si>
    <t>170</t>
  </si>
  <si>
    <t>3.28036</t>
  </si>
  <si>
    <t>21.792</t>
  </si>
  <si>
    <t>51.792</t>
  </si>
  <si>
    <t>2020-06-02</t>
  </si>
  <si>
    <t>3.43512</t>
  </si>
  <si>
    <t>23.381</t>
  </si>
  <si>
    <t>53.857</t>
  </si>
  <si>
    <t>1.571</t>
  </si>
  <si>
    <t>2020-06-03</t>
  </si>
  <si>
    <t>218</t>
  </si>
  <si>
    <t>6.10387</t>
  </si>
  <si>
    <t>273</t>
  </si>
  <si>
    <t>27.875</t>
  </si>
  <si>
    <t>33.583</t>
  </si>
  <si>
    <t>2020-06-04</t>
  </si>
  <si>
    <t>121</t>
  </si>
  <si>
    <t>2.20982</t>
  </si>
  <si>
    <t>26.042</t>
  </si>
  <si>
    <t>26.625</t>
  </si>
  <si>
    <t>2020-06-05</t>
  </si>
  <si>
    <t>2.53363</t>
  </si>
  <si>
    <t>219</t>
  </si>
  <si>
    <t>24.458</t>
  </si>
  <si>
    <t>38.292</t>
  </si>
  <si>
    <t>2020-06-06</t>
  </si>
  <si>
    <t>210</t>
  </si>
  <si>
    <t>3.62083</t>
  </si>
  <si>
    <t>24.250</t>
  </si>
  <si>
    <t>43.875</t>
  </si>
  <si>
    <t>2020-06-07</t>
  </si>
  <si>
    <t>5.13333</t>
  </si>
  <si>
    <t>27.583</t>
  </si>
  <si>
    <t>42.292</t>
  </si>
  <si>
    <t>2020-06-08</t>
  </si>
  <si>
    <t>199</t>
  </si>
  <si>
    <t>5.47827</t>
  </si>
  <si>
    <t>30.417</t>
  </si>
  <si>
    <t>34.000</t>
  </si>
  <si>
    <t>2020-06-09</t>
  </si>
  <si>
    <t>4.10685</t>
  </si>
  <si>
    <t>颗粒物(PM10),臭氧8小时</t>
  </si>
  <si>
    <t>26.208</t>
  </si>
  <si>
    <t>53.708</t>
  </si>
  <si>
    <t>2020-06-10</t>
  </si>
  <si>
    <t>187</t>
  </si>
  <si>
    <t>4.37351</t>
  </si>
  <si>
    <t>26.292</t>
  </si>
  <si>
    <t>58.542</t>
  </si>
  <si>
    <t>2020-06-11</t>
  </si>
  <si>
    <t>4.35952</t>
  </si>
  <si>
    <t>285</t>
  </si>
  <si>
    <t>61.750</t>
  </si>
  <si>
    <t>2020-06-12</t>
  </si>
  <si>
    <t>233</t>
  </si>
  <si>
    <t>3.89196</t>
  </si>
  <si>
    <t>27.000</t>
  </si>
  <si>
    <t>2020-06-13</t>
  </si>
  <si>
    <t>4.69464</t>
  </si>
  <si>
    <t>28.261</t>
  </si>
  <si>
    <t>44.783</t>
  </si>
  <si>
    <t>1.652</t>
  </si>
  <si>
    <t>2020-06-14</t>
  </si>
  <si>
    <t>1.80476</t>
  </si>
  <si>
    <t>29.125</t>
  </si>
  <si>
    <t>24.083</t>
  </si>
  <si>
    <t>2020-06-15</t>
  </si>
  <si>
    <t>156</t>
  </si>
  <si>
    <t>2.90119</t>
  </si>
  <si>
    <t>266</t>
  </si>
  <si>
    <t>30.042</t>
  </si>
  <si>
    <t>26.250</t>
  </si>
  <si>
    <t>2020-06-16</t>
  </si>
  <si>
    <t>110</t>
  </si>
  <si>
    <t>223</t>
  </si>
  <si>
    <t>5.14018</t>
  </si>
  <si>
    <t>36.083</t>
  </si>
  <si>
    <t>2.125</t>
  </si>
  <si>
    <t>2020-06-17</t>
  </si>
  <si>
    <t>3.30804</t>
  </si>
  <si>
    <t>26.167</t>
  </si>
  <si>
    <t>2020-06-18</t>
  </si>
  <si>
    <t>3.19673</t>
  </si>
  <si>
    <t>304</t>
  </si>
  <si>
    <t>23.750</t>
  </si>
  <si>
    <t>61.500</t>
  </si>
  <si>
    <t>2020-06-19</t>
  </si>
  <si>
    <t>185</t>
  </si>
  <si>
    <t>3.05030</t>
  </si>
  <si>
    <t>25.958</t>
  </si>
  <si>
    <t>56.708</t>
  </si>
  <si>
    <t>2020-06-20</t>
  </si>
  <si>
    <t>4.17143</t>
  </si>
  <si>
    <t>50.870</t>
  </si>
  <si>
    <t>1.913</t>
  </si>
  <si>
    <t>2020-06-21</t>
  </si>
  <si>
    <t>4.01250</t>
  </si>
  <si>
    <t>300</t>
  </si>
  <si>
    <t>29.792</t>
  </si>
  <si>
    <t>45.750</t>
  </si>
  <si>
    <t>2020-06-22</t>
  </si>
  <si>
    <t>191</t>
  </si>
  <si>
    <t>4.51399</t>
  </si>
  <si>
    <t>28.708</t>
  </si>
  <si>
    <t>2020-06-23</t>
  </si>
  <si>
    <t>4.06399</t>
  </si>
  <si>
    <t>25.875</t>
  </si>
  <si>
    <t>62.500</t>
  </si>
  <si>
    <t>2020-06-24</t>
  </si>
  <si>
    <t>146</t>
  </si>
  <si>
    <t>2.37798</t>
  </si>
  <si>
    <t>24.286</t>
  </si>
  <si>
    <t>63.810</t>
  </si>
  <si>
    <t>1.810</t>
  </si>
  <si>
    <t>2020-06-25</t>
  </si>
  <si>
    <t>2.93333</t>
  </si>
  <si>
    <t>24.588</t>
  </si>
  <si>
    <t>68.177</t>
  </si>
  <si>
    <t>1.824</t>
  </si>
  <si>
    <t>2020-06-26</t>
  </si>
  <si>
    <t>162</t>
  </si>
  <si>
    <t>3.00536</t>
  </si>
  <si>
    <t>114</t>
  </si>
  <si>
    <t>22.958</t>
  </si>
  <si>
    <t>72.875</t>
  </si>
  <si>
    <t>2020-06-27</t>
  </si>
  <si>
    <t>204</t>
  </si>
  <si>
    <t>4.88690</t>
  </si>
  <si>
    <t>26.913</t>
  </si>
  <si>
    <t>65.348</t>
  </si>
  <si>
    <t>2020-06-28</t>
  </si>
  <si>
    <t>183</t>
  </si>
  <si>
    <t>4.15565</t>
  </si>
  <si>
    <t>330</t>
  </si>
  <si>
    <t>26.400</t>
  </si>
  <si>
    <t>60.533</t>
  </si>
  <si>
    <t>1.733</t>
  </si>
  <si>
    <t>2020-06-29</t>
  </si>
  <si>
    <t>2.88661</t>
  </si>
  <si>
    <t>24.421</t>
  </si>
  <si>
    <t>66.684</t>
  </si>
  <si>
    <t>1.526</t>
  </si>
  <si>
    <t>2020-06-30</t>
  </si>
  <si>
    <t>2.28750</t>
  </si>
  <si>
    <t>27.048</t>
  </si>
  <si>
    <t>50.000</t>
  </si>
  <si>
    <t>1.619</t>
  </si>
  <si>
    <t>2020-07-01</t>
  </si>
  <si>
    <t>3.58036</t>
  </si>
  <si>
    <t>211</t>
  </si>
  <si>
    <t>28.810</t>
  </si>
  <si>
    <t>48.857</t>
  </si>
  <si>
    <t>1.905</t>
  </si>
  <si>
    <t>2020-07-02</t>
  </si>
  <si>
    <t>2.84643</t>
  </si>
  <si>
    <t>180</t>
  </si>
  <si>
    <t>25.000</t>
  </si>
  <si>
    <t>65.714</t>
  </si>
  <si>
    <t>2.071</t>
  </si>
  <si>
    <t>2020-07-03</t>
  </si>
  <si>
    <t>119</t>
  </si>
  <si>
    <t>3.41518</t>
  </si>
  <si>
    <t>274</t>
  </si>
  <si>
    <t>24.800</t>
  </si>
  <si>
    <t>66.533</t>
  </si>
  <si>
    <t>2020-07-04</t>
  </si>
  <si>
    <t>3.61339</t>
  </si>
  <si>
    <t>66.625</t>
  </si>
  <si>
    <t>2020-07-05</t>
  </si>
  <si>
    <t>2.65714</t>
  </si>
  <si>
    <t>26.333</t>
  </si>
  <si>
    <t>65.500</t>
  </si>
  <si>
    <t>2020-07-06</t>
  </si>
  <si>
    <t>2.52946</t>
  </si>
  <si>
    <t>24.875</t>
  </si>
  <si>
    <t>69.625</t>
  </si>
  <si>
    <t>2020-07-07</t>
  </si>
  <si>
    <t>130</t>
  </si>
  <si>
    <t>2.22321</t>
  </si>
  <si>
    <t>27.375</t>
  </si>
  <si>
    <t>51.958</t>
  </si>
  <si>
    <t>2020-07-08</t>
  </si>
  <si>
    <t>3.57113</t>
  </si>
  <si>
    <t>26.955</t>
  </si>
  <si>
    <t>57.318</t>
  </si>
  <si>
    <t>1.682</t>
  </si>
  <si>
    <t>2020-07-09</t>
  </si>
  <si>
    <t>100</t>
  </si>
  <si>
    <t>2.44286</t>
  </si>
  <si>
    <t>79.792</t>
  </si>
  <si>
    <t>2020-07-10</t>
  </si>
  <si>
    <t>3.28065</t>
  </si>
  <si>
    <t>227</t>
  </si>
  <si>
    <t>22.208</t>
  </si>
  <si>
    <t>78.333</t>
  </si>
  <si>
    <t>2020-07-11</t>
  </si>
  <si>
    <t>4.73155</t>
  </si>
  <si>
    <t>23.583</t>
  </si>
  <si>
    <t>83.667</t>
  </si>
  <si>
    <t>2020-07-12</t>
  </si>
  <si>
    <t>82.042</t>
  </si>
  <si>
    <t>2020-07-13</t>
  </si>
  <si>
    <t>3.77887</t>
  </si>
  <si>
    <t>25.083</t>
  </si>
  <si>
    <t>73.292</t>
  </si>
  <si>
    <t>2020-07-14</t>
  </si>
  <si>
    <t>3.16786</t>
  </si>
  <si>
    <t>234</t>
  </si>
  <si>
    <t>26.375</t>
  </si>
  <si>
    <t>65.250</t>
  </si>
  <si>
    <t>2020-07-15</t>
  </si>
  <si>
    <t>3.17530</t>
  </si>
  <si>
    <t>290</t>
  </si>
  <si>
    <t>62.042</t>
  </si>
  <si>
    <t>2020-07-16</t>
  </si>
  <si>
    <t>189</t>
  </si>
  <si>
    <t>4.32887</t>
  </si>
  <si>
    <t>261</t>
  </si>
  <si>
    <t>28.292</t>
  </si>
  <si>
    <t>60.958</t>
  </si>
  <si>
    <t>2020-07-17</t>
  </si>
  <si>
    <t>125</t>
  </si>
  <si>
    <t>3.65387</t>
  </si>
  <si>
    <t>26.667</t>
  </si>
  <si>
    <t>69.417</t>
  </si>
  <si>
    <t>2020-07-18</t>
  </si>
  <si>
    <t>2.94643</t>
  </si>
  <si>
    <t>296</t>
  </si>
  <si>
    <t>23.417</t>
  </si>
  <si>
    <t>83.583</t>
  </si>
  <si>
    <t>2020-07-19</t>
  </si>
  <si>
    <t>2.33214</t>
  </si>
  <si>
    <t>293</t>
  </si>
  <si>
    <t>26.478</t>
  </si>
  <si>
    <t>62.261</t>
  </si>
  <si>
    <t>1.304</t>
  </si>
  <si>
    <t>2020-07-20</t>
  </si>
  <si>
    <t>4.04911</t>
  </si>
  <si>
    <t>220</t>
  </si>
  <si>
    <t>61.167</t>
  </si>
  <si>
    <t>2020-07-21</t>
  </si>
  <si>
    <t>3.62173</t>
  </si>
  <si>
    <t>299</t>
  </si>
  <si>
    <t>29.348</t>
  </si>
  <si>
    <t>50.739</t>
  </si>
  <si>
    <t>2.174</t>
  </si>
  <si>
    <t>2020-07-22</t>
  </si>
  <si>
    <t>4.12202</t>
  </si>
  <si>
    <t>27.682</t>
  </si>
  <si>
    <t>56.046</t>
  </si>
  <si>
    <t>1.636</t>
  </si>
  <si>
    <t>2020-07-23</t>
  </si>
  <si>
    <t>3.63125</t>
  </si>
  <si>
    <t>255</t>
  </si>
  <si>
    <t>27.333</t>
  </si>
  <si>
    <t>2020-07-24</t>
  </si>
  <si>
    <t>3.17887</t>
  </si>
  <si>
    <t>236</t>
  </si>
  <si>
    <t>30.167</t>
  </si>
  <si>
    <t>46.500</t>
  </si>
  <si>
    <t>2020-07-25</t>
  </si>
  <si>
    <t>3.91280</t>
  </si>
  <si>
    <t>28.917</t>
  </si>
  <si>
    <t>2020-07-26</t>
  </si>
  <si>
    <t>2.43571</t>
  </si>
  <si>
    <t>23.609</t>
  </si>
  <si>
    <t>71.000</t>
  </si>
  <si>
    <t>1.739</t>
  </si>
  <si>
    <t>2020-07-27</t>
  </si>
  <si>
    <t>3.47143</t>
  </si>
  <si>
    <t>22.583</t>
  </si>
  <si>
    <t>86.750</t>
  </si>
  <si>
    <t>2020-07-28</t>
  </si>
  <si>
    <t>4.22589</t>
  </si>
  <si>
    <t>329</t>
  </si>
  <si>
    <t>23.826</t>
  </si>
  <si>
    <t>83.696</t>
  </si>
  <si>
    <t>1.261</t>
  </si>
  <si>
    <t>2020-07-29</t>
  </si>
  <si>
    <t>4.16071</t>
  </si>
  <si>
    <t>26.083</t>
  </si>
  <si>
    <t>76.708</t>
  </si>
  <si>
    <t>2020-07-30</t>
  </si>
  <si>
    <t>4.80625</t>
  </si>
  <si>
    <t>328</t>
  </si>
  <si>
    <t>29.261</t>
  </si>
  <si>
    <t>68.130</t>
  </si>
  <si>
    <t>2020-07-31</t>
  </si>
  <si>
    <t>3.71518</t>
  </si>
  <si>
    <t>298</t>
  </si>
  <si>
    <t>28.391</t>
  </si>
  <si>
    <t>68.478</t>
  </si>
  <si>
    <t>1.609</t>
  </si>
  <si>
    <t>2020-08-01</t>
  </si>
  <si>
    <t>120</t>
  </si>
  <si>
    <t>2.96429</t>
  </si>
  <si>
    <t>213</t>
  </si>
  <si>
    <t>75.167</t>
  </si>
  <si>
    <t>2020-08-02</t>
  </si>
  <si>
    <t>2.65179</t>
  </si>
  <si>
    <t>178</t>
  </si>
  <si>
    <t>27.542</t>
  </si>
  <si>
    <t>66.708</t>
  </si>
  <si>
    <t>2020-08-03</t>
  </si>
  <si>
    <t>2.67083</t>
  </si>
  <si>
    <t>138</t>
  </si>
  <si>
    <t>29.389</t>
  </si>
  <si>
    <t>58.278</t>
  </si>
  <si>
    <t>1.722</t>
  </si>
  <si>
    <t>2020-08-04</t>
  </si>
  <si>
    <t>2.59554</t>
  </si>
  <si>
    <t>31.786</t>
  </si>
  <si>
    <t>46.929</t>
  </si>
  <si>
    <t>1.429</t>
  </si>
  <si>
    <t>2020-08-05</t>
  </si>
  <si>
    <t>3.21518</t>
  </si>
  <si>
    <t>26.773</t>
  </si>
  <si>
    <t>79.773</t>
  </si>
  <si>
    <t>2020-08-06</t>
  </si>
  <si>
    <t>26.688</t>
  </si>
  <si>
    <t>76.063</t>
  </si>
  <si>
    <t>2020-08-07</t>
  </si>
  <si>
    <t>2.71250</t>
  </si>
  <si>
    <t>2020-08-08</t>
  </si>
  <si>
    <t>2.82708</t>
  </si>
  <si>
    <t>65.333</t>
  </si>
  <si>
    <t>2020-08-09</t>
  </si>
  <si>
    <t>2.49940</t>
  </si>
  <si>
    <t>232</t>
  </si>
  <si>
    <t>28.375</t>
  </si>
  <si>
    <t>66.417</t>
  </si>
  <si>
    <t>2020-08-10</t>
  </si>
  <si>
    <t>2.31815</t>
  </si>
  <si>
    <t>70.125</t>
  </si>
  <si>
    <t>2020-08-11</t>
  </si>
  <si>
    <t>3.56607</t>
  </si>
  <si>
    <t>277</t>
  </si>
  <si>
    <t>29.417</t>
  </si>
  <si>
    <t>67.375</t>
  </si>
  <si>
    <t>2020-08-12</t>
  </si>
  <si>
    <t>3.01875</t>
  </si>
  <si>
    <t>289</t>
  </si>
  <si>
    <t>26.417</t>
  </si>
  <si>
    <t>80.458</t>
  </si>
  <si>
    <t>2020-08-13</t>
  </si>
  <si>
    <t>1.94911</t>
  </si>
  <si>
    <t>26.542</t>
  </si>
  <si>
    <t>81.417</t>
  </si>
  <si>
    <t>2020-08-14</t>
  </si>
  <si>
    <t>179</t>
  </si>
  <si>
    <t>3.31161</t>
  </si>
  <si>
    <t>29.667</t>
  </si>
  <si>
    <t>72.667</t>
  </si>
  <si>
    <t>2020-08-15</t>
  </si>
  <si>
    <t>2.95089</t>
  </si>
  <si>
    <t>307</t>
  </si>
  <si>
    <t>79.708</t>
  </si>
  <si>
    <t>2020-08-16</t>
  </si>
  <si>
    <t>2.92411</t>
  </si>
  <si>
    <t>85.708</t>
  </si>
  <si>
    <t>2020-08-17</t>
  </si>
  <si>
    <t>3.19286</t>
  </si>
  <si>
    <t>25.458</t>
  </si>
  <si>
    <t>83.958</t>
  </si>
  <si>
    <t>2020-08-18</t>
  </si>
  <si>
    <t>2.31250</t>
  </si>
  <si>
    <t>24.417</t>
  </si>
  <si>
    <t>81.042</t>
  </si>
  <si>
    <t>2020-08-19</t>
  </si>
  <si>
    <t>1.66994</t>
  </si>
  <si>
    <t>76.500</t>
  </si>
  <si>
    <t>2020-08-20</t>
  </si>
  <si>
    <t>2.17351</t>
  </si>
  <si>
    <t>22.500</t>
  </si>
  <si>
    <t>77.458</t>
  </si>
  <si>
    <t>2020-08-21</t>
  </si>
  <si>
    <t>2.98958</t>
  </si>
  <si>
    <t>23.909</t>
  </si>
  <si>
    <t>64.864</t>
  </si>
  <si>
    <t>1.546</t>
  </si>
  <si>
    <t>2020-08-22</t>
  </si>
  <si>
    <t>3.64673</t>
  </si>
  <si>
    <t>23.875</t>
  </si>
  <si>
    <t>2020-08-23</t>
  </si>
  <si>
    <t>4.45119</t>
  </si>
  <si>
    <t>260</t>
  </si>
  <si>
    <t>24.625</t>
  </si>
  <si>
    <t>73.375</t>
  </si>
  <si>
    <t>2020-08-24</t>
  </si>
  <si>
    <t>1.76607</t>
  </si>
  <si>
    <t>25.833</t>
  </si>
  <si>
    <t>68.083</t>
  </si>
  <si>
    <t>2020-08-25</t>
  </si>
  <si>
    <t>3.02708</t>
  </si>
  <si>
    <t>27.625</t>
  </si>
  <si>
    <t>71.625</t>
  </si>
  <si>
    <t>2020-08-26</t>
  </si>
  <si>
    <t>1.6</t>
  </si>
  <si>
    <t>5.17976</t>
  </si>
  <si>
    <t>25.905</t>
  </si>
  <si>
    <t>79.667</t>
  </si>
  <si>
    <t>2020-08-27</t>
  </si>
  <si>
    <t>3.56369</t>
  </si>
  <si>
    <t>27.250</t>
  </si>
  <si>
    <t>2020-08-28</t>
  </si>
  <si>
    <t>2.76548</t>
  </si>
  <si>
    <t>116</t>
  </si>
  <si>
    <t>67.250</t>
  </si>
  <si>
    <t>2020-08-29</t>
  </si>
  <si>
    <t>4.45714</t>
  </si>
  <si>
    <t>26.783</t>
  </si>
  <si>
    <t>74.522</t>
  </si>
  <si>
    <t>2020-08-30</t>
  </si>
  <si>
    <t>144</t>
  </si>
  <si>
    <t>3.97143</t>
  </si>
  <si>
    <t>314</t>
  </si>
  <si>
    <t>27.042</t>
  </si>
  <si>
    <t>2020-08-31</t>
  </si>
  <si>
    <t>1.79643</t>
  </si>
  <si>
    <t>174</t>
  </si>
  <si>
    <t>71.250</t>
  </si>
  <si>
    <t>2020-09-01</t>
  </si>
  <si>
    <t>2.01875</t>
  </si>
  <si>
    <t>68.875</t>
  </si>
  <si>
    <t>2020-09-02</t>
  </si>
  <si>
    <t>1.81161</t>
  </si>
  <si>
    <t>23.923</t>
  </si>
  <si>
    <t>46.269</t>
  </si>
  <si>
    <t>2.115</t>
  </si>
  <si>
    <t>2020-09-03</t>
  </si>
  <si>
    <t>1.39673</t>
  </si>
  <si>
    <t>23.462</t>
  </si>
  <si>
    <t>43.000</t>
  </si>
  <si>
    <t>1.769</t>
  </si>
  <si>
    <t>2020-09-04</t>
  </si>
  <si>
    <t>2.45000</t>
  </si>
  <si>
    <t>22.182</t>
  </si>
  <si>
    <t>60.091</t>
  </si>
  <si>
    <t>1.091</t>
  </si>
  <si>
    <t>2020-09-05</t>
  </si>
  <si>
    <t>3.44940</t>
  </si>
  <si>
    <t>O3</t>
  </si>
  <si>
    <t>25.333</t>
  </si>
  <si>
    <t>54.667</t>
  </si>
  <si>
    <t>2020-09-06</t>
  </si>
  <si>
    <t>5.33899</t>
  </si>
  <si>
    <t>25.286</t>
  </si>
  <si>
    <t>70.000</t>
  </si>
  <si>
    <t>1.714</t>
  </si>
  <si>
    <t>2020-09-07</t>
  </si>
  <si>
    <t>2.10179</t>
  </si>
  <si>
    <t>26.227</t>
  </si>
  <si>
    <t>54.318</t>
  </si>
  <si>
    <t>1.727</t>
  </si>
  <si>
    <t>2020-09-08</t>
  </si>
  <si>
    <t>1.57143</t>
  </si>
  <si>
    <t>23.952</t>
  </si>
  <si>
    <t>53.381</t>
  </si>
  <si>
    <t>2020-09-09</t>
  </si>
  <si>
    <t>1.85714</t>
  </si>
  <si>
    <t>25.750</t>
  </si>
  <si>
    <t>42.700</t>
  </si>
  <si>
    <t>1.700</t>
  </si>
  <si>
    <t>2020-09-10</t>
  </si>
  <si>
    <t>1.37798</t>
  </si>
  <si>
    <t>22.192</t>
  </si>
  <si>
    <t>55.885</t>
  </si>
  <si>
    <t>2.077</t>
  </si>
  <si>
    <t>2020-09-11</t>
  </si>
  <si>
    <t>1.20089</t>
  </si>
  <si>
    <t>22.731</t>
  </si>
  <si>
    <t>60.769</t>
  </si>
  <si>
    <t>1.885</t>
  </si>
  <si>
    <t>2020-09-12</t>
  </si>
  <si>
    <t>1.71012</t>
  </si>
  <si>
    <t>21.962</t>
  </si>
  <si>
    <t>69.923</t>
  </si>
  <si>
    <t>1.654</t>
  </si>
  <si>
    <t>2020-09-13</t>
  </si>
  <si>
    <t>2.75119</t>
  </si>
  <si>
    <t>136</t>
  </si>
  <si>
    <t>22.654</t>
  </si>
  <si>
    <t>71.154</t>
  </si>
  <si>
    <t>1.538</t>
  </si>
  <si>
    <t>2020-09-14</t>
  </si>
  <si>
    <t>3.34940</t>
  </si>
  <si>
    <t>248</t>
  </si>
  <si>
    <t>PM2.5</t>
  </si>
  <si>
    <t>22.360</t>
  </si>
  <si>
    <t>79.280</t>
  </si>
  <si>
    <t>1.520</t>
  </si>
  <si>
    <t>2020-09-15</t>
  </si>
  <si>
    <t>2.48839</t>
  </si>
  <si>
    <t>19.960</t>
  </si>
  <si>
    <t>86.360</t>
  </si>
  <si>
    <t>1.200</t>
  </si>
  <si>
    <t>2020-09-16</t>
  </si>
  <si>
    <t>1.10923</t>
  </si>
  <si>
    <t>21.538</t>
  </si>
  <si>
    <t>34.923</t>
  </si>
  <si>
    <t>2.192</t>
  </si>
  <si>
    <t>2020-09-17</t>
  </si>
  <si>
    <t>1.53155</t>
  </si>
  <si>
    <t>21.308</t>
  </si>
  <si>
    <t>36.577</t>
  </si>
  <si>
    <t>2020-09-18</t>
  </si>
  <si>
    <t>1.92679</t>
  </si>
  <si>
    <t>20.077</t>
  </si>
  <si>
    <t>47.692</t>
  </si>
  <si>
    <t>1.462</t>
  </si>
  <si>
    <t>2020-09-19</t>
  </si>
  <si>
    <t>2.63482</t>
  </si>
  <si>
    <t>21.231</t>
  </si>
  <si>
    <t>54.154</t>
  </si>
  <si>
    <t>1.308</t>
  </si>
  <si>
    <t>2020-09-20</t>
  </si>
  <si>
    <t>2.10119</t>
  </si>
  <si>
    <t>43.385</t>
  </si>
  <si>
    <t>1.731</t>
  </si>
  <si>
    <t>2020-09-21</t>
  </si>
  <si>
    <t>4.03929</t>
  </si>
  <si>
    <t>21.346</t>
  </si>
  <si>
    <t>67.538</t>
  </si>
  <si>
    <t>1.385</t>
  </si>
  <si>
    <t>2020-09-22</t>
  </si>
  <si>
    <t>2.61607</t>
  </si>
  <si>
    <t>291</t>
  </si>
  <si>
    <t>22.346</t>
  </si>
  <si>
    <t>59.192</t>
  </si>
  <si>
    <t>2020-09-23</t>
  </si>
  <si>
    <t>2.91786</t>
  </si>
  <si>
    <t>18.154</t>
  </si>
  <si>
    <t>88.462</t>
  </si>
  <si>
    <t>2020-09-24</t>
  </si>
  <si>
    <t>2.61429</t>
  </si>
  <si>
    <t>253</t>
  </si>
  <si>
    <t>19.154</t>
  </si>
  <si>
    <t>79.692</t>
  </si>
  <si>
    <t>1.077</t>
  </si>
  <si>
    <t>2020-09-25</t>
  </si>
  <si>
    <t>3.38839</t>
  </si>
  <si>
    <t>20.526</t>
  </si>
  <si>
    <t>74.737</t>
  </si>
  <si>
    <t>1.421</t>
  </si>
  <si>
    <t>2020-09-26</t>
  </si>
  <si>
    <t>4.48601</t>
  </si>
  <si>
    <t>87.250</t>
  </si>
  <si>
    <t>2020-09-27</t>
  </si>
  <si>
    <t>4.98512</t>
  </si>
  <si>
    <t>22.278</t>
  </si>
  <si>
    <t>63.444</t>
  </si>
  <si>
    <t>2020-09-28</t>
  </si>
  <si>
    <t>149</t>
  </si>
  <si>
    <t>5.64554</t>
  </si>
  <si>
    <t>20.385</t>
  </si>
  <si>
    <t>77.692</t>
  </si>
  <si>
    <t>2020-09-29</t>
  </si>
  <si>
    <t>1.44911</t>
  </si>
  <si>
    <t>16.000</t>
  </si>
  <si>
    <t>83.000</t>
  </si>
  <si>
    <t>1.692</t>
  </si>
  <si>
    <t>2020-09-30</t>
  </si>
  <si>
    <t>2.00655</t>
  </si>
  <si>
    <t>16.269</t>
  </si>
  <si>
    <t>71.462</t>
  </si>
  <si>
    <t>1.577</t>
  </si>
  <si>
    <t>2020-10-01</t>
  </si>
  <si>
    <t>3.15208</t>
  </si>
  <si>
    <t>16.846</t>
  </si>
  <si>
    <t>77.308</t>
  </si>
  <si>
    <t>2020-10-02</t>
  </si>
  <si>
    <t>1.23869</t>
  </si>
  <si>
    <t>16.615</t>
  </si>
  <si>
    <t>36.192</t>
  </si>
  <si>
    <t>2.154</t>
  </si>
  <si>
    <t>2020-10-03</t>
  </si>
  <si>
    <t>2.47887</t>
  </si>
  <si>
    <t>15.654</t>
  </si>
  <si>
    <t>1.962</t>
  </si>
  <si>
    <t>2020-10-04</t>
  </si>
  <si>
    <t>1.04137</t>
  </si>
  <si>
    <t>203</t>
  </si>
  <si>
    <t>2020-10-05</t>
  </si>
  <si>
    <t>1.48958</t>
  </si>
  <si>
    <t>38.750</t>
  </si>
  <si>
    <t>1.562</t>
  </si>
  <si>
    <t>2020-10-06</t>
  </si>
  <si>
    <t>3.04315</t>
  </si>
  <si>
    <t>PM10</t>
  </si>
  <si>
    <t>13.769</t>
  </si>
  <si>
    <t>1.346</t>
  </si>
  <si>
    <t>2020-10-07</t>
  </si>
  <si>
    <t>5.16815</t>
  </si>
  <si>
    <t>细颗粒物:PM2.5</t>
  </si>
  <si>
    <t>15.269</t>
  </si>
  <si>
    <t>64.462</t>
  </si>
  <si>
    <t>1.154</t>
  </si>
  <si>
    <t>2020-10-08</t>
  </si>
  <si>
    <t>6.06667</t>
  </si>
  <si>
    <t>312</t>
  </si>
  <si>
    <t>14.000</t>
  </si>
  <si>
    <t>73.231</t>
  </si>
  <si>
    <t>2020-10-09</t>
  </si>
  <si>
    <t>7.27738</t>
  </si>
  <si>
    <t>16.385</t>
  </si>
  <si>
    <t>70.769</t>
  </si>
  <si>
    <t>2020-10-10</t>
  </si>
  <si>
    <t>139</t>
  </si>
  <si>
    <t>7.75714</t>
  </si>
  <si>
    <t>17.077</t>
  </si>
  <si>
    <t>72.846</t>
  </si>
  <si>
    <t>2020-10-11</t>
  </si>
  <si>
    <t>3.01905</t>
  </si>
  <si>
    <t>16.308</t>
  </si>
  <si>
    <t>47.115</t>
  </si>
  <si>
    <t>2.269</t>
  </si>
  <si>
    <t>2020-10-12</t>
  </si>
  <si>
    <t>1.85923</t>
  </si>
  <si>
    <t>13.280</t>
  </si>
  <si>
    <t>37.440</t>
  </si>
  <si>
    <t>1.760</t>
  </si>
  <si>
    <t>2020-10-13</t>
  </si>
  <si>
    <t>2.10030</t>
  </si>
  <si>
    <t>14.583</t>
  </si>
  <si>
    <t>2020-10-14</t>
  </si>
  <si>
    <t>1.91667</t>
  </si>
  <si>
    <t>10.731</t>
  </si>
  <si>
    <t>37.808</t>
  </si>
  <si>
    <t>2020-10-15</t>
  </si>
  <si>
    <t>4.03036</t>
  </si>
  <si>
    <t>245</t>
  </si>
  <si>
    <t>11.077</t>
  </si>
  <si>
    <t>70.231</t>
  </si>
  <si>
    <t>2020-10-16</t>
  </si>
  <si>
    <t>1.94315</t>
  </si>
  <si>
    <t>13.500</t>
  </si>
  <si>
    <t>44.692</t>
  </si>
  <si>
    <t>2020-10-17</t>
  </si>
  <si>
    <t>2.72857</t>
  </si>
  <si>
    <t>NO2</t>
  </si>
  <si>
    <t>12.846</t>
  </si>
  <si>
    <t>46.962</t>
  </si>
  <si>
    <t>2020-10-18</t>
  </si>
  <si>
    <t>3.62024</t>
  </si>
  <si>
    <t>12.615</t>
  </si>
  <si>
    <t>55.692</t>
  </si>
  <si>
    <t>1.423</t>
  </si>
  <si>
    <t>2020-10-19</t>
  </si>
  <si>
    <t>4.62143</t>
  </si>
  <si>
    <t>13.269</t>
  </si>
  <si>
    <t>61.462</t>
  </si>
  <si>
    <t>1.231</t>
  </si>
  <si>
    <t>2020-10-20</t>
  </si>
  <si>
    <t>7.55000</t>
  </si>
  <si>
    <t>12.308</t>
  </si>
  <si>
    <t>76.423</t>
  </si>
  <si>
    <t>1.115</t>
  </si>
  <si>
    <t>2020-10-21</t>
  </si>
  <si>
    <t>4.30268</t>
  </si>
  <si>
    <t>12.192</t>
  </si>
  <si>
    <t>33.077</t>
  </si>
  <si>
    <t>2.231</t>
  </si>
  <si>
    <t>2020-10-22</t>
  </si>
  <si>
    <t>2.12708</t>
  </si>
  <si>
    <t>250</t>
  </si>
  <si>
    <t>10.692</t>
  </si>
  <si>
    <t>30.654</t>
  </si>
  <si>
    <t>2.038</t>
  </si>
  <si>
    <t>2020-10-23</t>
  </si>
  <si>
    <t>2.00119</t>
  </si>
  <si>
    <t>11.000</t>
  </si>
  <si>
    <t>33.615</t>
  </si>
  <si>
    <t>1.615</t>
  </si>
  <si>
    <t>2020-10-24</t>
  </si>
  <si>
    <t>3.63185</t>
  </si>
  <si>
    <t>11.231</t>
  </si>
  <si>
    <t>48.885</t>
  </si>
  <si>
    <t>2020-10-25</t>
  </si>
  <si>
    <t>6.66429</t>
  </si>
  <si>
    <t>295</t>
  </si>
  <si>
    <t>1.192</t>
  </si>
  <si>
    <t>2020-10-26</t>
  </si>
  <si>
    <t>6.03274</t>
  </si>
  <si>
    <t>14.885</t>
  </si>
  <si>
    <t>50.615</t>
  </si>
  <si>
    <t>2020-10-27</t>
  </si>
  <si>
    <t>2.04940</t>
  </si>
  <si>
    <t>25.115</t>
  </si>
  <si>
    <t>2.308</t>
  </si>
  <si>
    <t>2020-10-28</t>
  </si>
  <si>
    <t>2.73750</t>
  </si>
  <si>
    <t>10.231</t>
  </si>
  <si>
    <t>41.885</t>
  </si>
  <si>
    <t>1.269</t>
  </si>
  <si>
    <t>2020-10-29</t>
  </si>
  <si>
    <t>3.94643</t>
  </si>
  <si>
    <t>10.269</t>
  </si>
  <si>
    <t>52.577</t>
  </si>
  <si>
    <t>2020-10-30</t>
  </si>
  <si>
    <t>4.59107</t>
  </si>
  <si>
    <t>225</t>
  </si>
  <si>
    <t>60.846</t>
  </si>
  <si>
    <t>2020-10-31</t>
  </si>
  <si>
    <t>222</t>
  </si>
  <si>
    <t>7.23125</t>
  </si>
  <si>
    <t>12.808</t>
  </si>
  <si>
    <t>49.192</t>
  </si>
  <si>
    <t>2020-11-01</t>
  </si>
  <si>
    <t>2.32440</t>
  </si>
  <si>
    <t>13.231</t>
  </si>
  <si>
    <t>24.500</t>
  </si>
  <si>
    <t>1.923</t>
  </si>
  <si>
    <t>2020-11-02</t>
  </si>
  <si>
    <t>1.66012</t>
  </si>
  <si>
    <t>9.115</t>
  </si>
  <si>
    <t>25.731</t>
  </si>
  <si>
    <t>2020-11-03</t>
  </si>
  <si>
    <t>1.99226</t>
  </si>
  <si>
    <t>6.923</t>
  </si>
  <si>
    <t>33.885</t>
  </si>
  <si>
    <t>2020-11-04</t>
  </si>
  <si>
    <t>4.15060</t>
  </si>
  <si>
    <t>176</t>
  </si>
  <si>
    <t>6.077</t>
  </si>
  <si>
    <t>53.000</t>
  </si>
  <si>
    <t>2020-11-05</t>
  </si>
  <si>
    <t>6.72500</t>
  </si>
  <si>
    <t>264</t>
  </si>
  <si>
    <t>9.160</t>
  </si>
  <si>
    <t>61.200</t>
  </si>
  <si>
    <t>1.840</t>
  </si>
  <si>
    <t>2020-11-06</t>
  </si>
  <si>
    <t>6.15536</t>
  </si>
  <si>
    <t>10.385</t>
  </si>
  <si>
    <t>52.808</t>
  </si>
  <si>
    <t>2020-11-07</t>
  </si>
  <si>
    <t>3.73690</t>
  </si>
  <si>
    <t>28.423</t>
  </si>
  <si>
    <t>2020-11-08</t>
  </si>
  <si>
    <t>2.17708</t>
  </si>
  <si>
    <t>9.308</t>
  </si>
  <si>
    <t>27.423</t>
  </si>
  <si>
    <t>1.808</t>
  </si>
  <si>
    <t>2020-11-09</t>
  </si>
  <si>
    <t>2.96905</t>
  </si>
  <si>
    <t>7.885</t>
  </si>
  <si>
    <t>2020-11-10</t>
  </si>
  <si>
    <t>4.08006</t>
  </si>
  <si>
    <t>8.038</t>
  </si>
  <si>
    <t>52.538</t>
  </si>
  <si>
    <t>2020-11-11</t>
  </si>
  <si>
    <t>8.09881</t>
  </si>
  <si>
    <t>241</t>
  </si>
  <si>
    <t>7.538</t>
  </si>
  <si>
    <t>65.231</t>
  </si>
  <si>
    <t>2020-11-12</t>
  </si>
  <si>
    <t>6.20833</t>
  </si>
  <si>
    <t>11.962</t>
  </si>
  <si>
    <t>45.731</t>
  </si>
  <si>
    <t>2020-11-13</t>
  </si>
  <si>
    <t>2.93869</t>
  </si>
  <si>
    <t>10.077</t>
  </si>
  <si>
    <t>44.808</t>
  </si>
  <si>
    <t>2020-11-14</t>
  </si>
  <si>
    <t>4.47768</t>
  </si>
  <si>
    <t>8.885</t>
  </si>
  <si>
    <t>74.077</t>
  </si>
  <si>
    <t>1.000</t>
  </si>
  <si>
    <t>2020-11-15</t>
  </si>
  <si>
    <t>5.83036</t>
  </si>
  <si>
    <t>8.269</t>
  </si>
  <si>
    <t>76.000</t>
  </si>
  <si>
    <t>0.962</t>
  </si>
  <si>
    <t>2020-11-16</t>
  </si>
  <si>
    <t>6.75357</t>
  </si>
  <si>
    <t>66.615</t>
  </si>
  <si>
    <t>2020-11-17</t>
  </si>
  <si>
    <t>105</t>
  </si>
  <si>
    <t>6.12589</t>
  </si>
  <si>
    <t>9.923</t>
  </si>
  <si>
    <t>2020-11-18</t>
  </si>
  <si>
    <t>2.89405</t>
  </si>
  <si>
    <t>9.538</t>
  </si>
  <si>
    <t>88.808</t>
  </si>
  <si>
    <t>2020-11-19</t>
  </si>
  <si>
    <t>1.19137</t>
  </si>
  <si>
    <t>6.480</t>
  </si>
  <si>
    <t>54.360</t>
  </si>
  <si>
    <t>2.800</t>
  </si>
  <si>
    <t>2020-11-20</t>
  </si>
  <si>
    <t>1.62530</t>
  </si>
  <si>
    <t>4.546</t>
  </si>
  <si>
    <t>41.182</t>
  </si>
  <si>
    <t>1.909</t>
  </si>
  <si>
    <t>2020-11-21</t>
  </si>
  <si>
    <t>2.58333</t>
  </si>
  <si>
    <t>2.385</t>
  </si>
  <si>
    <t>75.846</t>
  </si>
  <si>
    <t>2020-11-22</t>
  </si>
  <si>
    <t>1.13958</t>
  </si>
  <si>
    <t>33.346</t>
  </si>
  <si>
    <t>2020-11-23</t>
  </si>
  <si>
    <t>1.90804</t>
  </si>
  <si>
    <t>39.038</t>
  </si>
  <si>
    <t>2020-11-24</t>
  </si>
  <si>
    <t>3.10952</t>
  </si>
  <si>
    <t>57.423</t>
  </si>
  <si>
    <t>2020-11-25</t>
  </si>
  <si>
    <t>2.78333</t>
  </si>
  <si>
    <t>2.577</t>
  </si>
  <si>
    <t>52.038</t>
  </si>
  <si>
    <t>2020-11-26</t>
  </si>
  <si>
    <t>2.69524</t>
  </si>
  <si>
    <t>52.423</t>
  </si>
  <si>
    <t>2020-11-27</t>
  </si>
  <si>
    <t>1.87857</t>
  </si>
  <si>
    <t>200</t>
  </si>
  <si>
    <t>37.423</t>
  </si>
  <si>
    <t>2020-11-28</t>
  </si>
  <si>
    <t>1.73333</t>
  </si>
  <si>
    <t>-0.192</t>
  </si>
  <si>
    <t>37.615</t>
  </si>
  <si>
    <t>2020-11-29</t>
  </si>
  <si>
    <t>2.16399</t>
  </si>
  <si>
    <t>151</t>
  </si>
  <si>
    <t>0.654</t>
  </si>
  <si>
    <t>42.038</t>
  </si>
  <si>
    <t>2020-11-30</t>
  </si>
  <si>
    <t>2.18185</t>
  </si>
  <si>
    <t>-0.231</t>
  </si>
  <si>
    <t>41.038</t>
  </si>
  <si>
    <t>2020-12-01</t>
  </si>
  <si>
    <t>2.74554</t>
  </si>
  <si>
    <t>53.115</t>
  </si>
  <si>
    <t>2020-12-02</t>
  </si>
  <si>
    <t>2.18571</t>
  </si>
  <si>
    <t>0.154</t>
  </si>
  <si>
    <t>2020-12-03</t>
  </si>
  <si>
    <t>1.54554</t>
  </si>
  <si>
    <t>0.231</t>
  </si>
  <si>
    <t>29.769</t>
  </si>
  <si>
    <t>2020-12-04</t>
  </si>
  <si>
    <t>1.51250</t>
  </si>
  <si>
    <t>29.346</t>
  </si>
  <si>
    <t>2020-12-05</t>
  </si>
  <si>
    <t>2.83661</t>
  </si>
  <si>
    <t>-0.654</t>
  </si>
  <si>
    <t>38.231</t>
  </si>
  <si>
    <t>2020-12-06</t>
  </si>
  <si>
    <t>3.24911</t>
  </si>
  <si>
    <t>37.000</t>
  </si>
  <si>
    <t>2020-12-07</t>
  </si>
  <si>
    <t>1.42321</t>
  </si>
  <si>
    <t>-2.000</t>
  </si>
  <si>
    <t>25.038</t>
  </si>
  <si>
    <t>2.423</t>
  </si>
  <si>
    <t>2020-12-08</t>
  </si>
  <si>
    <t>2.72440</t>
  </si>
  <si>
    <t>-2.462</t>
  </si>
  <si>
    <t>2020-12-09</t>
  </si>
  <si>
    <t>4.46071</t>
  </si>
  <si>
    <t>-1.308</t>
  </si>
  <si>
    <t>50.577</t>
  </si>
  <si>
    <t>2020-12-10</t>
  </si>
  <si>
    <t>5.15565</t>
  </si>
  <si>
    <t>-0.346</t>
  </si>
  <si>
    <t>56.269</t>
  </si>
  <si>
    <t>2020-12-11</t>
  </si>
  <si>
    <t>3.46220</t>
  </si>
  <si>
    <t>0.192</t>
  </si>
  <si>
    <t>51.462</t>
  </si>
  <si>
    <t>2020-12-12</t>
  </si>
  <si>
    <t>5.46131</t>
  </si>
  <si>
    <t>-1.577</t>
  </si>
  <si>
    <t>76.308</t>
  </si>
  <si>
    <t>2020-12-13</t>
  </si>
  <si>
    <t>1.27500</t>
  </si>
  <si>
    <t>-3.423</t>
  </si>
  <si>
    <t>24.192</t>
  </si>
  <si>
    <t>3.000</t>
  </si>
  <si>
    <t>2020-12-14</t>
  </si>
  <si>
    <t>1.63750</t>
  </si>
  <si>
    <t>-4.577</t>
  </si>
  <si>
    <t>23.769</t>
  </si>
  <si>
    <t>2020-12-15</t>
  </si>
  <si>
    <t>2.23095</t>
  </si>
  <si>
    <t>-4.692</t>
  </si>
  <si>
    <t>29.154</t>
  </si>
  <si>
    <t>2020-12-16</t>
  </si>
  <si>
    <t>2.57440</t>
  </si>
  <si>
    <t>27.231</t>
  </si>
  <si>
    <t>2020-12-17</t>
  </si>
  <si>
    <t>-2.577</t>
  </si>
  <si>
    <t>40.346</t>
  </si>
  <si>
    <t>2020-12-18</t>
  </si>
  <si>
    <t>1.60536</t>
  </si>
  <si>
    <t>-2.346</t>
  </si>
  <si>
    <t>25.192</t>
  </si>
  <si>
    <t>2020-12-19</t>
  </si>
  <si>
    <t>3.18929</t>
  </si>
  <si>
    <t>-3.654</t>
  </si>
  <si>
    <t>37.385</t>
  </si>
  <si>
    <t>2020-12-20</t>
  </si>
  <si>
    <t>2.91280</t>
  </si>
  <si>
    <t>-1.615</t>
  </si>
  <si>
    <t>40.769</t>
  </si>
  <si>
    <t>2020-12-21</t>
  </si>
  <si>
    <t>3.73214</t>
  </si>
  <si>
    <t>-2.692</t>
  </si>
  <si>
    <t>51.385</t>
  </si>
  <si>
    <t>2020-12-22</t>
  </si>
  <si>
    <t>4.66429</t>
  </si>
  <si>
    <t>-1.154</t>
  </si>
  <si>
    <t>52.346</t>
  </si>
  <si>
    <t>2020-12-23</t>
  </si>
  <si>
    <t>4.21726</t>
  </si>
  <si>
    <t>3.077</t>
  </si>
  <si>
    <t>27.962</t>
  </si>
  <si>
    <t>2.538</t>
  </si>
  <si>
    <t>2020-12-24</t>
  </si>
  <si>
    <t>2.58482</t>
  </si>
  <si>
    <t>0.269</t>
  </si>
  <si>
    <t>24.615</t>
  </si>
  <si>
    <t>2020-12-25</t>
  </si>
  <si>
    <t>4.04018</t>
  </si>
  <si>
    <t>-1.500</t>
  </si>
  <si>
    <t>39.423</t>
  </si>
  <si>
    <t>2020-12-26</t>
  </si>
  <si>
    <t>4.77560</t>
  </si>
  <si>
    <t>60.731</t>
  </si>
  <si>
    <t>2020-12-27</t>
  </si>
  <si>
    <t>5.39345</t>
  </si>
  <si>
    <t>-0.846</t>
  </si>
  <si>
    <t>64.192</t>
  </si>
  <si>
    <t>2020-12-28</t>
  </si>
  <si>
    <t>4.35863</t>
  </si>
  <si>
    <t>221</t>
  </si>
  <si>
    <t>-0.577</t>
  </si>
  <si>
    <t>49.462</t>
  </si>
  <si>
    <t>2020-12-29</t>
  </si>
  <si>
    <t>1.59821</t>
  </si>
  <si>
    <t>-9.654</t>
  </si>
  <si>
    <t>18.346</t>
  </si>
  <si>
    <t>3.615</t>
  </si>
  <si>
    <t>2020-12-30</t>
  </si>
  <si>
    <t>1.27262</t>
  </si>
  <si>
    <t>-8.846</t>
  </si>
  <si>
    <t>20.885</t>
  </si>
  <si>
    <t>2020-12-31</t>
  </si>
  <si>
    <t>2.00714</t>
  </si>
  <si>
    <t>-5.577</t>
  </si>
  <si>
    <t>2021-01-01</t>
  </si>
  <si>
    <t>3.33214</t>
  </si>
  <si>
    <t>-5.808</t>
  </si>
  <si>
    <t>40.154</t>
  </si>
  <si>
    <t>2021-01-02</t>
  </si>
  <si>
    <t>3.93869</t>
  </si>
  <si>
    <t>-4.808</t>
  </si>
  <si>
    <t>65.077</t>
  </si>
  <si>
    <t>2021-01-03</t>
  </si>
  <si>
    <t>2.17917</t>
  </si>
  <si>
    <t>-5.231</t>
  </si>
  <si>
    <t>33.846</t>
  </si>
  <si>
    <t>2021-01-04</t>
  </si>
  <si>
    <t>2.02054</t>
  </si>
  <si>
    <t>-4.192</t>
  </si>
  <si>
    <t>29.038</t>
  </si>
  <si>
    <t>2021-01-05</t>
  </si>
  <si>
    <t>1.78393</t>
  </si>
  <si>
    <t>-6.154</t>
  </si>
  <si>
    <t>1.846</t>
  </si>
  <si>
    <t>2021-01-06</t>
  </si>
  <si>
    <t>-12.115</t>
  </si>
  <si>
    <t>18.423</t>
  </si>
  <si>
    <t>3.654</t>
  </si>
  <si>
    <t>2021-01-07</t>
  </si>
  <si>
    <t>1.33304</t>
  </si>
  <si>
    <t>-12.846</t>
  </si>
  <si>
    <t>21.615</t>
  </si>
  <si>
    <t>2021-01-08</t>
  </si>
  <si>
    <t>1.43036</t>
  </si>
  <si>
    <t>-7.769</t>
  </si>
  <si>
    <t>26.115</t>
  </si>
  <si>
    <t>2021-01-09</t>
  </si>
  <si>
    <t>1.70982</t>
  </si>
  <si>
    <t>-3.231</t>
  </si>
  <si>
    <t>26.769</t>
  </si>
  <si>
    <t>2021-01-10</t>
  </si>
  <si>
    <t>1.47768</t>
  </si>
  <si>
    <t>-1.231</t>
  </si>
  <si>
    <t>25.308</t>
  </si>
  <si>
    <t>2021-01-11</t>
  </si>
  <si>
    <t>2.58542</t>
  </si>
  <si>
    <t>-1.038</t>
  </si>
  <si>
    <t>2021-01-12</t>
  </si>
  <si>
    <t>0</t>
  </si>
  <si>
    <t>1.67083</t>
  </si>
  <si>
    <t>-2.654</t>
  </si>
  <si>
    <t>35.962</t>
  </si>
  <si>
    <t>2021-01-13</t>
  </si>
  <si>
    <t>1.38750</t>
  </si>
  <si>
    <t>2.808</t>
  </si>
  <si>
    <t>34.231</t>
  </si>
  <si>
    <t>2021-01-14</t>
  </si>
  <si>
    <t>1.43958</t>
  </si>
  <si>
    <t>267</t>
  </si>
  <si>
    <t>-0.154</t>
  </si>
  <si>
    <t>68.769</t>
  </si>
  <si>
    <t>2021-01-15</t>
  </si>
  <si>
    <t>1.01250</t>
  </si>
  <si>
    <t>34.500</t>
  </si>
  <si>
    <t>2021-01-16</t>
  </si>
  <si>
    <t>1.51875</t>
  </si>
  <si>
    <t>-3.115</t>
  </si>
  <si>
    <t>2021-01-17</t>
  </si>
  <si>
    <t>2.36071</t>
  </si>
  <si>
    <t>2021-01-18</t>
  </si>
  <si>
    <t>2.73571</t>
  </si>
  <si>
    <t>-2.115</t>
  </si>
  <si>
    <t>39.923</t>
  </si>
  <si>
    <t>2021-01-19</t>
  </si>
  <si>
    <t>2.47500</t>
  </si>
  <si>
    <t>2021-01-20</t>
  </si>
  <si>
    <t>3.93810</t>
  </si>
  <si>
    <t>64.269</t>
  </si>
  <si>
    <t>2021-01-21</t>
  </si>
  <si>
    <t>5.53869</t>
  </si>
  <si>
    <t>-1.480</t>
  </si>
  <si>
    <t>59.600</t>
  </si>
  <si>
    <t>1.320</t>
  </si>
  <si>
    <t>2021-01-22</t>
  </si>
  <si>
    <t>6.05655</t>
  </si>
  <si>
    <t>-0.808</t>
  </si>
  <si>
    <t>56.115</t>
  </si>
  <si>
    <t>2021-01-23</t>
  </si>
  <si>
    <t>5.73720</t>
  </si>
  <si>
    <t>-3.080</t>
  </si>
  <si>
    <t>66.240</t>
  </si>
  <si>
    <t>1.120</t>
  </si>
  <si>
    <t>2021-01-24</t>
  </si>
  <si>
    <t>6.48899</t>
  </si>
  <si>
    <t>-0.885</t>
  </si>
  <si>
    <t>60.115</t>
  </si>
  <si>
    <t>2021-01-25</t>
  </si>
  <si>
    <t>7.32054</t>
  </si>
  <si>
    <t>81.038</t>
  </si>
  <si>
    <t>2021-01-26</t>
  </si>
  <si>
    <t>5.05268</t>
  </si>
  <si>
    <t>-1.423</t>
  </si>
  <si>
    <t>83.385</t>
  </si>
  <si>
    <t>2021-01-27</t>
  </si>
  <si>
    <t>3.03065</t>
  </si>
  <si>
    <t>-0.440</t>
  </si>
  <si>
    <t>50.560</t>
  </si>
  <si>
    <t>2021-01-28</t>
  </si>
  <si>
    <t>1.71190</t>
  </si>
  <si>
    <t>16.077</t>
  </si>
  <si>
    <t>3.231</t>
  </si>
  <si>
    <t>2021-01-29</t>
  </si>
  <si>
    <t>2.73988</t>
  </si>
  <si>
    <t>-5.000</t>
  </si>
  <si>
    <t>28.154</t>
  </si>
  <si>
    <t>2021-01-30</t>
  </si>
  <si>
    <t>4.08333</t>
  </si>
  <si>
    <t>-2.077</t>
  </si>
  <si>
    <t>44.846</t>
  </si>
  <si>
    <t>2021-01-31</t>
  </si>
  <si>
    <t>4.51310</t>
  </si>
  <si>
    <t>77.269</t>
  </si>
  <si>
    <t>2021-02-01</t>
  </si>
  <si>
    <t>2.04137</t>
  </si>
  <si>
    <t>0.120</t>
  </si>
  <si>
    <t>26.840</t>
  </si>
  <si>
    <t>2.960</t>
  </si>
  <si>
    <t>2021-02-02</t>
  </si>
  <si>
    <t>1.93036</t>
  </si>
  <si>
    <t>-3.462</t>
  </si>
  <si>
    <t>20.654</t>
  </si>
  <si>
    <t>2021-02-03</t>
  </si>
  <si>
    <t>2.39196</t>
  </si>
  <si>
    <t>-1.077</t>
  </si>
  <si>
    <t>2021-02-04</t>
  </si>
  <si>
    <t>3.43244</t>
  </si>
  <si>
    <t>24.480</t>
  </si>
  <si>
    <t>2021-02-05</t>
  </si>
  <si>
    <t>4.03452</t>
  </si>
  <si>
    <t>33.308</t>
  </si>
  <si>
    <t>2021-02-06</t>
  </si>
  <si>
    <t>3.98810</t>
  </si>
  <si>
    <t>7.692</t>
  </si>
  <si>
    <t>31.500</t>
  </si>
  <si>
    <t>2021-02-07</t>
  </si>
  <si>
    <t>2.30506</t>
  </si>
  <si>
    <t>34.577</t>
  </si>
  <si>
    <t>2021-02-08</t>
  </si>
  <si>
    <t>0.423</t>
  </si>
  <si>
    <t>39.115</t>
  </si>
  <si>
    <t>2021-02-09</t>
  </si>
  <si>
    <t>4.68750</t>
  </si>
  <si>
    <t>235</t>
  </si>
  <si>
    <t>48.192</t>
  </si>
  <si>
    <t>2021-02-10</t>
  </si>
  <si>
    <t>5.25714</t>
  </si>
  <si>
    <t>3.731</t>
  </si>
  <si>
    <t>46.308</t>
  </si>
  <si>
    <t>2021-02-11</t>
  </si>
  <si>
    <t>165</t>
  </si>
  <si>
    <t>9.13482</t>
  </si>
  <si>
    <t>3.808</t>
  </si>
  <si>
    <t>58.808</t>
  </si>
  <si>
    <t>2021-02-12</t>
  </si>
  <si>
    <t>206</t>
  </si>
  <si>
    <t>10.67589</t>
  </si>
  <si>
    <t>6.115</t>
  </si>
  <si>
    <t>63.038</t>
  </si>
  <si>
    <t>2021-02-13</t>
  </si>
  <si>
    <t>10.57530</t>
  </si>
  <si>
    <t>5.038</t>
  </si>
  <si>
    <t>86.885</t>
  </si>
  <si>
    <t>2021-02-14</t>
  </si>
  <si>
    <t>5.30833</t>
  </si>
  <si>
    <t>334</t>
  </si>
  <si>
    <t>3.346</t>
  </si>
  <si>
    <t>79.885</t>
  </si>
  <si>
    <t>2021-02-15</t>
  </si>
  <si>
    <t>1.75030</t>
  </si>
  <si>
    <t>31.360</t>
  </si>
  <si>
    <t>2.320</t>
  </si>
  <si>
    <t>2021-02-16</t>
  </si>
  <si>
    <t>1.22173</t>
  </si>
  <si>
    <t>166</t>
  </si>
  <si>
    <t>-1.360</t>
  </si>
  <si>
    <t>3.040</t>
  </si>
  <si>
    <t>2021-02-17</t>
  </si>
  <si>
    <t>1.23780</t>
  </si>
  <si>
    <t>-3.385</t>
  </si>
  <si>
    <t>21.269</t>
  </si>
  <si>
    <t>2021-02-18</t>
  </si>
  <si>
    <t>2.49256</t>
  </si>
  <si>
    <t>-1.115</t>
  </si>
  <si>
    <t>32.846</t>
  </si>
  <si>
    <t>2021-02-19</t>
  </si>
  <si>
    <t>3.90685</t>
  </si>
  <si>
    <t>4.154</t>
  </si>
  <si>
    <t>37.192</t>
  </si>
  <si>
    <t>2021-02-20</t>
  </si>
  <si>
    <t>4.52619</t>
  </si>
  <si>
    <t>9.000</t>
  </si>
  <si>
    <t>33.385</t>
  </si>
  <si>
    <t>2021-02-21</t>
  </si>
  <si>
    <t>1.51042</t>
  </si>
  <si>
    <t>14.462</t>
  </si>
  <si>
    <t>2021-02-22</t>
  </si>
  <si>
    <t>2.84732</t>
  </si>
  <si>
    <t>243</t>
  </si>
  <si>
    <t>7.962</t>
  </si>
  <si>
    <t>36.923</t>
  </si>
  <si>
    <t>2021-02-23</t>
  </si>
  <si>
    <t>2.55179</t>
  </si>
  <si>
    <t>0.808</t>
  </si>
  <si>
    <t>58.692</t>
  </si>
  <si>
    <t>2021-02-24</t>
  </si>
  <si>
    <t>3.26607</t>
  </si>
  <si>
    <t>0.640</t>
  </si>
  <si>
    <t>58.440</t>
  </si>
  <si>
    <t>1.560</t>
  </si>
  <si>
    <t>2021-02-25</t>
  </si>
  <si>
    <t>5.13452</t>
  </si>
  <si>
    <t>2.615</t>
  </si>
  <si>
    <t>60.462</t>
  </si>
  <si>
    <t>2021-02-26</t>
  </si>
  <si>
    <t>7.34167</t>
  </si>
  <si>
    <t>3.846</t>
  </si>
  <si>
    <t>65.923</t>
  </si>
  <si>
    <t>2021-02-27</t>
  </si>
  <si>
    <t>6.90268</t>
  </si>
  <si>
    <t>50.346</t>
  </si>
  <si>
    <t>2021-02-28</t>
  </si>
  <si>
    <t>5.28304</t>
  </si>
  <si>
    <t>311</t>
  </si>
  <si>
    <t>81.115</t>
  </si>
  <si>
    <t>2021-03-01</t>
  </si>
  <si>
    <t>1.77351</t>
  </si>
  <si>
    <t>77.385</t>
  </si>
  <si>
    <t>2021-03-02</t>
  </si>
  <si>
    <t>3.54137</t>
  </si>
  <si>
    <t>2021-03-03</t>
  </si>
  <si>
    <t>6.24494</t>
  </si>
  <si>
    <t>5.040</t>
  </si>
  <si>
    <t>77.160</t>
  </si>
  <si>
    <t>2021-03-04</t>
  </si>
  <si>
    <t>8.09940</t>
  </si>
  <si>
    <t>6.769</t>
  </si>
  <si>
    <t>80.500</t>
  </si>
  <si>
    <t>2021-03-05</t>
  </si>
  <si>
    <t>6.06905</t>
  </si>
  <si>
    <t>335</t>
  </si>
  <si>
    <t>4.346</t>
  </si>
  <si>
    <t>73.192</t>
  </si>
  <si>
    <t>2021-03-06</t>
  </si>
  <si>
    <t>2.59435</t>
  </si>
  <si>
    <t>39.615</t>
  </si>
  <si>
    <t>2021-03-07</t>
  </si>
  <si>
    <t>4.19226</t>
  </si>
  <si>
    <t>58.500</t>
  </si>
  <si>
    <t>晴转多云</t>
  </si>
  <si>
    <t>2021-03-08</t>
  </si>
  <si>
    <t>5.62381</t>
  </si>
  <si>
    <t>4.042</t>
  </si>
  <si>
    <t>59.292</t>
  </si>
  <si>
    <t>多云</t>
  </si>
  <si>
    <t>2021-03-09</t>
  </si>
  <si>
    <t>112</t>
  </si>
  <si>
    <t>7.92202</t>
  </si>
  <si>
    <t>7.292</t>
  </si>
  <si>
    <t>2021-03-10</t>
  </si>
  <si>
    <t>9.83452</t>
  </si>
  <si>
    <t>9.667</t>
  </si>
  <si>
    <t>71.583</t>
  </si>
  <si>
    <t>霾转阴</t>
  </si>
  <si>
    <t>2021-03-11</t>
  </si>
  <si>
    <t>6.52500</t>
  </si>
  <si>
    <t>12.542</t>
  </si>
  <si>
    <t>64.833</t>
  </si>
  <si>
    <t>2021-03-12</t>
  </si>
  <si>
    <t>5.46726</t>
  </si>
  <si>
    <t>9.292</t>
  </si>
  <si>
    <t>80.083</t>
  </si>
  <si>
    <t>雾</t>
  </si>
  <si>
    <t>2021-03-13</t>
  </si>
  <si>
    <t>5.40387</t>
  </si>
  <si>
    <t>9.958</t>
  </si>
  <si>
    <t>72.292</t>
  </si>
  <si>
    <t>2021-03-14</t>
  </si>
  <si>
    <t>6.76280</t>
  </si>
  <si>
    <t>11.042</t>
  </si>
  <si>
    <t>72.583</t>
  </si>
  <si>
    <t>霾转多云</t>
  </si>
  <si>
    <t>2021-03-15</t>
  </si>
  <si>
    <t>1.06458</t>
  </si>
  <si>
    <t>41.292</t>
  </si>
  <si>
    <t>阴</t>
  </si>
  <si>
    <t>2021-03-16</t>
  </si>
  <si>
    <t>1.13125</t>
  </si>
  <si>
    <t>269</t>
  </si>
  <si>
    <t>10.083</t>
  </si>
  <si>
    <t>浮尘转多云</t>
  </si>
  <si>
    <t>2021-03-17</t>
  </si>
  <si>
    <t>1.66250</t>
  </si>
  <si>
    <t>252</t>
  </si>
  <si>
    <t>9.500</t>
  </si>
  <si>
    <t>40.167</t>
  </si>
  <si>
    <t>2021-03-18</t>
  </si>
  <si>
    <t>1.35625</t>
  </si>
  <si>
    <t>286</t>
  </si>
  <si>
    <t>7.708</t>
  </si>
  <si>
    <t>65.375</t>
  </si>
  <si>
    <t>浮尘</t>
  </si>
  <si>
    <t>2021-03-19</t>
  </si>
  <si>
    <t>4.75179</t>
  </si>
  <si>
    <t>6.583</t>
  </si>
  <si>
    <t>72.042</t>
  </si>
  <si>
    <t>2021-03-20</t>
  </si>
  <si>
    <t>3.10655</t>
  </si>
  <si>
    <t>7.917</t>
  </si>
  <si>
    <t>53.167</t>
  </si>
  <si>
    <t>3.417</t>
  </si>
  <si>
    <t>2021-03-21</t>
  </si>
  <si>
    <t>1.56101</t>
  </si>
  <si>
    <t>7.667</t>
  </si>
  <si>
    <t>3.375</t>
  </si>
  <si>
    <t>晴</t>
  </si>
  <si>
    <t>2021-03-22</t>
  </si>
  <si>
    <t>2.07500</t>
  </si>
  <si>
    <t>2.708</t>
  </si>
  <si>
    <t>2021-03-23</t>
  </si>
  <si>
    <t>4.59345</t>
  </si>
  <si>
    <t>14.542</t>
  </si>
  <si>
    <t>34.042</t>
  </si>
  <si>
    <t>2021-03-24</t>
  </si>
  <si>
    <t>4.90536</t>
  </si>
  <si>
    <t>15.208</t>
  </si>
  <si>
    <t>2.417</t>
  </si>
  <si>
    <t>2021-03-25</t>
  </si>
  <si>
    <t>5.39792</t>
  </si>
  <si>
    <t>14.292</t>
  </si>
  <si>
    <t>2021-03-26</t>
  </si>
  <si>
    <t>8.47560</t>
  </si>
  <si>
    <t>303</t>
  </si>
  <si>
    <t>13.708</t>
  </si>
  <si>
    <t>74.833</t>
  </si>
  <si>
    <t>2021-03-27</t>
  </si>
  <si>
    <t>7.31994</t>
  </si>
  <si>
    <t>14.500</t>
  </si>
  <si>
    <t>79.083</t>
  </si>
  <si>
    <t>2021-03-28</t>
  </si>
  <si>
    <t>1.14375</t>
  </si>
  <si>
    <t>14.958</t>
  </si>
  <si>
    <t>3.708</t>
  </si>
  <si>
    <t>2021-03-29</t>
  </si>
  <si>
    <t>1.85000</t>
  </si>
  <si>
    <t>262</t>
  </si>
  <si>
    <t>17.125</t>
  </si>
  <si>
    <t>2021-03-30</t>
  </si>
  <si>
    <t>1.72917</t>
  </si>
  <si>
    <t>44.125</t>
  </si>
  <si>
    <t>2021-03-31</t>
  </si>
  <si>
    <t>1.81875</t>
  </si>
  <si>
    <t>17.417</t>
  </si>
  <si>
    <t>37.667</t>
  </si>
  <si>
    <t>2021-04-01</t>
  </si>
  <si>
    <t>2.15208</t>
  </si>
  <si>
    <t>15.609</t>
  </si>
  <si>
    <t>36.348</t>
  </si>
  <si>
    <t>2021-04-02</t>
  </si>
  <si>
    <t>3.37530</t>
  </si>
  <si>
    <t>14.625</t>
  </si>
  <si>
    <t>53.542</t>
  </si>
  <si>
    <t>2021-04-03</t>
  </si>
  <si>
    <t>2.01429</t>
  </si>
  <si>
    <t>32.667</t>
  </si>
  <si>
    <t>2021-04-04</t>
  </si>
  <si>
    <t>1.81607</t>
  </si>
  <si>
    <t>13.583</t>
  </si>
  <si>
    <t>24.167</t>
  </si>
  <si>
    <t>2021-04-05</t>
  </si>
  <si>
    <t>3.46131</t>
  </si>
  <si>
    <t>13.417</t>
  </si>
  <si>
    <t>37.917</t>
  </si>
  <si>
    <t>2.583</t>
  </si>
  <si>
    <t>2021-04-06</t>
  </si>
  <si>
    <t>3.47262</t>
  </si>
  <si>
    <t>43.250</t>
  </si>
  <si>
    <t>2021-04-07</t>
  </si>
  <si>
    <t>4.01756</t>
  </si>
  <si>
    <t>230</t>
  </si>
  <si>
    <t>13.750</t>
  </si>
  <si>
    <t>42.833</t>
  </si>
  <si>
    <t>2021-04-08</t>
  </si>
  <si>
    <t>3.86131</t>
  </si>
  <si>
    <t>12.917</t>
  </si>
  <si>
    <t>38.917</t>
  </si>
  <si>
    <t>2021-04-09</t>
  </si>
  <si>
    <t>32.750</t>
  </si>
  <si>
    <t>2021-04-10</t>
  </si>
  <si>
    <t>5.49613</t>
  </si>
  <si>
    <t>14.375</t>
  </si>
  <si>
    <t>36.250</t>
  </si>
  <si>
    <t>2021-04-11</t>
  </si>
  <si>
    <t>4.77292</t>
  </si>
  <si>
    <t>46.333</t>
  </si>
  <si>
    <t>2021-04-12</t>
  </si>
  <si>
    <t>3.74107</t>
  </si>
  <si>
    <t>13.292</t>
  </si>
  <si>
    <t>55.750</t>
  </si>
  <si>
    <t>2021-04-13</t>
  </si>
  <si>
    <t>1.57768</t>
  </si>
  <si>
    <t>11.750</t>
  </si>
  <si>
    <t>18.250</t>
  </si>
  <si>
    <t>3.333</t>
  </si>
  <si>
    <t>2021-04-14</t>
  </si>
  <si>
    <t>3.33929</t>
  </si>
  <si>
    <t>14.708</t>
  </si>
  <si>
    <t>31.958</t>
  </si>
  <si>
    <t>2021-04-15</t>
  </si>
  <si>
    <t>1.32917</t>
  </si>
  <si>
    <t>15.167</t>
  </si>
  <si>
    <t>37.583</t>
  </si>
  <si>
    <t>2021-04-16</t>
  </si>
  <si>
    <t>12.708</t>
  </si>
  <si>
    <t>23.208</t>
  </si>
  <si>
    <t>2021-04-17</t>
  </si>
  <si>
    <t>1.74048</t>
  </si>
  <si>
    <t>18.833</t>
  </si>
  <si>
    <t>2021-04-18</t>
  </si>
  <si>
    <t>3.51696</t>
  </si>
  <si>
    <t>15.958</t>
  </si>
  <si>
    <t>32.833</t>
  </si>
  <si>
    <t>2021-04-19</t>
  </si>
  <si>
    <t>5.56577</t>
  </si>
  <si>
    <t>19.542</t>
  </si>
  <si>
    <t>43.042</t>
  </si>
  <si>
    <t>2021-04-20</t>
  </si>
  <si>
    <t>5.36786</t>
  </si>
  <si>
    <t>21.125</t>
  </si>
  <si>
    <t>46.958</t>
  </si>
  <si>
    <t>2021-04-21</t>
  </si>
  <si>
    <t>3.99554</t>
  </si>
  <si>
    <t>280</t>
  </si>
  <si>
    <t>17.750</t>
  </si>
  <si>
    <t>51.042</t>
  </si>
  <si>
    <t>2021-04-22</t>
  </si>
  <si>
    <t>2.97440</t>
  </si>
  <si>
    <t>13.625</t>
  </si>
  <si>
    <t>68.958</t>
  </si>
  <si>
    <t>雨</t>
  </si>
  <si>
    <t>2021-04-23</t>
  </si>
  <si>
    <t>2.59732</t>
  </si>
  <si>
    <t>16.167</t>
  </si>
  <si>
    <t>64.292</t>
  </si>
  <si>
    <t>2.542</t>
  </si>
  <si>
    <t>2021-04-24</t>
  </si>
  <si>
    <t>2.49851</t>
  </si>
  <si>
    <t>16.708</t>
  </si>
  <si>
    <t>60.917</t>
  </si>
  <si>
    <t>2021-04-25</t>
  </si>
  <si>
    <t>3.51548</t>
  </si>
  <si>
    <t>60.000</t>
  </si>
  <si>
    <t>2021-04-26</t>
  </si>
  <si>
    <t>3.99167</t>
  </si>
  <si>
    <t>16.583</t>
  </si>
  <si>
    <t>44.333</t>
  </si>
  <si>
    <t>2021-04-27</t>
  </si>
  <si>
    <t>1.97500</t>
  </si>
  <si>
    <t>2021-04-28</t>
  </si>
  <si>
    <t>2.51964</t>
  </si>
  <si>
    <t>17.458</t>
  </si>
  <si>
    <t>22.042</t>
  </si>
  <si>
    <t>2021-04-29</t>
  </si>
  <si>
    <t>2.67679</t>
  </si>
  <si>
    <t>15.417</t>
  </si>
  <si>
    <t>29.208</t>
  </si>
  <si>
    <t>2021-04-30</t>
  </si>
  <si>
    <t>1.98958</t>
  </si>
  <si>
    <t>48.458</t>
  </si>
  <si>
    <t>2021-05-01</t>
  </si>
  <si>
    <t>1.68601</t>
  </si>
  <si>
    <t>37.500</t>
  </si>
  <si>
    <t>2021-05-02</t>
  </si>
  <si>
    <t>2.23512</t>
  </si>
  <si>
    <t>14.875</t>
  </si>
  <si>
    <t>30.917</t>
  </si>
  <si>
    <t>2021-05-03</t>
  </si>
  <si>
    <t>143</t>
  </si>
  <si>
    <t>3.84256</t>
  </si>
  <si>
    <t>17.333</t>
  </si>
  <si>
    <t>47.417</t>
  </si>
  <si>
    <t>2021-05-04</t>
  </si>
  <si>
    <t>2.27054</t>
  </si>
  <si>
    <t>18.208</t>
  </si>
  <si>
    <t>2021-05-05</t>
  </si>
  <si>
    <t>3.51339</t>
  </si>
  <si>
    <t>20.042</t>
  </si>
  <si>
    <t>24.292</t>
  </si>
  <si>
    <t>2021-05-06</t>
  </si>
  <si>
    <t>1.19792</t>
  </si>
  <si>
    <t>242</t>
  </si>
  <si>
    <t>27.833</t>
  </si>
  <si>
    <t>2021-05-07</t>
  </si>
  <si>
    <t>0.95833</t>
  </si>
  <si>
    <t>3.958</t>
  </si>
  <si>
    <t>2021-05-08</t>
  </si>
  <si>
    <t>1.10625</t>
  </si>
  <si>
    <t>20.400</t>
  </si>
  <si>
    <t>26.133</t>
  </si>
  <si>
    <t>3.400</t>
  </si>
  <si>
    <t>2021-05-09</t>
  </si>
  <si>
    <t>3.06518</t>
  </si>
  <si>
    <t>22.667</t>
  </si>
  <si>
    <t>19.667</t>
  </si>
  <si>
    <t>3.111</t>
  </si>
  <si>
    <t>2021-05-10</t>
  </si>
  <si>
    <t>3.08929</t>
  </si>
  <si>
    <t>19.583</t>
  </si>
  <si>
    <t>2021-05-11</t>
  </si>
  <si>
    <t>3.10536</t>
  </si>
  <si>
    <t>17.792</t>
  </si>
  <si>
    <t>58.458</t>
  </si>
  <si>
    <t>2021-05-12</t>
  </si>
  <si>
    <t>2.81369</t>
  </si>
  <si>
    <t>20.458</t>
  </si>
  <si>
    <t>2021-05-13</t>
  </si>
  <si>
    <t>4.02649</t>
  </si>
  <si>
    <t>62.167</t>
  </si>
  <si>
    <t>2021-05-14</t>
  </si>
  <si>
    <t>3.90387</t>
  </si>
  <si>
    <t>20.083</t>
  </si>
  <si>
    <t>2021-05-15</t>
  </si>
  <si>
    <t>1.73661</t>
  </si>
  <si>
    <t>18.125</t>
  </si>
  <si>
    <t>63.292</t>
  </si>
  <si>
    <t>2021-05-16</t>
  </si>
  <si>
    <t>1.58244</t>
  </si>
  <si>
    <t>39.583</t>
  </si>
  <si>
    <t>2021-05-17</t>
  </si>
  <si>
    <t>2.61905</t>
  </si>
  <si>
    <t>22.625</t>
  </si>
  <si>
    <t>40.667</t>
  </si>
  <si>
    <t>2021-05-18</t>
  </si>
  <si>
    <t>3.37083</t>
  </si>
  <si>
    <t>24.667</t>
  </si>
  <si>
    <t>2021-05-19</t>
  </si>
  <si>
    <t>4.10417</t>
  </si>
  <si>
    <t>47.182</t>
  </si>
  <si>
    <t>2.727</t>
  </si>
  <si>
    <t>2021-05-20</t>
  </si>
  <si>
    <t>3.82887</t>
  </si>
  <si>
    <t>59.125</t>
  </si>
  <si>
    <t>2021-05-21</t>
  </si>
  <si>
    <t>3.96994</t>
  </si>
  <si>
    <t>59.042</t>
  </si>
  <si>
    <t>2021-05-22</t>
  </si>
  <si>
    <t>4.17232</t>
  </si>
  <si>
    <t>55.042</t>
  </si>
  <si>
    <t>2021-05-23</t>
  </si>
  <si>
    <t>0.83333</t>
  </si>
  <si>
    <t>292</t>
  </si>
  <si>
    <t>20.917</t>
  </si>
  <si>
    <t>41.917</t>
  </si>
  <si>
    <t>3.083</t>
  </si>
  <si>
    <t>2021-05-24</t>
  </si>
  <si>
    <t>2.16458</t>
  </si>
  <si>
    <t>19.417</t>
  </si>
  <si>
    <t>32.500</t>
  </si>
  <si>
    <t>2021-05-25</t>
  </si>
  <si>
    <t>3.20893</t>
  </si>
  <si>
    <t>20.875</t>
  </si>
  <si>
    <t>30.583</t>
  </si>
  <si>
    <t>2021-05-26</t>
  </si>
  <si>
    <t>2.66071</t>
  </si>
  <si>
    <t>21.318</t>
  </si>
  <si>
    <t>38.818</t>
  </si>
  <si>
    <t>2.364</t>
  </si>
  <si>
    <t>2021-05-27</t>
  </si>
  <si>
    <t>2.10655</t>
  </si>
  <si>
    <t>20.286</t>
  </si>
  <si>
    <t>54.524</t>
  </si>
  <si>
    <t>2.429</t>
  </si>
  <si>
    <t>2021-05-28</t>
  </si>
  <si>
    <t>1.39196</t>
  </si>
  <si>
    <t>2021-05-29</t>
  </si>
  <si>
    <t>1.95655</t>
  </si>
  <si>
    <t>22.292</t>
  </si>
  <si>
    <t>39.042</t>
  </si>
  <si>
    <t>2021-05-30</t>
  </si>
  <si>
    <t>2.67798</t>
  </si>
  <si>
    <t>21.542</t>
  </si>
  <si>
    <t>50.125</t>
  </si>
  <si>
    <t>2021-05-31</t>
  </si>
  <si>
    <t>2.62083</t>
  </si>
  <si>
    <t>16.833</t>
  </si>
  <si>
    <t>79.458</t>
  </si>
  <si>
    <t>2021-06-01</t>
  </si>
  <si>
    <t>2.38661</t>
  </si>
  <si>
    <t>20.478</t>
  </si>
  <si>
    <t>60.130</t>
  </si>
  <si>
    <t>2.043</t>
  </si>
  <si>
    <t>2021-06-02</t>
  </si>
  <si>
    <t>2.77083</t>
  </si>
  <si>
    <t>21.818</t>
  </si>
  <si>
    <t>56.818</t>
  </si>
  <si>
    <t>2021-06-03</t>
  </si>
  <si>
    <t>1.42262</t>
  </si>
  <si>
    <t>22.864</t>
  </si>
  <si>
    <t>25.364</t>
  </si>
  <si>
    <t>2.955</t>
  </si>
  <si>
    <t>2021-06-04</t>
  </si>
  <si>
    <t>1.78333</t>
  </si>
  <si>
    <t>27.500</t>
  </si>
  <si>
    <t>2021-06-05</t>
  </si>
  <si>
    <t>1.75089</t>
  </si>
  <si>
    <t>26.087</t>
  </si>
  <si>
    <t>28.783</t>
  </si>
  <si>
    <t>2021-06-06</t>
  </si>
  <si>
    <t>2.63214</t>
  </si>
  <si>
    <t>33.167</t>
  </si>
  <si>
    <t>2021-06-07</t>
  </si>
  <si>
    <t>2.89643</t>
  </si>
  <si>
    <t>24.130</t>
  </si>
  <si>
    <t>50.783</t>
  </si>
  <si>
    <t>2.391</t>
  </si>
  <si>
    <t>2021-06-08</t>
  </si>
  <si>
    <t>3.53333</t>
  </si>
  <si>
    <t>62.304</t>
  </si>
  <si>
    <t>2021-06-09</t>
  </si>
  <si>
    <t>2.86637</t>
  </si>
  <si>
    <t>22.708</t>
  </si>
  <si>
    <t>75.417</t>
  </si>
  <si>
    <t>2021-06-10</t>
  </si>
  <si>
    <t>2.06012</t>
  </si>
  <si>
    <t>54.458</t>
  </si>
  <si>
    <t>2021-06-11</t>
  </si>
  <si>
    <t>3.02083</t>
  </si>
  <si>
    <t>28.250</t>
  </si>
  <si>
    <t>43.542</t>
  </si>
  <si>
    <t>2021-06-12</t>
  </si>
  <si>
    <t>4.63810</t>
  </si>
  <si>
    <t>2021-06-13</t>
  </si>
  <si>
    <t>4.68482</t>
  </si>
  <si>
    <t>28.125</t>
  </si>
  <si>
    <t>65.167</t>
  </si>
  <si>
    <t>2021-06-14</t>
  </si>
  <si>
    <t>2.29821</t>
  </si>
  <si>
    <t>90.208</t>
  </si>
  <si>
    <t>2021-06-15</t>
  </si>
  <si>
    <t>2.80923</t>
  </si>
  <si>
    <t>279</t>
  </si>
  <si>
    <t>25.625</t>
  </si>
  <si>
    <t>64.792</t>
  </si>
  <si>
    <t>2021-06-16</t>
  </si>
  <si>
    <t>2.09137</t>
  </si>
  <si>
    <t>244</t>
  </si>
  <si>
    <t>21.217</t>
  </si>
  <si>
    <t>80.652</t>
  </si>
  <si>
    <t>2021-06-17</t>
  </si>
  <si>
    <t>1.75446</t>
  </si>
  <si>
    <t>51.304</t>
  </si>
  <si>
    <t>2.609</t>
  </si>
  <si>
    <t>2021-06-18</t>
  </si>
  <si>
    <t>1.64554</t>
  </si>
  <si>
    <t>27.792</t>
  </si>
  <si>
    <t>2021-06-19</t>
  </si>
  <si>
    <t>2.03304</t>
  </si>
  <si>
    <t>28.583</t>
  </si>
  <si>
    <t>2021-06-20</t>
  </si>
  <si>
    <t>2.22679</t>
  </si>
  <si>
    <t>29.542</t>
  </si>
  <si>
    <t>25.500</t>
  </si>
  <si>
    <t>2021-06-21</t>
  </si>
  <si>
    <t>3.39881</t>
  </si>
  <si>
    <t>28.522</t>
  </si>
  <si>
    <t>2.739</t>
  </si>
  <si>
    <t>2021-06-22</t>
  </si>
  <si>
    <t>2.78393</t>
  </si>
  <si>
    <t>27.417</t>
  </si>
  <si>
    <t>43.333</t>
  </si>
  <si>
    <t>2021-06-23</t>
  </si>
  <si>
    <t>2.36458</t>
  </si>
  <si>
    <t>23.292</t>
  </si>
  <si>
    <t>2021-06-24</t>
  </si>
  <si>
    <t>3.06548</t>
  </si>
  <si>
    <t>24.217</t>
  </si>
  <si>
    <t>62.217</t>
  </si>
  <si>
    <t>2021-06-25</t>
  </si>
  <si>
    <t>3.07589</t>
  </si>
  <si>
    <t>24.087</t>
  </si>
  <si>
    <t>79.348</t>
  </si>
  <si>
    <t>2.087</t>
  </si>
  <si>
    <t>2021-06-26</t>
  </si>
  <si>
    <t>22.870</t>
  </si>
  <si>
    <t>82.087</t>
  </si>
  <si>
    <t>大雨</t>
  </si>
  <si>
    <t>2021-06-27</t>
  </si>
  <si>
    <t>3.17411</t>
  </si>
  <si>
    <t>268</t>
  </si>
  <si>
    <t>65.708</t>
  </si>
  <si>
    <t>2021-06-28</t>
  </si>
  <si>
    <t>3.50625</t>
  </si>
  <si>
    <t>25.882</t>
  </si>
  <si>
    <t>72.294</t>
  </si>
  <si>
    <t>1.588</t>
  </si>
  <si>
    <t>2021-06-29</t>
  </si>
  <si>
    <t>2.53482</t>
  </si>
  <si>
    <t>258</t>
  </si>
  <si>
    <t>25.556</t>
  </si>
  <si>
    <t>78.222</t>
  </si>
  <si>
    <t>2.556</t>
  </si>
  <si>
    <t>2021-06-30</t>
  </si>
  <si>
    <t>2.15625</t>
  </si>
  <si>
    <t>77.208</t>
  </si>
  <si>
    <t>2021-07-01</t>
  </si>
  <si>
    <t>2.05536</t>
  </si>
  <si>
    <t>78.292</t>
  </si>
  <si>
    <t>2021-07-02</t>
  </si>
  <si>
    <t>2.08601</t>
  </si>
  <si>
    <t>2021-07-03</t>
  </si>
  <si>
    <t>1.68482</t>
  </si>
  <si>
    <t>2021-07-04</t>
  </si>
  <si>
    <t>1.90982</t>
  </si>
  <si>
    <t>62.833</t>
  </si>
  <si>
    <t>2021-07-05</t>
  </si>
  <si>
    <t>2.20357</t>
  </si>
  <si>
    <t>193</t>
  </si>
  <si>
    <t>25.792</t>
  </si>
  <si>
    <t>74.000</t>
  </si>
  <si>
    <t>2021-07-06</t>
  </si>
  <si>
    <t>2.05714</t>
  </si>
  <si>
    <t>24.583</t>
  </si>
  <si>
    <t>2021-07-07</t>
  </si>
  <si>
    <t>2.86071</t>
  </si>
  <si>
    <t>2021-07-08</t>
  </si>
  <si>
    <t>2.28333</t>
  </si>
  <si>
    <t>27.125</t>
  </si>
  <si>
    <t>67.458</t>
  </si>
  <si>
    <t>2021-07-09</t>
  </si>
  <si>
    <t>2.79494</t>
  </si>
  <si>
    <t>68.625</t>
  </si>
  <si>
    <t>2021-07-10</t>
  </si>
  <si>
    <t>3.72798</t>
  </si>
  <si>
    <t>73.042</t>
  </si>
  <si>
    <t>2021-07-11</t>
  </si>
  <si>
    <t>2.98512</t>
  </si>
  <si>
    <t>28.208</t>
  </si>
  <si>
    <t>76.833</t>
  </si>
  <si>
    <t>2021-07-12</t>
  </si>
  <si>
    <t>0.94375</t>
  </si>
  <si>
    <t>95.333</t>
  </si>
  <si>
    <t>2021-07-13</t>
  </si>
  <si>
    <t>1.69554</t>
  </si>
  <si>
    <t>86.375</t>
  </si>
  <si>
    <t>2021-07-14</t>
  </si>
  <si>
    <t>2.54018</t>
  </si>
  <si>
    <t>27.917</t>
  </si>
  <si>
    <t>81.792</t>
  </si>
  <si>
    <t>2021-07-15</t>
  </si>
  <si>
    <t>2.83839</t>
  </si>
  <si>
    <t>28.792</t>
  </si>
  <si>
    <t>2021-07-16</t>
  </si>
  <si>
    <t>2.16994</t>
  </si>
  <si>
    <t>78.042</t>
  </si>
  <si>
    <t>小雨</t>
  </si>
  <si>
    <t>2021-07-17</t>
  </si>
  <si>
    <t>1.50714</t>
  </si>
  <si>
    <t>26.958</t>
  </si>
  <si>
    <t>81.875</t>
  </si>
  <si>
    <t>2021-07-18</t>
  </si>
  <si>
    <t>1.77232</t>
  </si>
  <si>
    <t>89.292</t>
  </si>
  <si>
    <t>2021-07-19</t>
  </si>
  <si>
    <t>2.10208</t>
  </si>
  <si>
    <t>阵雨</t>
  </si>
  <si>
    <t>2021-07-20</t>
  </si>
  <si>
    <t>2.26369</t>
  </si>
  <si>
    <t>75.208</t>
  </si>
  <si>
    <t>2021-07-21</t>
  </si>
  <si>
    <t>2.02262</t>
  </si>
  <si>
    <t>83.250</t>
  </si>
  <si>
    <t>2021-07-22</t>
  </si>
  <si>
    <t>1.78601</t>
  </si>
  <si>
    <t>85.833</t>
  </si>
  <si>
    <t>2021-07-23</t>
  </si>
  <si>
    <t>2.20446</t>
  </si>
  <si>
    <t>27.458</t>
  </si>
  <si>
    <t>70.750</t>
  </si>
  <si>
    <t>2021-07-24</t>
  </si>
  <si>
    <t>3.04732</t>
  </si>
  <si>
    <t>28.958</t>
  </si>
  <si>
    <t>71.875</t>
  </si>
  <si>
    <t>2021-07-25</t>
  </si>
  <si>
    <t>3.15833</t>
  </si>
  <si>
    <t>71.500</t>
  </si>
  <si>
    <t>2021-07-26</t>
  </si>
  <si>
    <t>3.03601</t>
  </si>
  <si>
    <t>29.583</t>
  </si>
  <si>
    <t>73.333</t>
  </si>
  <si>
    <t>2021-07-27</t>
  </si>
  <si>
    <t>1.55804</t>
  </si>
  <si>
    <t>84.750</t>
  </si>
  <si>
    <t>2021-07-28</t>
  </si>
  <si>
    <t>1.63869</t>
  </si>
  <si>
    <t>26.583</t>
  </si>
  <si>
    <t>80.417</t>
  </si>
  <si>
    <t>2021-07-29</t>
  </si>
  <si>
    <t>1.36637</t>
  </si>
  <si>
    <t>24.042</t>
  </si>
  <si>
    <t>89.917</t>
  </si>
  <si>
    <t>2021-07-30</t>
  </si>
  <si>
    <t>1.26101</t>
  </si>
  <si>
    <t>25.208</t>
  </si>
  <si>
    <t>76.375</t>
  </si>
  <si>
    <t>2021-07-31</t>
  </si>
  <si>
    <t>76.875</t>
  </si>
  <si>
    <t>霾</t>
  </si>
  <si>
    <t>2021-08-01</t>
  </si>
  <si>
    <t>1.28750</t>
  </si>
  <si>
    <t>29.167</t>
  </si>
  <si>
    <t>47.875</t>
  </si>
  <si>
    <t>2021-08-02</t>
  </si>
  <si>
    <t>1.50387</t>
  </si>
  <si>
    <t>28.167</t>
  </si>
  <si>
    <t>2021-08-03</t>
  </si>
  <si>
    <t>2.54286</t>
  </si>
  <si>
    <t>67.292</t>
  </si>
  <si>
    <t>2021-08-04</t>
  </si>
  <si>
    <t>3.13393</t>
  </si>
  <si>
    <t>79.750</t>
  </si>
  <si>
    <t>2021-08-05</t>
  </si>
  <si>
    <t>2.62321</t>
  </si>
  <si>
    <t>27.773</t>
  </si>
  <si>
    <t>73.136</t>
  </si>
  <si>
    <t>2.045</t>
  </si>
  <si>
    <t>2021-08-06</t>
  </si>
  <si>
    <t>2.75833</t>
  </si>
  <si>
    <t>27.750</t>
  </si>
  <si>
    <t>63.000</t>
  </si>
  <si>
    <t>2021-08-07</t>
  </si>
  <si>
    <t>3.99851</t>
  </si>
  <si>
    <t>69.083</t>
  </si>
  <si>
    <t>2021-08-08</t>
  </si>
  <si>
    <t>3.97679</t>
  </si>
  <si>
    <t>71.917</t>
  </si>
  <si>
    <t>2021-08-09</t>
  </si>
  <si>
    <t>2.08750</t>
  </si>
  <si>
    <t>249</t>
  </si>
  <si>
    <t>77.958</t>
  </si>
  <si>
    <t>2021-08-10</t>
  </si>
  <si>
    <t>2.35565</t>
  </si>
  <si>
    <t>26.792</t>
  </si>
  <si>
    <t>70.458</t>
  </si>
  <si>
    <t>2021-08-11</t>
  </si>
  <si>
    <t>3.19494</t>
  </si>
  <si>
    <t>69.958</t>
  </si>
  <si>
    <t>2021-08-12</t>
  </si>
  <si>
    <t>2.97232</t>
  </si>
  <si>
    <t>301</t>
  </si>
  <si>
    <t>26.458</t>
  </si>
  <si>
    <t>2021-08-13</t>
  </si>
  <si>
    <t>2.71190</t>
  </si>
  <si>
    <t>238</t>
  </si>
  <si>
    <t>75.375</t>
  </si>
  <si>
    <t>2021-08-14</t>
  </si>
  <si>
    <t>2.36190</t>
  </si>
  <si>
    <t>80.958</t>
  </si>
  <si>
    <t>2021-08-15</t>
  </si>
  <si>
    <t>2.20268</t>
  </si>
  <si>
    <t>80.250</t>
  </si>
  <si>
    <t>2021-08-16</t>
  </si>
  <si>
    <t>2.38333</t>
  </si>
  <si>
    <t>86.083</t>
  </si>
  <si>
    <t>2021-08-17</t>
  </si>
  <si>
    <t>1.62262</t>
  </si>
  <si>
    <t>25.318</t>
  </si>
  <si>
    <t>71.136</t>
  </si>
  <si>
    <t>1.545</t>
  </si>
  <si>
    <t>2021-08-18</t>
  </si>
  <si>
    <t>2.27679</t>
  </si>
  <si>
    <t>75.174</t>
  </si>
  <si>
    <t>1.435</t>
  </si>
  <si>
    <t>2021-08-19</t>
  </si>
  <si>
    <t>1.74583</t>
  </si>
  <si>
    <t>21.957</t>
  </si>
  <si>
    <t>89.652</t>
  </si>
  <si>
    <t>2021-08-20</t>
  </si>
  <si>
    <t>1.65476</t>
  </si>
  <si>
    <t>80.818</t>
  </si>
  <si>
    <t>2021-08-21</t>
  </si>
  <si>
    <t>1.96905</t>
  </si>
  <si>
    <t>66.917</t>
  </si>
  <si>
    <t>2021-08-22</t>
  </si>
  <si>
    <t>3.48512</t>
  </si>
  <si>
    <t>26.875</t>
  </si>
  <si>
    <t>78.750</t>
  </si>
  <si>
    <t>2021-08-23</t>
  </si>
  <si>
    <t>2.76458</t>
  </si>
  <si>
    <t>294</t>
  </si>
  <si>
    <t>26.091</t>
  </si>
  <si>
    <t>77.455</t>
  </si>
  <si>
    <t>2.455</t>
  </si>
  <si>
    <t>2021-08-24</t>
  </si>
  <si>
    <t>1.54375</t>
  </si>
  <si>
    <t>22.609</t>
  </si>
  <si>
    <t>67.435</t>
  </si>
  <si>
    <t>2021-08-25</t>
  </si>
  <si>
    <t>1.39821</t>
  </si>
  <si>
    <t>23.727</t>
  </si>
  <si>
    <t>1.864</t>
  </si>
  <si>
    <t>2021-08-26</t>
  </si>
  <si>
    <t>1.33839</t>
  </si>
  <si>
    <t>2021-08-27</t>
  </si>
  <si>
    <t>1.70536</t>
  </si>
  <si>
    <t>23.545</t>
  </si>
  <si>
    <t>61.409</t>
  </si>
  <si>
    <t>2021-08-28</t>
  </si>
  <si>
    <t>1.70000</t>
  </si>
  <si>
    <t>2021-08-29</t>
  </si>
  <si>
    <t>2.52411</t>
  </si>
  <si>
    <t>71.083</t>
  </si>
  <si>
    <t>2021-08-30</t>
  </si>
  <si>
    <t>3.13571</t>
  </si>
  <si>
    <t>2021-08-31</t>
  </si>
  <si>
    <t>2.72946</t>
  </si>
  <si>
    <t>2021-09-01</t>
  </si>
  <si>
    <t>2.66280</t>
  </si>
  <si>
    <t>71.792</t>
  </si>
  <si>
    <t>2021-09-02</t>
  </si>
  <si>
    <t>2.86815</t>
  </si>
  <si>
    <t>226</t>
  </si>
  <si>
    <t>72.652</t>
  </si>
  <si>
    <t>2021-09-03</t>
  </si>
  <si>
    <t>3.35446</t>
  </si>
  <si>
    <t>74.292</t>
  </si>
  <si>
    <t>2021-09-04</t>
  </si>
  <si>
    <t>2.24762</t>
  </si>
  <si>
    <t>89.125</t>
  </si>
  <si>
    <t>2021-09-05</t>
  </si>
  <si>
    <t>1.79732</t>
  </si>
  <si>
    <t>84.500</t>
  </si>
  <si>
    <t>2021-09-06</t>
  </si>
  <si>
    <t>1.14196</t>
  </si>
  <si>
    <t>81.958</t>
  </si>
  <si>
    <t>2021-09-07</t>
  </si>
  <si>
    <t>2.05208</t>
  </si>
  <si>
    <t>74.792</t>
  </si>
  <si>
    <t>2021-09-08</t>
  </si>
  <si>
    <t>2.63780</t>
  </si>
  <si>
    <t>23.250</t>
  </si>
  <si>
    <t>74.500</t>
  </si>
  <si>
    <t>2021-09-09</t>
  </si>
  <si>
    <t>3.13690</t>
  </si>
  <si>
    <t>2021-09-10</t>
  </si>
  <si>
    <t>3.53065</t>
  </si>
  <si>
    <t>79.833</t>
  </si>
  <si>
    <t>2021-09-11</t>
  </si>
  <si>
    <t>4.12857</t>
  </si>
  <si>
    <t>25.917</t>
  </si>
  <si>
    <t>2021-09-12</t>
  </si>
  <si>
    <t>23.083</t>
  </si>
  <si>
    <t>78.167</t>
  </si>
  <si>
    <t>2021-09-13</t>
  </si>
  <si>
    <t>2.26786</t>
  </si>
  <si>
    <t>23.792</t>
  </si>
  <si>
    <t>80.167</t>
  </si>
  <si>
    <t>2021-09-14</t>
  </si>
  <si>
    <t>2.26875</t>
  </si>
  <si>
    <t>74.250</t>
  </si>
  <si>
    <t>2021-09-15</t>
  </si>
  <si>
    <t>2.63750</t>
  </si>
  <si>
    <t>22.383</t>
  </si>
  <si>
    <t>2021-09-16</t>
  </si>
  <si>
    <t>1.96101</t>
  </si>
  <si>
    <t>22.004</t>
  </si>
  <si>
    <t>78.208</t>
  </si>
  <si>
    <t>2021-09-17</t>
  </si>
  <si>
    <t>21.929</t>
  </si>
  <si>
    <t>62.375</t>
  </si>
  <si>
    <t>2021-09-18</t>
  </si>
  <si>
    <t>2.56250</t>
  </si>
  <si>
    <t>20.825</t>
  </si>
  <si>
    <t>2021-09-19</t>
  </si>
  <si>
    <t>2.03393</t>
  </si>
  <si>
    <t>18.248</t>
  </si>
  <si>
    <t>92.217</t>
  </si>
  <si>
    <t>1.696</t>
  </si>
  <si>
    <t>2021-09-20</t>
  </si>
  <si>
    <t>1.20893</t>
  </si>
  <si>
    <t>18.017</t>
  </si>
  <si>
    <t>83.333</t>
  </si>
  <si>
    <t>2021-09-21</t>
  </si>
  <si>
    <t>1.33958</t>
  </si>
  <si>
    <t>21.354</t>
  </si>
  <si>
    <t>59.708</t>
  </si>
  <si>
    <t>2021-09-22</t>
  </si>
  <si>
    <t>1.96548</t>
  </si>
  <si>
    <t>21.708</t>
  </si>
  <si>
    <t>63.958</t>
  </si>
  <si>
    <t>2021-09-23</t>
  </si>
  <si>
    <t>3.08125</t>
  </si>
  <si>
    <t>22.546</t>
  </si>
  <si>
    <t>71.375</t>
  </si>
  <si>
    <t>2021-09-24</t>
  </si>
  <si>
    <t>1.78958</t>
  </si>
  <si>
    <t>19.396</t>
  </si>
  <si>
    <t>93.917</t>
  </si>
  <si>
    <t>2021-09-25</t>
  </si>
  <si>
    <t>1.85804</t>
  </si>
  <si>
    <t>20.708</t>
  </si>
  <si>
    <t>80.625</t>
  </si>
  <si>
    <t>2021-09-26</t>
  </si>
  <si>
    <t>1.62232</t>
  </si>
  <si>
    <t>19.458</t>
  </si>
  <si>
    <t>91.250</t>
  </si>
  <si>
    <t>2021-09-27</t>
  </si>
  <si>
    <t>1.92321</t>
  </si>
  <si>
    <t>21.513</t>
  </si>
  <si>
    <t>76.667</t>
  </si>
  <si>
    <t>2021-09-28</t>
  </si>
  <si>
    <t>2.82946</t>
  </si>
  <si>
    <t>20.700</t>
  </si>
  <si>
    <t>82.458</t>
  </si>
  <si>
    <t>2021-09-29</t>
  </si>
  <si>
    <t>2.59405</t>
  </si>
  <si>
    <t>22.038</t>
  </si>
  <si>
    <t>65.083</t>
  </si>
  <si>
    <t>2021-09-30</t>
  </si>
  <si>
    <t>2.96280</t>
  </si>
  <si>
    <t>20.271</t>
  </si>
  <si>
    <t>81.625</t>
  </si>
  <si>
    <t>2021-10-01</t>
  </si>
  <si>
    <t>1.79196</t>
  </si>
  <si>
    <t>19.613</t>
  </si>
  <si>
    <t>56.174</t>
  </si>
  <si>
    <t>2021-10-02</t>
  </si>
  <si>
    <t>2.95298</t>
  </si>
  <si>
    <t>19.308</t>
  </si>
  <si>
    <t>81.750</t>
  </si>
  <si>
    <t>2021-10-03</t>
  </si>
  <si>
    <t>2.75655</t>
  </si>
  <si>
    <t>20.475</t>
  </si>
  <si>
    <t>2021-10-04</t>
  </si>
  <si>
    <t>1.10982</t>
  </si>
  <si>
    <t>16.658</t>
  </si>
  <si>
    <t>53.208</t>
  </si>
  <si>
    <t>2021-10-05</t>
  </si>
  <si>
    <t>1.11964</t>
  </si>
  <si>
    <t>13.213</t>
  </si>
  <si>
    <t>85.250</t>
  </si>
  <si>
    <t>2021-10-06</t>
  </si>
  <si>
    <t>1.04018</t>
  </si>
  <si>
    <t>11.108</t>
  </si>
  <si>
    <t>91.042</t>
  </si>
  <si>
    <t>2021-10-07</t>
  </si>
  <si>
    <t>1.51429</t>
  </si>
  <si>
    <t>12.738</t>
  </si>
  <si>
    <t>77.667</t>
  </si>
  <si>
    <t>2021-10-08</t>
  </si>
  <si>
    <t>2.22857</t>
  </si>
  <si>
    <t>14.213</t>
  </si>
  <si>
    <t>75.957</t>
  </si>
  <si>
    <t>1.130</t>
  </si>
  <si>
    <t>2021-10-09</t>
  </si>
  <si>
    <t>2.20625</t>
  </si>
  <si>
    <t>13.721</t>
  </si>
  <si>
    <t>94.625</t>
  </si>
  <si>
    <t>2021-10-10</t>
  </si>
  <si>
    <t>1.22946</t>
  </si>
  <si>
    <t>14.517</t>
  </si>
  <si>
    <t>40.208</t>
  </si>
  <si>
    <t>2021-10-11</t>
  </si>
  <si>
    <t>1.76429</t>
  </si>
  <si>
    <t>11.771</t>
  </si>
  <si>
    <t>54.792</t>
  </si>
  <si>
    <t>2021-10-12</t>
  </si>
  <si>
    <t>2.11429</t>
  </si>
  <si>
    <t>11.946</t>
  </si>
  <si>
    <t>63.792</t>
  </si>
  <si>
    <t>2021-10-13</t>
  </si>
  <si>
    <t>3.17500</t>
  </si>
  <si>
    <t>15.254</t>
  </si>
  <si>
    <t>2021-10-14</t>
  </si>
  <si>
    <t>2.39821</t>
  </si>
  <si>
    <t>254</t>
  </si>
  <si>
    <t>16.383</t>
  </si>
  <si>
    <t>2021-10-15</t>
  </si>
  <si>
    <t>1.49018</t>
  </si>
  <si>
    <t>15.488</t>
  </si>
  <si>
    <t>48.667</t>
  </si>
  <si>
    <t>2021-10-16</t>
  </si>
  <si>
    <t>1.12946</t>
  </si>
  <si>
    <t>8.563</t>
  </si>
  <si>
    <t>2021-10-17</t>
  </si>
  <si>
    <t>2.21012</t>
  </si>
  <si>
    <t>8.108</t>
  </si>
  <si>
    <t>2021-10-18</t>
  </si>
  <si>
    <t>3.31696</t>
  </si>
  <si>
    <t>9.492</t>
  </si>
  <si>
    <t>59.083</t>
  </si>
  <si>
    <t>2021-10-19</t>
  </si>
  <si>
    <t>1.43839</t>
  </si>
  <si>
    <t>9.138</t>
  </si>
  <si>
    <t>34.125</t>
  </si>
  <si>
    <t>2021-10-20</t>
  </si>
  <si>
    <t>2.66994</t>
  </si>
  <si>
    <t>7.404</t>
  </si>
  <si>
    <t>63.875</t>
  </si>
  <si>
    <t>2021-10-21</t>
  </si>
  <si>
    <t>2.04583</t>
  </si>
  <si>
    <t>10.833</t>
  </si>
  <si>
    <t>50.042</t>
  </si>
  <si>
    <t>2021-10-22</t>
  </si>
  <si>
    <t>1.95179</t>
  </si>
  <si>
    <t>10.954</t>
  </si>
  <si>
    <t>2021-10-23</t>
  </si>
  <si>
    <t>3.20268</t>
  </si>
  <si>
    <t>9.421</t>
  </si>
  <si>
    <t>60.583</t>
  </si>
  <si>
    <t>2021-10-24</t>
  </si>
  <si>
    <t>4.97917</t>
  </si>
  <si>
    <t>9.613</t>
  </si>
  <si>
    <t>2021-10-25</t>
  </si>
  <si>
    <t>7.05625</t>
  </si>
  <si>
    <t>11.379</t>
  </si>
  <si>
    <t>76.042</t>
  </si>
  <si>
    <t>2021-10-26</t>
  </si>
  <si>
    <t>3.75625</t>
  </si>
  <si>
    <t>14.808</t>
  </si>
  <si>
    <t>49.417</t>
  </si>
  <si>
    <t>2021-10-27</t>
  </si>
  <si>
    <t>1.97946</t>
  </si>
  <si>
    <t>14.525</t>
  </si>
  <si>
    <t>35.458</t>
  </si>
  <si>
    <t>2021-10-28</t>
  </si>
  <si>
    <t>2.72321</t>
  </si>
  <si>
    <t>12.042</t>
  </si>
  <si>
    <t>59.667</t>
  </si>
  <si>
    <t>2021-10-29</t>
  </si>
  <si>
    <t>5.37708</t>
  </si>
  <si>
    <t>11.917</t>
  </si>
  <si>
    <t>2021-10-30</t>
  </si>
  <si>
    <t>6.01071</t>
  </si>
  <si>
    <t>12.146</t>
  </si>
  <si>
    <t>73.000</t>
  </si>
  <si>
    <t>2021-10-31</t>
  </si>
  <si>
    <t>2.45804</t>
  </si>
  <si>
    <t>13.779</t>
  </si>
  <si>
    <t>2021-11-01</t>
  </si>
  <si>
    <t>4.40714</t>
  </si>
  <si>
    <t>9.714</t>
  </si>
  <si>
    <t>74.727</t>
  </si>
  <si>
    <t>1.273</t>
  </si>
  <si>
    <t>2021-11-02</t>
  </si>
  <si>
    <t>4.66190</t>
  </si>
  <si>
    <t>9.192</t>
  </si>
  <si>
    <t>80.833</t>
  </si>
  <si>
    <t>2021-11-03</t>
  </si>
  <si>
    <t>5.62619</t>
  </si>
  <si>
    <t>9.071</t>
  </si>
  <si>
    <t>89.208</t>
  </si>
  <si>
    <t>2021-11-04</t>
  </si>
  <si>
    <t>6.76369</t>
  </si>
  <si>
    <t>9.675</t>
  </si>
  <si>
    <t>87.750</t>
  </si>
  <si>
    <t>2021-11-05</t>
  </si>
  <si>
    <t>7.48244</t>
  </si>
  <si>
    <t>9.900</t>
  </si>
  <si>
    <t>90.083</t>
  </si>
  <si>
    <t>2021-11-06</t>
  </si>
  <si>
    <t>4.67232</t>
  </si>
  <si>
    <t>8.421</t>
  </si>
  <si>
    <t>88.833</t>
  </si>
  <si>
    <t>2021-11-07</t>
  </si>
  <si>
    <t>0.79464</t>
  </si>
  <si>
    <t>-1.058</t>
  </si>
  <si>
    <t>4.542</t>
  </si>
  <si>
    <t>2021-11-08</t>
  </si>
  <si>
    <t>1.00804</t>
  </si>
  <si>
    <t>3.067</t>
  </si>
  <si>
    <t>2021-11-09</t>
  </si>
  <si>
    <t>1.10208</t>
  </si>
  <si>
    <t>6.446</t>
  </si>
  <si>
    <t>37.292</t>
  </si>
  <si>
    <t>2021-11-10</t>
  </si>
  <si>
    <t>1.17232</t>
  </si>
  <si>
    <t>8.929</t>
  </si>
  <si>
    <t>37.625</t>
  </si>
  <si>
    <t>2021-11-11</t>
  </si>
  <si>
    <t>1.17351</t>
  </si>
  <si>
    <t>8.721</t>
  </si>
  <si>
    <t>29.375</t>
  </si>
  <si>
    <t>2021-11-12</t>
  </si>
  <si>
    <t>2.29196</t>
  </si>
  <si>
    <t>6.883</t>
  </si>
  <si>
    <t>46.792</t>
  </si>
  <si>
    <t>2021-11-13</t>
  </si>
  <si>
    <t>2.81786</t>
  </si>
  <si>
    <t>颗粒物:PM10</t>
  </si>
  <si>
    <t>9.196</t>
  </si>
  <si>
    <t>45.708</t>
  </si>
  <si>
    <t>2021-11-14</t>
  </si>
  <si>
    <t>3.04643</t>
  </si>
  <si>
    <t>8.550</t>
  </si>
  <si>
    <t>45.583</t>
  </si>
  <si>
    <t>2021-11-15</t>
  </si>
  <si>
    <t>3.72738</t>
  </si>
  <si>
    <t>7.529</t>
  </si>
  <si>
    <t>50.667</t>
  </si>
  <si>
    <t>2021-11-16</t>
  </si>
  <si>
    <t>4.24107</t>
  </si>
  <si>
    <t>5.967</t>
  </si>
  <si>
    <t>2021-11-17</t>
  </si>
  <si>
    <t>5.50000</t>
  </si>
  <si>
    <t>6.263</t>
  </si>
  <si>
    <t>82.500</t>
  </si>
  <si>
    <t>2021-11-18</t>
  </si>
  <si>
    <t>6.07411</t>
  </si>
  <si>
    <t>4.838</t>
  </si>
  <si>
    <t>89.750</t>
  </si>
  <si>
    <t>2021-11-19</t>
  </si>
  <si>
    <t>2.14107</t>
  </si>
  <si>
    <t>7.704</t>
  </si>
  <si>
    <t>36.917</t>
  </si>
  <si>
    <t>2021-11-20</t>
  </si>
  <si>
    <t>3.21815</t>
  </si>
  <si>
    <t>6.425</t>
  </si>
  <si>
    <t>2021-11-21</t>
  </si>
  <si>
    <t>3.67351</t>
  </si>
  <si>
    <t>4.479</t>
  </si>
  <si>
    <t>49.333</t>
  </si>
  <si>
    <t>2021-11-22</t>
  </si>
  <si>
    <t>1.34762</t>
  </si>
  <si>
    <t>0.854</t>
  </si>
  <si>
    <t>20.750</t>
  </si>
  <si>
    <t>3.458</t>
  </si>
  <si>
    <t>2021-11-23</t>
  </si>
  <si>
    <t>2.60089</t>
  </si>
  <si>
    <t>1.683</t>
  </si>
  <si>
    <t>2021-11-24</t>
  </si>
  <si>
    <t>3.66607</t>
  </si>
  <si>
    <t>3.483</t>
  </si>
  <si>
    <t>45.417</t>
  </si>
  <si>
    <t>2021-11-25</t>
  </si>
  <si>
    <t>4.03750</t>
  </si>
  <si>
    <t>5.208</t>
  </si>
  <si>
    <t>45.167</t>
  </si>
  <si>
    <t>2021-11-26</t>
  </si>
  <si>
    <t>2.86458</t>
  </si>
  <si>
    <t>6.138</t>
  </si>
  <si>
    <t>41.250</t>
  </si>
  <si>
    <t>2021-11-27</t>
  </si>
  <si>
    <t>4.78482</t>
  </si>
  <si>
    <t>3.888</t>
  </si>
  <si>
    <t>74.042</t>
  </si>
  <si>
    <t>2021-11-28</t>
  </si>
  <si>
    <t>6.58899</t>
  </si>
  <si>
    <t>5.079</t>
  </si>
  <si>
    <t>76.083</t>
  </si>
  <si>
    <t>2021-11-29</t>
  </si>
  <si>
    <t>3.64762</t>
  </si>
  <si>
    <t>3.658</t>
  </si>
  <si>
    <t>72.708</t>
  </si>
  <si>
    <t>2021-11-30</t>
  </si>
  <si>
    <t>1.05268</t>
  </si>
  <si>
    <t>3.308</t>
  </si>
  <si>
    <t>2021-12-01</t>
  </si>
  <si>
    <t>1.90625</t>
  </si>
  <si>
    <t>3.058</t>
  </si>
  <si>
    <t>32.917</t>
  </si>
  <si>
    <t>2021-12-02</t>
  </si>
  <si>
    <t>1.93244</t>
  </si>
  <si>
    <t>5.800</t>
  </si>
  <si>
    <t>35.000</t>
  </si>
  <si>
    <t>2021-12-03</t>
  </si>
  <si>
    <t>2.27262</t>
  </si>
  <si>
    <t>6.671</t>
  </si>
  <si>
    <t>33.292</t>
  </si>
  <si>
    <t>2021-12-04</t>
  </si>
  <si>
    <t>3.05268</t>
  </si>
  <si>
    <t>4.550</t>
  </si>
  <si>
    <t>49.917</t>
  </si>
  <si>
    <t>2021-12-05</t>
  </si>
  <si>
    <t>4.95685</t>
  </si>
  <si>
    <t>3.475</t>
  </si>
  <si>
    <t>64.750</t>
  </si>
  <si>
    <t>2021-12-06</t>
  </si>
  <si>
    <t>2.33065</t>
  </si>
  <si>
    <t>278</t>
  </si>
  <si>
    <t>7.188</t>
  </si>
  <si>
    <t>34.792</t>
  </si>
  <si>
    <t>2021-12-07</t>
  </si>
  <si>
    <t>2.42173</t>
  </si>
  <si>
    <t>3.104</t>
  </si>
  <si>
    <t>51.917</t>
  </si>
  <si>
    <t>2021-12-08</t>
  </si>
  <si>
    <t>3.83571</t>
  </si>
  <si>
    <t>61.125</t>
  </si>
  <si>
    <t>2021-12-09</t>
  </si>
  <si>
    <t>5.36101</t>
  </si>
  <si>
    <t>3.367</t>
  </si>
  <si>
    <t>2021-12-10</t>
  </si>
  <si>
    <t>3.87173</t>
  </si>
  <si>
    <t>4.229</t>
  </si>
  <si>
    <t>71.750</t>
  </si>
  <si>
    <t>2021-12-11</t>
  </si>
  <si>
    <t>2.29464</t>
  </si>
  <si>
    <t>5.133</t>
  </si>
  <si>
    <t>52.417</t>
  </si>
  <si>
    <t>2021-12-12</t>
  </si>
  <si>
    <t>1.14405</t>
  </si>
  <si>
    <t>1.067</t>
  </si>
  <si>
    <t>2021-12-13</t>
  </si>
  <si>
    <t>2.86280</t>
  </si>
  <si>
    <t>-0.954</t>
  </si>
  <si>
    <t>50.250</t>
  </si>
  <si>
    <t>2021-12-14</t>
  </si>
  <si>
    <t>4.19911</t>
  </si>
  <si>
    <t>-0.263</t>
  </si>
  <si>
    <t>62.417</t>
  </si>
  <si>
    <t>2021-12-15</t>
  </si>
  <si>
    <t>5.08125</t>
  </si>
  <si>
    <t>-1.100</t>
  </si>
  <si>
    <t>2021-12-16</t>
  </si>
  <si>
    <t>2.27708</t>
  </si>
  <si>
    <t>263</t>
  </si>
  <si>
    <t>1.271</t>
  </si>
  <si>
    <t>2021-12-17</t>
  </si>
  <si>
    <t>1.38839</t>
  </si>
  <si>
    <t>-4.013</t>
  </si>
  <si>
    <t>20.417</t>
  </si>
  <si>
    <t>2021-12-18</t>
  </si>
  <si>
    <t>2.45982</t>
  </si>
  <si>
    <t>-2.126</t>
  </si>
  <si>
    <t>35.174</t>
  </si>
  <si>
    <t>2021-12-19</t>
  </si>
  <si>
    <t>3.95893</t>
  </si>
  <si>
    <t>42.400</t>
  </si>
  <si>
    <t>2021-12-20</t>
  </si>
  <si>
    <t>4.33125</t>
  </si>
  <si>
    <t>231</t>
  </si>
  <si>
    <t>2.842</t>
  </si>
  <si>
    <t>2021-12-21</t>
  </si>
  <si>
    <t>3.09107</t>
  </si>
  <si>
    <t>3.454</t>
  </si>
  <si>
    <t>50.375</t>
  </si>
  <si>
    <t>2021-12-22</t>
  </si>
  <si>
    <t>1.850</t>
  </si>
  <si>
    <t>55.458</t>
  </si>
  <si>
    <t>2021-12-23</t>
  </si>
  <si>
    <t>3.80774</t>
  </si>
  <si>
    <t>-1.988</t>
  </si>
  <si>
    <t>67.750</t>
  </si>
  <si>
    <t>2021-12-24</t>
  </si>
  <si>
    <t>1.18036</t>
  </si>
  <si>
    <t>-5.563</t>
  </si>
  <si>
    <t>3.292</t>
  </si>
  <si>
    <t>2021-12-25</t>
  </si>
  <si>
    <t>1.01369</t>
  </si>
  <si>
    <t>-7.646</t>
  </si>
  <si>
    <t>19.500</t>
  </si>
  <si>
    <t>3.625</t>
  </si>
  <si>
    <t>2021-12-26</t>
  </si>
  <si>
    <t>-5.971</t>
  </si>
  <si>
    <t>21.917</t>
  </si>
  <si>
    <t>2021-12-27</t>
  </si>
  <si>
    <t>2.92500</t>
  </si>
  <si>
    <t>-3.129</t>
  </si>
  <si>
    <t>41.708</t>
  </si>
  <si>
    <t>2021-12-28</t>
  </si>
  <si>
    <t>3.61488</t>
  </si>
  <si>
    <t>-2.421</t>
  </si>
  <si>
    <t>2021-12-29</t>
  </si>
  <si>
    <t>1.92887</t>
  </si>
  <si>
    <t>1.671</t>
  </si>
  <si>
    <t>21.042</t>
  </si>
  <si>
    <t>2.917</t>
  </si>
  <si>
    <t>2021-12-30</t>
  </si>
  <si>
    <t>1.89732</t>
  </si>
  <si>
    <t>1.758</t>
  </si>
  <si>
    <t>2021-12-31</t>
  </si>
  <si>
    <t>2.92560</t>
  </si>
  <si>
    <t>-2.058</t>
  </si>
  <si>
    <t>43.417</t>
  </si>
  <si>
    <t>2022-01-01</t>
  </si>
  <si>
    <t>2.90506</t>
  </si>
  <si>
    <t>43.292</t>
  </si>
  <si>
    <t>2022-01-02</t>
  </si>
  <si>
    <t>1.81905</t>
  </si>
  <si>
    <t>-1.746</t>
  </si>
  <si>
    <t>30.542</t>
  </si>
  <si>
    <t>2022-01-03</t>
  </si>
  <si>
    <t>2.77768</t>
  </si>
  <si>
    <t>-1.767</t>
  </si>
  <si>
    <t>2022-01-04</t>
  </si>
  <si>
    <t>3.40298</t>
  </si>
  <si>
    <t>-2.367</t>
  </si>
  <si>
    <t>52.458</t>
  </si>
  <si>
    <t>2022-01-05</t>
  </si>
  <si>
    <t>4.54286</t>
  </si>
  <si>
    <t>-2.471</t>
  </si>
  <si>
    <t>2022-01-06</t>
  </si>
  <si>
    <t>4.35000</t>
  </si>
  <si>
    <t>-1.400</t>
  </si>
  <si>
    <t>2022-01-07</t>
  </si>
  <si>
    <t>5.75357</t>
  </si>
  <si>
    <t>-1.483</t>
  </si>
  <si>
    <t>70.333</t>
  </si>
  <si>
    <t>2022-01-08</t>
  </si>
  <si>
    <t>4.09643</t>
  </si>
  <si>
    <t>0.717</t>
  </si>
  <si>
    <t>54.417</t>
  </si>
  <si>
    <t>2022-01-09</t>
  </si>
  <si>
    <t>3.81250</t>
  </si>
  <si>
    <t>-0.279</t>
  </si>
  <si>
    <t>2022-01-10</t>
  </si>
  <si>
    <t>-1.110</t>
  </si>
  <si>
    <t>44.600</t>
  </si>
  <si>
    <t>2022-01-11</t>
  </si>
  <si>
    <t>1.72976</t>
  </si>
  <si>
    <t>-3.829</t>
  </si>
  <si>
    <t>29.875</t>
  </si>
  <si>
    <t>2022-01-12</t>
  </si>
  <si>
    <t>2.08869</t>
  </si>
  <si>
    <t>-2.679</t>
  </si>
  <si>
    <t>36.750</t>
  </si>
  <si>
    <t>2022-01-13</t>
  </si>
  <si>
    <t>1.69048</t>
  </si>
  <si>
    <t>-2.300</t>
  </si>
  <si>
    <t>31.348</t>
  </si>
  <si>
    <t>2022-01-14</t>
  </si>
  <si>
    <t>4.83482</t>
  </si>
  <si>
    <t>-3.033</t>
  </si>
  <si>
    <t>53.625</t>
  </si>
  <si>
    <t>2022-01-15</t>
  </si>
  <si>
    <t>3.35804</t>
  </si>
  <si>
    <t>-1.700</t>
  </si>
  <si>
    <t>44.417</t>
  </si>
  <si>
    <t>2022-01-16</t>
  </si>
  <si>
    <t>1.68690</t>
  </si>
  <si>
    <t>-3.826</t>
  </si>
  <si>
    <t>31.870</t>
  </si>
  <si>
    <t>2022-01-17</t>
  </si>
  <si>
    <t>2.32083</t>
  </si>
  <si>
    <t>-1.665</t>
  </si>
  <si>
    <t>34.087</t>
  </si>
  <si>
    <t>2022-01-18</t>
  </si>
  <si>
    <t>4.28244</t>
  </si>
  <si>
    <t>-2.887</t>
  </si>
  <si>
    <t>48.435</t>
  </si>
  <si>
    <t>1.478</t>
  </si>
  <si>
    <t>2022-01-19</t>
  </si>
  <si>
    <t>4.39196</t>
  </si>
  <si>
    <t>-3.000</t>
  </si>
  <si>
    <t>55.417</t>
  </si>
  <si>
    <t>2022-01-20</t>
  </si>
  <si>
    <t>2.76369</t>
  </si>
  <si>
    <t>-3.733</t>
  </si>
  <si>
    <t>2022-01-21</t>
  </si>
  <si>
    <t>3.81071</t>
  </si>
  <si>
    <t>-3.263</t>
  </si>
  <si>
    <t>66.792</t>
  </si>
  <si>
    <t>2022-01-22</t>
  </si>
  <si>
    <t>5.61815</t>
  </si>
  <si>
    <t>-3.808</t>
  </si>
  <si>
    <t>85.083</t>
  </si>
  <si>
    <t>2022-01-23</t>
  </si>
  <si>
    <t>6.28423</t>
  </si>
  <si>
    <t>-1.975</t>
  </si>
  <si>
    <t>84.292</t>
  </si>
  <si>
    <t>2022-01-24</t>
  </si>
  <si>
    <t>7.14226</t>
  </si>
  <si>
    <t>-0.729</t>
  </si>
  <si>
    <t>78.958</t>
  </si>
  <si>
    <t>2022-01-25</t>
  </si>
  <si>
    <t>4.07589</t>
  </si>
  <si>
    <t>1.804</t>
  </si>
  <si>
    <t>51.458</t>
  </si>
  <si>
    <t>2022-01-26</t>
  </si>
  <si>
    <t>1.44732</t>
  </si>
  <si>
    <t>-1.325</t>
  </si>
  <si>
    <t>35.542</t>
  </si>
  <si>
    <t>2022-01-27</t>
  </si>
  <si>
    <t>1.56339</t>
  </si>
  <si>
    <t>-1.800</t>
  </si>
  <si>
    <t>2022-01-28</t>
  </si>
  <si>
    <t>1.69286</t>
  </si>
  <si>
    <t>-1.829</t>
  </si>
  <si>
    <t>2022-01-29</t>
  </si>
  <si>
    <t>2.03869</t>
  </si>
  <si>
    <t>-1.854</t>
  </si>
  <si>
    <t>36.458</t>
  </si>
  <si>
    <t>2022-01-30</t>
  </si>
  <si>
    <t>5.56429</t>
  </si>
  <si>
    <t>-1.817</t>
  </si>
  <si>
    <t>2022-01-31</t>
  </si>
  <si>
    <t>1.09315</t>
  </si>
  <si>
    <t>-1.492</t>
  </si>
  <si>
    <t>30.500</t>
  </si>
  <si>
    <t>2022-02-01</t>
  </si>
  <si>
    <t>1.15476</t>
  </si>
  <si>
    <t>-2.892</t>
  </si>
  <si>
    <t>31.542</t>
  </si>
  <si>
    <t>2022-02-02</t>
  </si>
  <si>
    <t>1.56012</t>
  </si>
  <si>
    <t>-3.338</t>
  </si>
  <si>
    <t>2022-02-03</t>
  </si>
  <si>
    <t>1.20655</t>
  </si>
  <si>
    <t>2022-02-04</t>
  </si>
  <si>
    <t>0.97530</t>
  </si>
  <si>
    <t>-3.171</t>
  </si>
  <si>
    <t>2022-02-05</t>
  </si>
  <si>
    <t>1.11905</t>
  </si>
  <si>
    <t>-1.563</t>
  </si>
  <si>
    <t>22.542</t>
  </si>
  <si>
    <t>2022-02-06</t>
  </si>
  <si>
    <t>1.31548</t>
  </si>
  <si>
    <t>-0.204</t>
  </si>
  <si>
    <t>29.458</t>
  </si>
  <si>
    <t>2022-02-07</t>
  </si>
  <si>
    <t>1.61637</t>
  </si>
  <si>
    <t>2022-02-08</t>
  </si>
  <si>
    <t>1.92708</t>
  </si>
  <si>
    <t>-0.254</t>
  </si>
  <si>
    <t>34.833</t>
  </si>
  <si>
    <t>2022-02-09</t>
  </si>
  <si>
    <t>3.46845</t>
  </si>
  <si>
    <t>-0.338</t>
  </si>
  <si>
    <t>41.750</t>
  </si>
  <si>
    <t>2022-02-10</t>
  </si>
  <si>
    <t>4.38036</t>
  </si>
  <si>
    <t>1.858</t>
  </si>
  <si>
    <t>43.083</t>
  </si>
  <si>
    <t>2022-02-11</t>
  </si>
  <si>
    <t>3.91696</t>
  </si>
  <si>
    <t>2.867</t>
  </si>
  <si>
    <t>39.875</t>
  </si>
  <si>
    <t>2022-02-12</t>
  </si>
  <si>
    <t>2.99792</t>
  </si>
  <si>
    <t>-0.904</t>
  </si>
  <si>
    <t>54.208</t>
  </si>
  <si>
    <t>2022-02-13</t>
  </si>
  <si>
    <t>3.43601</t>
  </si>
  <si>
    <t>-4.196</t>
  </si>
  <si>
    <t>79.542</t>
  </si>
  <si>
    <t>2022-02-14</t>
  </si>
  <si>
    <t>1.45387</t>
  </si>
  <si>
    <t>-5.604</t>
  </si>
  <si>
    <t>42.167</t>
  </si>
  <si>
    <t>2022-02-15</t>
  </si>
  <si>
    <t>1.58155</t>
  </si>
  <si>
    <t>-7.083</t>
  </si>
  <si>
    <t>40.917</t>
  </si>
  <si>
    <t>2022-02-16</t>
  </si>
  <si>
    <t>1.61458</t>
  </si>
  <si>
    <t>-5.279</t>
  </si>
  <si>
    <t>35.792</t>
  </si>
  <si>
    <t>2022-02-17</t>
  </si>
  <si>
    <t>2.46518</t>
  </si>
  <si>
    <t>-4.729</t>
  </si>
  <si>
    <t>48.625</t>
  </si>
  <si>
    <t>2022-02-18</t>
  </si>
  <si>
    <t>2.69226</t>
  </si>
  <si>
    <t>-1.629</t>
  </si>
  <si>
    <t>45.333</t>
  </si>
  <si>
    <t>2022-02-19</t>
  </si>
  <si>
    <t>1.13869</t>
  </si>
  <si>
    <t>-2.483</t>
  </si>
  <si>
    <t>21.625</t>
  </si>
  <si>
    <t>2022-02-20</t>
  </si>
  <si>
    <t>1.41548</t>
  </si>
  <si>
    <t>-1.633</t>
  </si>
  <si>
    <t>2022-02-21</t>
  </si>
  <si>
    <t>-0.467</t>
  </si>
  <si>
    <t>2022-02-22</t>
  </si>
  <si>
    <t>1.46905</t>
  </si>
  <si>
    <t>2022-02-23</t>
  </si>
  <si>
    <t>2.02887</t>
  </si>
  <si>
    <t>-0.575</t>
  </si>
  <si>
    <t>2022-02-24</t>
  </si>
  <si>
    <t>2.80268</t>
  </si>
  <si>
    <t>2.183</t>
  </si>
  <si>
    <t>2022-02-25</t>
  </si>
  <si>
    <t>5.18244</t>
  </si>
  <si>
    <t>4.650</t>
  </si>
  <si>
    <t>2022-02-26</t>
  </si>
  <si>
    <t>1.51637</t>
  </si>
  <si>
    <t>6.879</t>
  </si>
  <si>
    <t>2022-02-27</t>
  </si>
  <si>
    <t>2.94554</t>
  </si>
  <si>
    <t>7.025</t>
  </si>
  <si>
    <t>27.083</t>
  </si>
  <si>
    <t>2022-02-28</t>
  </si>
  <si>
    <t>4.78452</t>
  </si>
  <si>
    <t>7.842</t>
  </si>
  <si>
    <t>36.417</t>
  </si>
  <si>
    <t>2022-03-01</t>
  </si>
  <si>
    <t>1.35476</t>
  </si>
  <si>
    <t>6.670</t>
  </si>
  <si>
    <t>21.478</t>
  </si>
  <si>
    <t>3.174</t>
  </si>
  <si>
    <t>2022-03-02</t>
  </si>
  <si>
    <t>2.35893</t>
  </si>
  <si>
    <t>7.496</t>
  </si>
  <si>
    <t>2022-03-03</t>
  </si>
  <si>
    <t>3.15060</t>
  </si>
  <si>
    <t>5.763</t>
  </si>
  <si>
    <t>32.958</t>
  </si>
  <si>
    <t>2022-03-04</t>
  </si>
  <si>
    <t>3.27589</t>
  </si>
  <si>
    <t>5.950</t>
  </si>
  <si>
    <t>2022-03-05</t>
  </si>
  <si>
    <t>1.52619</t>
  </si>
  <si>
    <t>5.713</t>
  </si>
  <si>
    <t>15.261</t>
  </si>
  <si>
    <t>2022-03-06</t>
  </si>
  <si>
    <t>4.563</t>
  </si>
  <si>
    <t>2022-03-07</t>
  </si>
  <si>
    <t>3.09702</t>
  </si>
  <si>
    <t>30.000</t>
  </si>
  <si>
    <t>2022-03-08</t>
  </si>
  <si>
    <t>5.12351</t>
  </si>
  <si>
    <t>PM10,PM2.5</t>
  </si>
  <si>
    <t>8.500</t>
  </si>
  <si>
    <t>39.125</t>
  </si>
  <si>
    <t>2022-03-09</t>
  </si>
  <si>
    <t>7.78006</t>
  </si>
  <si>
    <t>10.275</t>
  </si>
  <si>
    <t>2022-03-10</t>
  </si>
  <si>
    <t>10.48155</t>
  </si>
  <si>
    <t>11.208</t>
  </si>
  <si>
    <t>63.333</t>
  </si>
  <si>
    <t>2022-03-11</t>
  </si>
  <si>
    <t>6.54881</t>
  </si>
  <si>
    <t>10.592</t>
  </si>
  <si>
    <t>2022-03-12</t>
  </si>
  <si>
    <t>3.70923</t>
  </si>
  <si>
    <t>9.188</t>
  </si>
  <si>
    <t>52.042</t>
  </si>
  <si>
    <t>2022-03-13</t>
  </si>
  <si>
    <t>4.25387</t>
  </si>
  <si>
    <t>7.992</t>
  </si>
  <si>
    <t>72.417</t>
  </si>
  <si>
    <t>2022-03-14</t>
  </si>
  <si>
    <t>2.88780</t>
  </si>
  <si>
    <t>12.517</t>
  </si>
  <si>
    <t>2022-03-15</t>
  </si>
  <si>
    <t>3.94405</t>
  </si>
  <si>
    <t>8.921</t>
  </si>
  <si>
    <t>2022-03-16</t>
  </si>
  <si>
    <t>4.18482</t>
  </si>
  <si>
    <t>9.525</t>
  </si>
  <si>
    <t>55.083</t>
  </si>
  <si>
    <t>2022-03-17</t>
  </si>
  <si>
    <t>2.08125</t>
  </si>
  <si>
    <t>1.492</t>
  </si>
  <si>
    <t>59.917</t>
  </si>
  <si>
    <t>2022-03-18</t>
  </si>
  <si>
    <t>-0.304</t>
  </si>
  <si>
    <t>87.542</t>
  </si>
  <si>
    <t>2022-03-19</t>
  </si>
  <si>
    <t>2.23571</t>
  </si>
  <si>
    <t>1.217</t>
  </si>
  <si>
    <t>2022-03-20</t>
  </si>
  <si>
    <t>3.18333</t>
  </si>
  <si>
    <t>4.525</t>
  </si>
  <si>
    <t>2022-03-21</t>
  </si>
  <si>
    <t>1.45476</t>
  </si>
  <si>
    <t>7.683</t>
  </si>
  <si>
    <t>31.375</t>
  </si>
  <si>
    <t>2022-03-22</t>
  </si>
  <si>
    <t>2.00476</t>
  </si>
  <si>
    <t>4.538</t>
  </si>
  <si>
    <t>44.208</t>
  </si>
  <si>
    <t>2022-03-23</t>
  </si>
  <si>
    <t>4.03869</t>
  </si>
  <si>
    <t>215</t>
  </si>
  <si>
    <t>5.317</t>
  </si>
  <si>
    <t>69.833</t>
  </si>
  <si>
    <t>2022-03-24</t>
  </si>
  <si>
    <t>6.12887</t>
  </si>
  <si>
    <t>6.479</t>
  </si>
  <si>
    <t>2022-03-25</t>
  </si>
  <si>
    <t>10.250</t>
  </si>
  <si>
    <t>2022-03-26</t>
  </si>
  <si>
    <t>2.65298</t>
  </si>
  <si>
    <t>11.692</t>
  </si>
  <si>
    <t>29.333</t>
  </si>
  <si>
    <t>2022-03-27</t>
  </si>
  <si>
    <t>10.550</t>
  </si>
  <si>
    <t>15.792</t>
  </si>
  <si>
    <t>2022-03-28</t>
  </si>
  <si>
    <t>3.49286</t>
  </si>
  <si>
    <t>12.200</t>
  </si>
  <si>
    <t>3.250</t>
  </si>
  <si>
    <t>2022-03-29</t>
  </si>
  <si>
    <t>4.26637</t>
  </si>
  <si>
    <t>10.896</t>
  </si>
  <si>
    <t>66.292</t>
  </si>
  <si>
    <t>2022-03-30</t>
  </si>
  <si>
    <t>2.37143</t>
  </si>
  <si>
    <t>305</t>
  </si>
  <si>
    <t>8.967</t>
  </si>
  <si>
    <t>66.750</t>
  </si>
  <si>
    <t>2022-03-31</t>
  </si>
  <si>
    <t>1.71786</t>
  </si>
  <si>
    <t>8.671</t>
  </si>
  <si>
    <t>2022-04-01</t>
  </si>
  <si>
    <t>2.07798</t>
  </si>
  <si>
    <t>9.396</t>
  </si>
  <si>
    <t>31.292</t>
  </si>
  <si>
    <t>2022-04-02</t>
  </si>
  <si>
    <t>1.95833</t>
  </si>
  <si>
    <t>12.671</t>
  </si>
  <si>
    <t>30.208</t>
  </si>
  <si>
    <t>2022-04-03</t>
  </si>
  <si>
    <t>2.95208</t>
  </si>
  <si>
    <t>24.833</t>
  </si>
  <si>
    <t>2022-04-04</t>
  </si>
  <si>
    <t>5.51220</t>
  </si>
  <si>
    <t>15.508</t>
  </si>
  <si>
    <t>48.000</t>
  </si>
  <si>
    <t>2022-04-05</t>
  </si>
  <si>
    <t>4.08065</t>
  </si>
  <si>
    <t>17.533</t>
  </si>
  <si>
    <t>41.417</t>
  </si>
  <si>
    <t>2022-04-06</t>
  </si>
  <si>
    <t>2.22619</t>
  </si>
  <si>
    <t>10.367</t>
  </si>
  <si>
    <t>2022-04-07</t>
  </si>
  <si>
    <t>3.47798</t>
  </si>
  <si>
    <t>13.183</t>
  </si>
  <si>
    <t>32.542</t>
  </si>
  <si>
    <t>2022-04-08</t>
  </si>
  <si>
    <t>7.24732</t>
  </si>
  <si>
    <t>15.758</t>
  </si>
  <si>
    <t>2022-04-09</t>
  </si>
  <si>
    <t>6.83185</t>
  </si>
  <si>
    <t>19.163</t>
  </si>
  <si>
    <t>54.250</t>
  </si>
  <si>
    <t>2022-04-10</t>
  </si>
  <si>
    <t>7.49345</t>
  </si>
  <si>
    <t>19.150</t>
  </si>
  <si>
    <t>62.667</t>
  </si>
  <si>
    <t>2022-04-11</t>
  </si>
  <si>
    <t>21.104</t>
  </si>
  <si>
    <t>43.917</t>
  </si>
  <si>
    <t>2.958</t>
  </si>
  <si>
    <t>2022-04-12</t>
  </si>
  <si>
    <t>2.71161</t>
  </si>
  <si>
    <t>17.708</t>
  </si>
  <si>
    <t>27.292</t>
  </si>
  <si>
    <t>2022-04-13</t>
  </si>
  <si>
    <t>2.99405</t>
  </si>
  <si>
    <t>14.575</t>
  </si>
  <si>
    <t>36.042</t>
  </si>
  <si>
    <t>2022-04-14</t>
  </si>
  <si>
    <t>1.77857</t>
  </si>
  <si>
    <t>13.825</t>
  </si>
  <si>
    <t>30.792</t>
  </si>
  <si>
    <t>2022-04-15</t>
  </si>
  <si>
    <t>1.54821</t>
  </si>
  <si>
    <t>15.079</t>
  </si>
  <si>
    <t>2022-04-16</t>
  </si>
  <si>
    <t>2.11250</t>
  </si>
  <si>
    <t>15.513</t>
  </si>
  <si>
    <t>23.375</t>
  </si>
  <si>
    <t>2022-04-17</t>
  </si>
  <si>
    <t>4.05536</t>
  </si>
  <si>
    <t>14.813</t>
  </si>
  <si>
    <t>42.250</t>
  </si>
  <si>
    <t>2022-04-18</t>
  </si>
  <si>
    <t>5.09077</t>
  </si>
  <si>
    <t>17.392</t>
  </si>
  <si>
    <t>44.667</t>
  </si>
  <si>
    <t>2022-04-19</t>
  </si>
  <si>
    <t>4.27500</t>
  </si>
  <si>
    <t>18.946</t>
  </si>
  <si>
    <t>42.792</t>
  </si>
  <si>
    <t>2022-04-20</t>
  </si>
  <si>
    <t>4.16250</t>
  </si>
  <si>
    <t>20.904</t>
  </si>
  <si>
    <t>2022-04-21</t>
  </si>
  <si>
    <t>20.808</t>
  </si>
  <si>
    <t>45.917</t>
  </si>
  <si>
    <t>2022-04-22</t>
  </si>
  <si>
    <t>1.85476</t>
  </si>
  <si>
    <t>17.350</t>
  </si>
  <si>
    <t>2022-04-23</t>
  </si>
  <si>
    <t>4.19167</t>
  </si>
  <si>
    <t>18.608</t>
  </si>
  <si>
    <t>2022-04-24</t>
  </si>
  <si>
    <t>5.50119</t>
  </si>
  <si>
    <t>20.604</t>
  </si>
  <si>
    <t>58.833</t>
  </si>
  <si>
    <t>2022-04-25</t>
  </si>
  <si>
    <t>6.10685</t>
  </si>
  <si>
    <t>20.950</t>
  </si>
  <si>
    <t>2022-04-26</t>
  </si>
  <si>
    <t>2.89911</t>
  </si>
  <si>
    <t>20.092</t>
  </si>
  <si>
    <t>2022-04-27</t>
  </si>
  <si>
    <t>1.45923</t>
  </si>
  <si>
    <t>10.992</t>
  </si>
  <si>
    <t>55.917</t>
  </si>
  <si>
    <t>2022-04-28</t>
  </si>
  <si>
    <t>1.67589</t>
  </si>
  <si>
    <t>75.500</t>
  </si>
  <si>
    <t>2022-04-29</t>
  </si>
  <si>
    <t>3.25476</t>
  </si>
  <si>
    <t>14.400</t>
  </si>
  <si>
    <t>2022-04-30</t>
  </si>
  <si>
    <t>1.18125</t>
  </si>
  <si>
    <t>17.817</t>
  </si>
  <si>
    <t>2022-05-01</t>
  </si>
  <si>
    <t>1.90923</t>
  </si>
  <si>
    <t>17.779</t>
  </si>
  <si>
    <t>2022-05-02</t>
  </si>
  <si>
    <t>2.92381</t>
  </si>
  <si>
    <t>18.679</t>
  </si>
  <si>
    <t>42.958</t>
  </si>
  <si>
    <t>2022-05-03</t>
  </si>
  <si>
    <t>3.62232</t>
  </si>
  <si>
    <t>21.908</t>
  </si>
  <si>
    <t>2022-05-04</t>
  </si>
  <si>
    <t>4.08214</t>
  </si>
  <si>
    <t>25.088</t>
  </si>
  <si>
    <t>38.417</t>
  </si>
  <si>
    <t>2022-05-05</t>
  </si>
  <si>
    <t>4.07738</t>
  </si>
  <si>
    <t>24.879</t>
  </si>
  <si>
    <t>2022-05-06</t>
  </si>
  <si>
    <t>2.27232</t>
  </si>
  <si>
    <t>14.733</t>
  </si>
  <si>
    <t>64.542</t>
  </si>
  <si>
    <t>2022-05-07</t>
  </si>
  <si>
    <t>1.95357</t>
  </si>
  <si>
    <t>12.379</t>
  </si>
  <si>
    <t>2022-05-08</t>
  </si>
  <si>
    <t>1.63214</t>
  </si>
  <si>
    <t>10.421</t>
  </si>
  <si>
    <t>86.167</t>
  </si>
  <si>
    <t>2022-05-09</t>
  </si>
  <si>
    <t>2.17143</t>
  </si>
  <si>
    <t>13.421</t>
  </si>
  <si>
    <t>2022-05-10</t>
  </si>
  <si>
    <t>3.65446</t>
  </si>
  <si>
    <t>12.541</t>
  </si>
  <si>
    <t>82.000</t>
  </si>
  <si>
    <t>2022-05-11</t>
  </si>
  <si>
    <t>2.39286</t>
  </si>
  <si>
    <t>15.750</t>
  </si>
  <si>
    <t>61.333</t>
  </si>
  <si>
    <t>2022-05-12</t>
  </si>
  <si>
    <t>1.68750</t>
  </si>
  <si>
    <t>2022-05-13</t>
  </si>
  <si>
    <t>1.35357</t>
  </si>
  <si>
    <t>17.067</t>
  </si>
  <si>
    <t>35.875</t>
  </si>
  <si>
    <t>2022-05-14</t>
  </si>
  <si>
    <t>1.52321</t>
  </si>
  <si>
    <t>17.279</t>
  </si>
  <si>
    <t>36.000</t>
  </si>
  <si>
    <t>2022-05-15</t>
  </si>
  <si>
    <t>1.67946</t>
  </si>
  <si>
    <t>18.967</t>
  </si>
  <si>
    <t>38.042</t>
  </si>
  <si>
    <t>2022-05-16</t>
  </si>
  <si>
    <t>1.90089</t>
  </si>
  <si>
    <t>20.850</t>
  </si>
  <si>
    <t>35.667</t>
  </si>
  <si>
    <t>2022-05-17</t>
  </si>
  <si>
    <t>3.61220</t>
  </si>
  <si>
    <t>21.971</t>
  </si>
  <si>
    <t>37.750</t>
  </si>
  <si>
    <t>2022-05-18</t>
  </si>
  <si>
    <t>2.40119</t>
  </si>
  <si>
    <t>23.154</t>
  </si>
  <si>
    <t>2022-05-19</t>
  </si>
  <si>
    <t>4.12470</t>
  </si>
  <si>
    <t>23.388</t>
  </si>
  <si>
    <t>48.375</t>
  </si>
  <si>
    <t>2022-05-20</t>
  </si>
  <si>
    <t>4.32321</t>
  </si>
  <si>
    <t>25.104</t>
  </si>
  <si>
    <t>56.250</t>
  </si>
  <si>
    <t>2022-05-21</t>
  </si>
  <si>
    <t>3.91786</t>
  </si>
  <si>
    <t>26.500</t>
  </si>
  <si>
    <t>52.125</t>
  </si>
  <si>
    <t>2022-05-22</t>
  </si>
  <si>
    <t>4.04643</t>
  </si>
  <si>
    <t>27.058</t>
  </si>
  <si>
    <t>49.625</t>
  </si>
  <si>
    <t>2022-05-23</t>
  </si>
  <si>
    <t>3.62411</t>
  </si>
  <si>
    <t>26.200</t>
  </si>
  <si>
    <t>48.083</t>
  </si>
  <si>
    <t>2022-05-24</t>
  </si>
  <si>
    <t>3.37411</t>
  </si>
  <si>
    <t>25.446</t>
  </si>
  <si>
    <t>51.125</t>
  </si>
  <si>
    <t>2022-05-25</t>
  </si>
  <si>
    <t>1.28125</t>
  </si>
  <si>
    <t>24.817</t>
  </si>
  <si>
    <t>2022-05-26</t>
  </si>
  <si>
    <t>1.62143</t>
  </si>
  <si>
    <t>25.463</t>
  </si>
  <si>
    <t>2022-05-27</t>
  </si>
  <si>
    <t>2.35000</t>
  </si>
  <si>
    <t>26.658</t>
  </si>
  <si>
    <t>30.375</t>
  </si>
  <si>
    <t>2022-05-28</t>
  </si>
  <si>
    <t>4.00685</t>
  </si>
  <si>
    <t>29.050</t>
  </si>
  <si>
    <t>2022-05-29</t>
  </si>
  <si>
    <t>2.13839</t>
  </si>
  <si>
    <t>25.167</t>
  </si>
  <si>
    <t>39.083</t>
  </si>
  <si>
    <t>2022-05-30</t>
  </si>
  <si>
    <t>1.85030</t>
  </si>
  <si>
    <t>23.213</t>
  </si>
  <si>
    <t>28.542</t>
  </si>
  <si>
    <t>2022-05-31</t>
  </si>
  <si>
    <t>3.02232</t>
  </si>
  <si>
    <t>23.950</t>
  </si>
  <si>
    <t>40.083</t>
  </si>
  <si>
    <t>2022-06-01</t>
  </si>
  <si>
    <t>2.44554</t>
  </si>
  <si>
    <t>37.542</t>
  </si>
  <si>
    <t>2022-06-02</t>
  </si>
  <si>
    <t>3.57321</t>
  </si>
  <si>
    <t>27.517</t>
  </si>
  <si>
    <t>2022-06-03</t>
  </si>
  <si>
    <t>4.55625</t>
  </si>
  <si>
    <t>28.192</t>
  </si>
  <si>
    <t>2022-06-04</t>
  </si>
  <si>
    <t>2.76339</t>
  </si>
  <si>
    <t>2022-06-05</t>
  </si>
  <si>
    <t>1.74286</t>
  </si>
  <si>
    <t>27.471</t>
  </si>
  <si>
    <t>39.500</t>
  </si>
  <si>
    <t>2022-06-06</t>
  </si>
  <si>
    <t>1.08304</t>
  </si>
  <si>
    <t>24.821</t>
  </si>
  <si>
    <t>31.000</t>
  </si>
  <si>
    <t>2022-06-07</t>
  </si>
  <si>
    <t>22.513</t>
  </si>
  <si>
    <t>42.875</t>
  </si>
  <si>
    <t>2022-06-08</t>
  </si>
  <si>
    <t>2.68839</t>
  </si>
  <si>
    <t>21.467</t>
  </si>
  <si>
    <t>2022-06-09</t>
  </si>
  <si>
    <t>2.76875</t>
  </si>
  <si>
    <t>21.200</t>
  </si>
  <si>
    <t>63.667</t>
  </si>
  <si>
    <t>2022-06-10</t>
  </si>
  <si>
    <t>3.38601</t>
  </si>
  <si>
    <t>23.779</t>
  </si>
  <si>
    <t>2022-06-11</t>
  </si>
  <si>
    <t>2.75804</t>
  </si>
  <si>
    <t>22.354</t>
  </si>
  <si>
    <t>85.167</t>
  </si>
  <si>
    <t>2022-06-12</t>
  </si>
  <si>
    <t>2.32589</t>
  </si>
  <si>
    <t>22.063</t>
  </si>
  <si>
    <t>86.625</t>
  </si>
  <si>
    <t>2022-06-13</t>
  </si>
  <si>
    <t>1.97768</t>
  </si>
  <si>
    <t>19.721</t>
  </si>
  <si>
    <t>2022-06-14</t>
  </si>
  <si>
    <t>1.99375</t>
  </si>
  <si>
    <t>22.121</t>
  </si>
  <si>
    <t>74.917</t>
  </si>
  <si>
    <t>2022-06-15</t>
  </si>
  <si>
    <t>2.66429</t>
  </si>
  <si>
    <t>22.938</t>
  </si>
  <si>
    <t>74.708</t>
  </si>
  <si>
    <t>2022-06-16</t>
  </si>
  <si>
    <t>3.36607</t>
  </si>
  <si>
    <t>24.850</t>
  </si>
  <si>
    <t>69.708</t>
  </si>
  <si>
    <t>2022-06-17</t>
  </si>
  <si>
    <t>4.11696</t>
  </si>
  <si>
    <t>26.008</t>
  </si>
  <si>
    <t>72.833</t>
  </si>
  <si>
    <t>2022-06-18</t>
  </si>
  <si>
    <t>224</t>
  </si>
  <si>
    <t>3.98690</t>
  </si>
  <si>
    <t>73.125</t>
  </si>
  <si>
    <t>2022-06-19</t>
  </si>
  <si>
    <t>3.64643</t>
  </si>
  <si>
    <t>26.921</t>
  </si>
  <si>
    <t>71.958</t>
  </si>
  <si>
    <t>2022-06-20</t>
  </si>
  <si>
    <t>4.05208</t>
  </si>
  <si>
    <t>28.658</t>
  </si>
  <si>
    <t>69.917</t>
  </si>
  <si>
    <t>2022-06-21</t>
  </si>
  <si>
    <t>5.43839</t>
  </si>
  <si>
    <t>29.808</t>
  </si>
  <si>
    <t>2022-06-22</t>
  </si>
  <si>
    <t>3.96786</t>
  </si>
  <si>
    <t>25.108</t>
  </si>
  <si>
    <t>93.167</t>
  </si>
  <si>
    <t>2022-06-23</t>
  </si>
  <si>
    <t>1.94196</t>
  </si>
  <si>
    <t>2022-06-24</t>
  </si>
  <si>
    <t>1.65923</t>
  </si>
  <si>
    <t>30.279</t>
  </si>
  <si>
    <t>39.208</t>
  </si>
  <si>
    <t>2022-06-25</t>
  </si>
  <si>
    <t>3.89018</t>
  </si>
  <si>
    <t>31.800</t>
  </si>
  <si>
    <t>2022-06-26</t>
  </si>
  <si>
    <t>3.02768</t>
  </si>
  <si>
    <t>29.825</t>
  </si>
  <si>
    <t>2022-06-27</t>
  </si>
  <si>
    <t>2.51637</t>
  </si>
  <si>
    <t>26.538</t>
  </si>
  <si>
    <t>77.417</t>
  </si>
  <si>
    <t>2022-06-28</t>
  </si>
  <si>
    <t>25.271</t>
  </si>
  <si>
    <t>2022-06-29</t>
  </si>
  <si>
    <t>1.39018</t>
  </si>
  <si>
    <t>23.979</t>
  </si>
  <si>
    <t>84.458</t>
  </si>
  <si>
    <t>2022-06-30</t>
  </si>
  <si>
    <t>2.02589</t>
  </si>
  <si>
    <t>26.275</t>
  </si>
  <si>
    <t>75.042</t>
  </si>
  <si>
    <t>2022-07-01</t>
  </si>
  <si>
    <t>2.18393</t>
  </si>
  <si>
    <t>25.883</t>
  </si>
  <si>
    <t>82.625</t>
  </si>
  <si>
    <t>2022-07-02</t>
  </si>
  <si>
    <t>3.41250</t>
  </si>
  <si>
    <t>282</t>
  </si>
  <si>
    <t>27.383</t>
  </si>
  <si>
    <t>2022-07-03</t>
  </si>
  <si>
    <t>2.28929</t>
  </si>
  <si>
    <t>98.500</t>
  </si>
  <si>
    <t>2022-07-04</t>
  </si>
  <si>
    <t>2.08304</t>
  </si>
  <si>
    <t>26.433</t>
  </si>
  <si>
    <t>94.250</t>
  </si>
  <si>
    <t>2022-07-05</t>
  </si>
  <si>
    <t>2.99821</t>
  </si>
  <si>
    <t>27.171</t>
  </si>
  <si>
    <t>92.083</t>
  </si>
  <si>
    <t>2022-07-06</t>
  </si>
  <si>
    <t>1.54018</t>
  </si>
  <si>
    <t>26.071</t>
  </si>
  <si>
    <t>86.917</t>
  </si>
  <si>
    <t>2022-07-07</t>
  </si>
  <si>
    <t>2.21161</t>
  </si>
  <si>
    <t>29.621</t>
  </si>
  <si>
    <t>64.500</t>
  </si>
  <si>
    <t>2022-07-08</t>
  </si>
  <si>
    <t>2.59018</t>
  </si>
  <si>
    <t>30.283</t>
  </si>
  <si>
    <t>64.333</t>
  </si>
  <si>
    <t>2022-07-09</t>
  </si>
  <si>
    <t>1.80298</t>
  </si>
  <si>
    <t>29.938</t>
  </si>
  <si>
    <t>53.458</t>
  </si>
  <si>
    <t>2022-07-10</t>
  </si>
  <si>
    <t>1.66607</t>
  </si>
  <si>
    <t>23.271</t>
  </si>
  <si>
    <t>2022-07-11</t>
  </si>
  <si>
    <t>2.55893</t>
  </si>
  <si>
    <t>24.367</t>
  </si>
  <si>
    <t>85.625</t>
  </si>
  <si>
    <t>2022-07-12</t>
  </si>
  <si>
    <t>1.78125</t>
  </si>
  <si>
    <t>23.196</t>
  </si>
  <si>
    <t>97.217</t>
  </si>
  <si>
    <t>2022-07-13</t>
  </si>
  <si>
    <t>2.10714</t>
  </si>
  <si>
    <t>27.829</t>
  </si>
  <si>
    <t>78.250</t>
  </si>
  <si>
    <t>2022-07-14</t>
  </si>
  <si>
    <t>1.90179</t>
  </si>
  <si>
    <t>臭氧</t>
  </si>
  <si>
    <t>29.421</t>
  </si>
  <si>
    <t>58.917</t>
  </si>
  <si>
    <t>2022-07-15</t>
  </si>
  <si>
    <t>30.225</t>
  </si>
  <si>
    <t>56.208</t>
  </si>
  <si>
    <t>2022-07-16</t>
  </si>
  <si>
    <t>3.65893</t>
  </si>
  <si>
    <t>29.525</t>
  </si>
  <si>
    <t>66.208</t>
  </si>
  <si>
    <t>2022-07-17</t>
  </si>
  <si>
    <t>2.37619</t>
  </si>
  <si>
    <t>30.175</t>
  </si>
  <si>
    <t>61.875</t>
  </si>
  <si>
    <t>2022-07-18</t>
  </si>
  <si>
    <t>1.88958</t>
  </si>
  <si>
    <t>29.996</t>
  </si>
  <si>
    <t>50.542</t>
  </si>
  <si>
    <t>2022-07-19</t>
  </si>
  <si>
    <t>2.77887</t>
  </si>
  <si>
    <t>64.958</t>
  </si>
  <si>
    <t>2022-07-20</t>
  </si>
  <si>
    <t>28.158</t>
  </si>
  <si>
    <t>64.375</t>
  </si>
  <si>
    <t>2022-07-21</t>
  </si>
  <si>
    <t>2.90655</t>
  </si>
  <si>
    <t>28.238</t>
  </si>
  <si>
    <t>2022-07-22</t>
  </si>
  <si>
    <t>3.28780</t>
  </si>
  <si>
    <t>27.352</t>
  </si>
  <si>
    <t>76.087</t>
  </si>
  <si>
    <t>2022-07-23</t>
  </si>
  <si>
    <t>1.83601</t>
  </si>
  <si>
    <t>27.117</t>
  </si>
  <si>
    <t>67.583</t>
  </si>
  <si>
    <t>2022-07-24</t>
  </si>
  <si>
    <t>3.14494</t>
  </si>
  <si>
    <t>28.679</t>
  </si>
  <si>
    <t>69.667</t>
  </si>
  <si>
    <t>2022-07-25</t>
  </si>
  <si>
    <t>2022-07-26</t>
  </si>
  <si>
    <t>3.08333</t>
  </si>
  <si>
    <t>27.755</t>
  </si>
  <si>
    <t>73.636</t>
  </si>
  <si>
    <t>2022-07-27</t>
  </si>
  <si>
    <t>1.88661</t>
  </si>
  <si>
    <t>23.804</t>
  </si>
  <si>
    <t>99.833</t>
  </si>
  <si>
    <t>2022-07-28</t>
  </si>
  <si>
    <t>1.34554</t>
  </si>
  <si>
    <t>23.983</t>
  </si>
  <si>
    <t>85.292</t>
  </si>
  <si>
    <t>2022-07-29</t>
  </si>
  <si>
    <t>2.29107</t>
  </si>
  <si>
    <t>26.988</t>
  </si>
  <si>
    <t>2022-07-30</t>
  </si>
  <si>
    <t>3.29643</t>
  </si>
  <si>
    <t>27.475</t>
  </si>
  <si>
    <t>82.792</t>
  </si>
  <si>
    <t>2022-07-31</t>
  </si>
  <si>
    <t>2.91607</t>
  </si>
  <si>
    <t>28.854</t>
  </si>
  <si>
    <t>2022-08-01</t>
  </si>
  <si>
    <t>3.63482</t>
  </si>
  <si>
    <t>29.888</t>
  </si>
  <si>
    <t>80.042</t>
  </si>
  <si>
    <t>2022-08-02</t>
  </si>
  <si>
    <t>3.68125</t>
  </si>
  <si>
    <t>30.871</t>
  </si>
  <si>
    <t>78.917</t>
  </si>
  <si>
    <t>2022-08-03</t>
  </si>
  <si>
    <t>3.46696</t>
  </si>
  <si>
    <t>31.479</t>
  </si>
  <si>
    <t>75.792</t>
  </si>
  <si>
    <t>2022-08-04</t>
  </si>
  <si>
    <t>3.29821</t>
  </si>
  <si>
    <t>30.692</t>
  </si>
  <si>
    <t>84.000</t>
  </si>
  <si>
    <t>2022-08-05</t>
  </si>
  <si>
    <t>2.41071</t>
  </si>
  <si>
    <t>30.671</t>
  </si>
  <si>
    <t>78.458</t>
  </si>
  <si>
    <t>2022-08-06</t>
  </si>
  <si>
    <t>2.52232</t>
  </si>
  <si>
    <t>28.829</t>
  </si>
  <si>
    <t>97.542</t>
  </si>
  <si>
    <t>2022-08-07</t>
  </si>
  <si>
    <t>2.69554</t>
  </si>
  <si>
    <t>251</t>
  </si>
  <si>
    <t>29.017</t>
  </si>
  <si>
    <t>94.875</t>
  </si>
  <si>
    <t>2022-08-08</t>
  </si>
  <si>
    <t>1.36964</t>
  </si>
  <si>
    <t>27.021</t>
  </si>
  <si>
    <t>70.708</t>
  </si>
  <si>
    <t>2022-08-09</t>
  </si>
  <si>
    <t>1.44643</t>
  </si>
  <si>
    <t>90.292</t>
  </si>
  <si>
    <t>2022-08-10</t>
  </si>
  <si>
    <t>2.01964</t>
  </si>
  <si>
    <t>24.225</t>
  </si>
  <si>
    <t>2022-08-11</t>
  </si>
  <si>
    <t>2.59196</t>
  </si>
  <si>
    <t>26.350</t>
  </si>
  <si>
    <t>2022-08-12</t>
  </si>
  <si>
    <t>3.41071</t>
  </si>
  <si>
    <t>27.442</t>
  </si>
  <si>
    <t>76.625</t>
  </si>
  <si>
    <t>2022-08-13</t>
  </si>
  <si>
    <t>3.93036</t>
  </si>
  <si>
    <t>28.358</t>
  </si>
  <si>
    <t>2022-08-14</t>
  </si>
  <si>
    <t>2.42589</t>
  </si>
  <si>
    <t>24.679</t>
  </si>
  <si>
    <t>92.208</t>
  </si>
  <si>
    <t>2022-08-15</t>
  </si>
  <si>
    <t>1.42679</t>
  </si>
  <si>
    <t>28.600</t>
  </si>
  <si>
    <t>62.708</t>
  </si>
  <si>
    <t>2022-08-16</t>
  </si>
  <si>
    <t>1.64821</t>
  </si>
  <si>
    <t>26.454</t>
  </si>
  <si>
    <t>59.250</t>
  </si>
  <si>
    <t>2022-08-17</t>
  </si>
  <si>
    <t>2.99732</t>
  </si>
  <si>
    <t>26.975</t>
  </si>
  <si>
    <t>73.708</t>
  </si>
  <si>
    <t>2022-08-18</t>
  </si>
  <si>
    <t>2.57411</t>
  </si>
  <si>
    <t>24.558</t>
  </si>
  <si>
    <t>92.958</t>
  </si>
  <si>
    <t>2022-08-19</t>
  </si>
  <si>
    <t>1.41964</t>
  </si>
  <si>
    <t>26.863</t>
  </si>
  <si>
    <t>66.250</t>
  </si>
  <si>
    <t>2022-08-20</t>
  </si>
  <si>
    <t>25.661</t>
  </si>
  <si>
    <t>73.870</t>
  </si>
  <si>
    <t>1.957</t>
  </si>
  <si>
    <t>2022-08-21</t>
  </si>
  <si>
    <t>3.04464</t>
  </si>
  <si>
    <t>26.492</t>
  </si>
  <si>
    <t>74.542</t>
  </si>
  <si>
    <t>2022-08-22</t>
  </si>
  <si>
    <t>1.54107</t>
  </si>
  <si>
    <t>27.204</t>
  </si>
  <si>
    <t>59.875</t>
  </si>
  <si>
    <t>2022-08-23</t>
  </si>
  <si>
    <t>1.07143</t>
  </si>
  <si>
    <t>23.621</t>
  </si>
  <si>
    <t>46.292</t>
  </si>
  <si>
    <t>2022-08-24</t>
  </si>
  <si>
    <t>1.80089</t>
  </si>
  <si>
    <t>23.458</t>
  </si>
  <si>
    <t>59.625</t>
  </si>
  <si>
    <t>2022-08-25</t>
  </si>
  <si>
    <t>1.64375</t>
  </si>
  <si>
    <t>25.508</t>
  </si>
  <si>
    <t>52.917</t>
  </si>
  <si>
    <t>2022-08-26</t>
  </si>
  <si>
    <t>1.37143</t>
  </si>
  <si>
    <t>23.504</t>
  </si>
  <si>
    <t>2022-08-27</t>
  </si>
  <si>
    <t>1.37054</t>
  </si>
  <si>
    <t>22.338</t>
  </si>
  <si>
    <t>33.958</t>
  </si>
  <si>
    <t>2022-08-28</t>
  </si>
  <si>
    <t>18.325</t>
  </si>
  <si>
    <t>73.167</t>
  </si>
  <si>
    <t>2022-08-29</t>
  </si>
  <si>
    <t>1.99821</t>
  </si>
  <si>
    <t>18.788</t>
  </si>
  <si>
    <t>80.792</t>
  </si>
  <si>
    <t>2022-08-30</t>
  </si>
  <si>
    <t>2.56429</t>
  </si>
  <si>
    <t>21.679</t>
  </si>
  <si>
    <t>74.958</t>
  </si>
  <si>
    <t>2022-08-31</t>
  </si>
  <si>
    <t>1.49554</t>
  </si>
  <si>
    <t>24.267</t>
  </si>
  <si>
    <t>57.042</t>
  </si>
  <si>
    <t>2022-09-01</t>
  </si>
  <si>
    <t>1.96518</t>
  </si>
  <si>
    <t>53.125</t>
  </si>
  <si>
    <t>2022-09-02</t>
  </si>
  <si>
    <t>2.73780</t>
  </si>
  <si>
    <t>22.283</t>
  </si>
  <si>
    <t>63.083</t>
  </si>
  <si>
    <t>2022-09-03</t>
  </si>
  <si>
    <t>3.36815</t>
  </si>
  <si>
    <t>22.588</t>
  </si>
  <si>
    <t>2022-09-04</t>
  </si>
  <si>
    <t>23.225</t>
  </si>
  <si>
    <t>2022-09-05</t>
  </si>
  <si>
    <t>1.29286</t>
  </si>
  <si>
    <t>23.145</t>
  </si>
  <si>
    <t>39.364</t>
  </si>
  <si>
    <t>2.864</t>
  </si>
  <si>
    <t>2022-09-06</t>
  </si>
  <si>
    <t>1.53333</t>
  </si>
  <si>
    <t>23.092</t>
  </si>
  <si>
    <t>2022-09-07</t>
  </si>
  <si>
    <t>2.03601</t>
  </si>
  <si>
    <t>23.675</t>
  </si>
  <si>
    <t>47.625</t>
  </si>
  <si>
    <t>2022-09-08</t>
  </si>
  <si>
    <t>3.21548</t>
  </si>
  <si>
    <t>24.146</t>
  </si>
  <si>
    <t>2022-09-09</t>
  </si>
  <si>
    <t>4.32798</t>
  </si>
  <si>
    <t>24.892</t>
  </si>
  <si>
    <t>69.208</t>
  </si>
  <si>
    <t>2022-09-10</t>
  </si>
  <si>
    <t>4.45536</t>
  </si>
  <si>
    <t>25.650</t>
  </si>
  <si>
    <t>2022-09-11</t>
  </si>
  <si>
    <t>3.09048</t>
  </si>
  <si>
    <t>67.208</t>
  </si>
  <si>
    <t>2022-09-12</t>
  </si>
  <si>
    <t>4.40744</t>
  </si>
  <si>
    <t>25.171</t>
  </si>
  <si>
    <t>72.125</t>
  </si>
  <si>
    <t>2022-09-13</t>
  </si>
  <si>
    <t>4.65179</t>
  </si>
  <si>
    <t>71.833</t>
  </si>
  <si>
    <t>2022-09-14</t>
  </si>
  <si>
    <t>3.13244</t>
  </si>
  <si>
    <t>25.071</t>
  </si>
  <si>
    <t>67.417</t>
  </si>
  <si>
    <t>2022-09-15</t>
  </si>
  <si>
    <t>2.77530</t>
  </si>
  <si>
    <t>24.671</t>
  </si>
  <si>
    <t>2022-09-16</t>
  </si>
  <si>
    <t>3.12798</t>
  </si>
  <si>
    <t>24.658</t>
  </si>
  <si>
    <t>2022-09-17</t>
  </si>
  <si>
    <t>4.29911</t>
  </si>
  <si>
    <t>24.877</t>
  </si>
  <si>
    <t>72.364</t>
  </si>
  <si>
    <t>2022-09-18</t>
  </si>
  <si>
    <t>1.78839</t>
  </si>
  <si>
    <t>24.279</t>
  </si>
  <si>
    <t>40.708</t>
  </si>
  <si>
    <t>2022-09-19</t>
  </si>
  <si>
    <t>1.49196</t>
  </si>
  <si>
    <t>20.892</t>
  </si>
  <si>
    <t>40.583</t>
  </si>
  <si>
    <t>2022-09-20</t>
  </si>
  <si>
    <t>1.53482</t>
  </si>
  <si>
    <t>20.692</t>
  </si>
  <si>
    <t>2022-09-21</t>
  </si>
  <si>
    <t>2.91726</t>
  </si>
  <si>
    <t>19.617</t>
  </si>
  <si>
    <t>52.292</t>
  </si>
  <si>
    <t>2022-09-22</t>
  </si>
  <si>
    <t>2.14464</t>
  </si>
  <si>
    <t>20.742</t>
  </si>
  <si>
    <t>2022-09-23</t>
  </si>
  <si>
    <t>1.24107</t>
  </si>
  <si>
    <t>17.935</t>
  </si>
  <si>
    <t>2.783</t>
  </si>
  <si>
    <t>2022-09-24</t>
  </si>
  <si>
    <t>2.53155</t>
  </si>
  <si>
    <t>18.163</t>
  </si>
  <si>
    <t>46.708</t>
  </si>
  <si>
    <t>2022-09-25</t>
  </si>
  <si>
    <t>4.94018</t>
  </si>
  <si>
    <t>18.167</t>
  </si>
  <si>
    <t>58.000</t>
  </si>
  <si>
    <t>2022-09-26</t>
  </si>
  <si>
    <t>5.82827</t>
  </si>
  <si>
    <t>20.008</t>
  </si>
  <si>
    <t>2022-09-27</t>
  </si>
  <si>
    <t>5.83125</t>
  </si>
  <si>
    <t>20.954</t>
  </si>
  <si>
    <t>64.458</t>
  </si>
  <si>
    <t>2022-09-28</t>
  </si>
  <si>
    <t>5.73929</t>
  </si>
  <si>
    <t>21.288</t>
  </si>
  <si>
    <t>65.042</t>
  </si>
  <si>
    <t>2022-09-29</t>
  </si>
  <si>
    <t>6.17232</t>
  </si>
  <si>
    <t>22.646</t>
  </si>
  <si>
    <t>66.167</t>
  </si>
  <si>
    <t>2022-09-30</t>
  </si>
  <si>
    <t>6.98036</t>
  </si>
  <si>
    <t>22.313</t>
  </si>
  <si>
    <t>70.583</t>
  </si>
  <si>
    <t>2022-10-01</t>
  </si>
  <si>
    <t>5.49405</t>
  </si>
  <si>
    <t>22.233</t>
  </si>
  <si>
    <t>73.875</t>
  </si>
  <si>
    <t>2022-10-02</t>
  </si>
  <si>
    <t>1.55446</t>
  </si>
  <si>
    <t>18.625</t>
  </si>
  <si>
    <t>90.833</t>
  </si>
  <si>
    <t>2022-10-03</t>
  </si>
  <si>
    <t>0.97054</t>
  </si>
  <si>
    <t>16.413</t>
  </si>
  <si>
    <t>71.042</t>
  </si>
  <si>
    <t>2022-10-04</t>
  </si>
  <si>
    <t>0.97411</t>
  </si>
  <si>
    <t>11.279</t>
  </si>
  <si>
    <t>2022-10-05</t>
  </si>
  <si>
    <t>1.53750</t>
  </si>
  <si>
    <t>9.771</t>
  </si>
  <si>
    <t>49.208</t>
  </si>
  <si>
    <t>2022-10-06</t>
  </si>
  <si>
    <t>2.40298</t>
  </si>
  <si>
    <t>11.192</t>
  </si>
  <si>
    <t>58.750</t>
  </si>
  <si>
    <t>2022-10-07</t>
  </si>
  <si>
    <t>4.17083</t>
  </si>
  <si>
    <t>12.429</t>
  </si>
  <si>
    <t>69.792</t>
  </si>
  <si>
    <t>2022-10-08</t>
  </si>
  <si>
    <t>4.13333</t>
  </si>
  <si>
    <t>12.071</t>
  </si>
  <si>
    <t>2022-10-09</t>
  </si>
  <si>
    <t>0.80893</t>
  </si>
  <si>
    <t>12.029</t>
  </si>
  <si>
    <t>2022-10-10</t>
  </si>
  <si>
    <t>1.15000</t>
  </si>
  <si>
    <t>10.988</t>
  </si>
  <si>
    <t>34.375</t>
  </si>
  <si>
    <t>2022-10-11</t>
  </si>
  <si>
    <t>2.11637</t>
  </si>
  <si>
    <t>10.704</t>
  </si>
  <si>
    <t>2022-10-12</t>
  </si>
  <si>
    <t>4.52411</t>
  </si>
  <si>
    <t>11.408</t>
  </si>
  <si>
    <t>2022-10-13</t>
  </si>
  <si>
    <t>6.43929</t>
  </si>
  <si>
    <t>13.496</t>
  </si>
  <si>
    <t>2022-10-14</t>
  </si>
  <si>
    <t>7.64821</t>
  </si>
  <si>
    <t>15.450</t>
  </si>
  <si>
    <t>2022-10-15</t>
  </si>
  <si>
    <t>7.40179</t>
  </si>
  <si>
    <t>15.904</t>
  </si>
  <si>
    <t>68.250</t>
  </si>
  <si>
    <t>2022-10-16</t>
  </si>
  <si>
    <t>0.91696</t>
  </si>
  <si>
    <t>16.054</t>
  </si>
  <si>
    <t>21.333</t>
  </si>
  <si>
    <t>2022-10-17</t>
  </si>
  <si>
    <t>0.98601</t>
  </si>
  <si>
    <t>11.463</t>
  </si>
  <si>
    <t>2022-10-18</t>
  </si>
  <si>
    <t>1.83065</t>
  </si>
  <si>
    <t>9.742</t>
  </si>
  <si>
    <t>2022-10-19</t>
  </si>
  <si>
    <t>11.079</t>
  </si>
  <si>
    <t>2022-10-20</t>
  </si>
  <si>
    <t>5.96071</t>
  </si>
  <si>
    <t>13.383</t>
  </si>
  <si>
    <t>55.500</t>
  </si>
  <si>
    <t>2022-10-21</t>
  </si>
  <si>
    <t>6.89286</t>
  </si>
  <si>
    <t>13.850</t>
  </si>
  <si>
    <t>64.875</t>
  </si>
  <si>
    <t>2022-10-22</t>
  </si>
  <si>
    <t>2.00208</t>
  </si>
  <si>
    <t>14.783</t>
  </si>
  <si>
    <t>42.583</t>
  </si>
  <si>
    <t>2022-10-23</t>
  </si>
  <si>
    <t>1.68155</t>
  </si>
  <si>
    <t>12.726</t>
  </si>
  <si>
    <t>46.522</t>
  </si>
  <si>
    <t>2022-10-24</t>
  </si>
  <si>
    <t>11.871</t>
  </si>
  <si>
    <t>62.083</t>
  </si>
  <si>
    <t>2022-10-25</t>
  </si>
  <si>
    <t>6.71756</t>
  </si>
  <si>
    <t>12.217</t>
  </si>
  <si>
    <t>71.208</t>
  </si>
  <si>
    <t>2022-10-26</t>
  </si>
  <si>
    <t>6.38929</t>
  </si>
  <si>
    <t>337</t>
  </si>
  <si>
    <t>60.167</t>
  </si>
  <si>
    <t>2022-10-27</t>
  </si>
  <si>
    <t>1.41994</t>
  </si>
  <si>
    <t>11.813</t>
  </si>
  <si>
    <t>2022-10-28</t>
  </si>
  <si>
    <t>11.646</t>
  </si>
  <si>
    <t>2022-10-29</t>
  </si>
  <si>
    <t>3.63423</t>
  </si>
  <si>
    <t>12.242</t>
  </si>
  <si>
    <t>66.583</t>
  </si>
  <si>
    <t>2022-10-30</t>
  </si>
  <si>
    <t>5.08065</t>
  </si>
  <si>
    <t>13.392</t>
  </si>
  <si>
    <t>2022-10-31</t>
  </si>
  <si>
    <t>2.08065</t>
  </si>
  <si>
    <t>13.196</t>
  </si>
  <si>
    <t>35.125</t>
  </si>
  <si>
    <t>2022-11-01</t>
  </si>
  <si>
    <t>1.78155</t>
  </si>
  <si>
    <t>37.792</t>
  </si>
  <si>
    <t>2022-11-02</t>
  </si>
  <si>
    <t>3.29554</t>
  </si>
  <si>
    <t>10.729</t>
  </si>
  <si>
    <t>2022-11-03</t>
  </si>
  <si>
    <t>2.27500</t>
  </si>
  <si>
    <t>9.533</t>
  </si>
  <si>
    <t>57.375</t>
  </si>
  <si>
    <t>2022-11-04</t>
  </si>
  <si>
    <t>1.79315</t>
  </si>
  <si>
    <t>7.658</t>
  </si>
  <si>
    <t>41.083</t>
  </si>
  <si>
    <t>2022-11-05</t>
  </si>
  <si>
    <t>3.04405</t>
  </si>
  <si>
    <t>7.963</t>
  </si>
  <si>
    <t>59.750</t>
  </si>
  <si>
    <t>2022-11-06</t>
  </si>
  <si>
    <t>5.95089</t>
  </si>
  <si>
    <t>7.171</t>
  </si>
  <si>
    <t>79.917</t>
  </si>
  <si>
    <t>2022-11-07</t>
  </si>
  <si>
    <t>2.75923</t>
  </si>
  <si>
    <t>9.075</t>
  </si>
  <si>
    <t>2022-11-08</t>
  </si>
  <si>
    <t>3.64226</t>
  </si>
  <si>
    <t>56.375</t>
  </si>
  <si>
    <t>2022-11-09</t>
  </si>
  <si>
    <t>5.65089</t>
  </si>
  <si>
    <t>8.204</t>
  </si>
  <si>
    <t>2022-11-10</t>
  </si>
  <si>
    <t>5.73780</t>
  </si>
  <si>
    <t>11.988</t>
  </si>
  <si>
    <t>2022-11-11</t>
  </si>
  <si>
    <t>5.97083</t>
  </si>
  <si>
    <t>12.788</t>
  </si>
  <si>
    <t>95.375</t>
  </si>
  <si>
    <t>2022-11-12</t>
  </si>
  <si>
    <t>0.94554</t>
  </si>
  <si>
    <t>9.888</t>
  </si>
  <si>
    <t>50.167</t>
  </si>
  <si>
    <t>3.917</t>
  </si>
  <si>
    <t>2022-11-13</t>
  </si>
  <si>
    <t>1.31786</t>
  </si>
  <si>
    <t>4.967</t>
  </si>
  <si>
    <t>39.625</t>
  </si>
  <si>
    <t>2022-11-14</t>
  </si>
  <si>
    <t>2.91458</t>
  </si>
  <si>
    <t>2022-11-15</t>
  </si>
  <si>
    <t>2.34494</t>
  </si>
  <si>
    <t>7.854</t>
  </si>
  <si>
    <t>54.958</t>
  </si>
  <si>
    <t>2022-11-16</t>
  </si>
  <si>
    <t>2.59107</t>
  </si>
  <si>
    <t>6.717</t>
  </si>
  <si>
    <t>2022-11-17</t>
  </si>
  <si>
    <t>4.82768</t>
  </si>
  <si>
    <t>6.754</t>
  </si>
  <si>
    <t>71.333</t>
  </si>
  <si>
    <t>2022-11-18</t>
  </si>
  <si>
    <t>5.86577</t>
  </si>
  <si>
    <t>7.617</t>
  </si>
  <si>
    <t>2022-11-19</t>
  </si>
  <si>
    <t>6.63571</t>
  </si>
  <si>
    <t>9.817</t>
  </si>
  <si>
    <t>73.792</t>
  </si>
  <si>
    <t>2022-11-20</t>
  </si>
  <si>
    <t>7.11369</t>
  </si>
  <si>
    <t>7.608</t>
  </si>
  <si>
    <t>92.875</t>
  </si>
  <si>
    <t>2022-11-21</t>
  </si>
  <si>
    <t>3.12232</t>
  </si>
  <si>
    <t>8.254</t>
  </si>
  <si>
    <t>2022-11-22</t>
  </si>
  <si>
    <t>3.62054</t>
  </si>
  <si>
    <t>7.163</t>
  </si>
  <si>
    <t>73.083</t>
  </si>
  <si>
    <t>2022-11-23</t>
  </si>
  <si>
    <t>5.06280</t>
  </si>
  <si>
    <t>5.963</t>
  </si>
  <si>
    <t>78.583</t>
  </si>
  <si>
    <t>2022-11-24</t>
  </si>
  <si>
    <t>7.39048</t>
  </si>
  <si>
    <t>6.192</t>
  </si>
  <si>
    <t>89.333</t>
  </si>
  <si>
    <t>2022-11-25</t>
  </si>
  <si>
    <t>3.89494</t>
  </si>
  <si>
    <t>8.196</t>
  </si>
  <si>
    <t>48.583</t>
  </si>
  <si>
    <t>2022-11-26</t>
  </si>
  <si>
    <t>1.567</t>
  </si>
  <si>
    <t>2022-11-27</t>
  </si>
  <si>
    <t>2.24732</t>
  </si>
  <si>
    <t>3.671</t>
  </si>
  <si>
    <t>33.500</t>
  </si>
  <si>
    <t>2022-11-28</t>
  </si>
  <si>
    <t>3.27232</t>
  </si>
  <si>
    <t>6.771</t>
  </si>
  <si>
    <t>31.917</t>
  </si>
  <si>
    <t>2022-11-29</t>
  </si>
  <si>
    <t>-5.546</t>
  </si>
  <si>
    <t>16.333</t>
  </si>
  <si>
    <t>4.375</t>
  </si>
  <si>
    <t>2022-11-30</t>
  </si>
  <si>
    <t>1.32083</t>
  </si>
  <si>
    <t>-5.779</t>
  </si>
  <si>
    <t>2022-12-01</t>
  </si>
  <si>
    <t>1.58065</t>
  </si>
  <si>
    <t>-3.633</t>
  </si>
  <si>
    <t>2022-12-02</t>
  </si>
  <si>
    <t>3.42143</t>
  </si>
  <si>
    <t>-5.733</t>
  </si>
  <si>
    <t>2022-12-03</t>
  </si>
  <si>
    <t>1.52708</t>
  </si>
  <si>
    <t>-1.263</t>
  </si>
  <si>
    <t>2022-12-04</t>
  </si>
  <si>
    <t>1.93958</t>
  </si>
  <si>
    <t>-3.396</t>
  </si>
  <si>
    <t>31.042</t>
  </si>
  <si>
    <t>2022-12-05</t>
  </si>
  <si>
    <t>43.625</t>
  </si>
  <si>
    <t>2022-12-06</t>
  </si>
  <si>
    <t>2.90804</t>
  </si>
  <si>
    <t>-1.729</t>
  </si>
  <si>
    <t>45.833</t>
  </si>
  <si>
    <t>2022-12-07</t>
  </si>
  <si>
    <t>2.60536</t>
  </si>
  <si>
    <t>-0.225</t>
  </si>
  <si>
    <t>2022-12-08</t>
  </si>
  <si>
    <t>2.71815</t>
  </si>
  <si>
    <t>2022-12-09</t>
  </si>
  <si>
    <t>3.84911</t>
  </si>
  <si>
    <t>1.400</t>
  </si>
  <si>
    <t>2022-12-10</t>
  </si>
  <si>
    <t>1.12262</t>
  </si>
  <si>
    <t>205</t>
  </si>
  <si>
    <t>3.750</t>
  </si>
  <si>
    <t>2022-12-11</t>
  </si>
  <si>
    <t>1.69851</t>
  </si>
  <si>
    <t>0.121</t>
  </si>
  <si>
    <t>2022-12-12</t>
  </si>
  <si>
    <t>665</t>
  </si>
  <si>
    <t>14.55179</t>
  </si>
  <si>
    <t>0.454</t>
  </si>
  <si>
    <t>2022-12-13</t>
  </si>
  <si>
    <t>2.54405</t>
  </si>
  <si>
    <t>-3.213</t>
  </si>
  <si>
    <t>16.250</t>
  </si>
  <si>
    <t>4.167</t>
  </si>
  <si>
    <t>2022-12-14</t>
  </si>
  <si>
    <t>2.44137</t>
  </si>
  <si>
    <t>-4.488</t>
  </si>
  <si>
    <t>22.792</t>
  </si>
  <si>
    <t>2022-12-15</t>
  </si>
  <si>
    <t>1.62619</t>
  </si>
  <si>
    <t>-3.904</t>
  </si>
  <si>
    <t>2022-12-16</t>
  </si>
  <si>
    <t>-5.671</t>
  </si>
  <si>
    <t>2022-12-17</t>
  </si>
  <si>
    <t>1.13333</t>
  </si>
  <si>
    <t>-7.092</t>
  </si>
  <si>
    <t>21.250</t>
  </si>
  <si>
    <t>2022-12-18</t>
  </si>
  <si>
    <t>1.99405</t>
  </si>
  <si>
    <t>-5.388</t>
  </si>
  <si>
    <t>2022-12-19</t>
  </si>
  <si>
    <t>2.66637</t>
  </si>
  <si>
    <t>-4.633</t>
  </si>
  <si>
    <t>42.042</t>
  </si>
  <si>
    <t>2022-12-20</t>
  </si>
  <si>
    <t>3.21875</t>
  </si>
  <si>
    <t>-2.817</t>
  </si>
  <si>
    <t>2022-12-21</t>
  </si>
  <si>
    <t>1.28690</t>
  </si>
  <si>
    <t>-2.554</t>
  </si>
  <si>
    <t>31.458</t>
  </si>
  <si>
    <t>2022-12-22</t>
  </si>
  <si>
    <t>0.91548</t>
  </si>
  <si>
    <t>-4.579</t>
  </si>
  <si>
    <t>2022-12-23</t>
  </si>
  <si>
    <t>1.30208</t>
  </si>
  <si>
    <t>-4.567</t>
  </si>
  <si>
    <t>2022-12-24</t>
  </si>
  <si>
    <t>1.85565</t>
  </si>
  <si>
    <t>-2.833</t>
  </si>
  <si>
    <t>24.792</t>
  </si>
  <si>
    <t>2022-12-25</t>
  </si>
  <si>
    <t>2.60893</t>
  </si>
  <si>
    <t>-3.963</t>
  </si>
  <si>
    <t>32.000</t>
  </si>
  <si>
    <t>2022-12-26</t>
  </si>
  <si>
    <t>-2.883</t>
  </si>
  <si>
    <t>34.333</t>
  </si>
  <si>
    <t>2022-12-27</t>
  </si>
  <si>
    <t>1.47798</t>
  </si>
  <si>
    <t>-2.771</t>
  </si>
  <si>
    <t>29.500</t>
  </si>
  <si>
    <t>2022-12-28</t>
  </si>
  <si>
    <t>2.07768</t>
  </si>
  <si>
    <t>-3.229</t>
  </si>
  <si>
    <t>33.625</t>
  </si>
  <si>
    <t>2022-12-29</t>
  </si>
  <si>
    <t>1.48423</t>
  </si>
  <si>
    <t>-1.754</t>
  </si>
  <si>
    <t>2022-12-30</t>
  </si>
  <si>
    <t>2.51339</t>
  </si>
  <si>
    <t>-4.146</t>
  </si>
  <si>
    <t>2022-12-31</t>
  </si>
  <si>
    <t>2.72589</t>
  </si>
  <si>
    <t>-2.600</t>
  </si>
  <si>
    <t>2023-01-01</t>
  </si>
  <si>
    <t>2.24196</t>
  </si>
  <si>
    <t>-2.900</t>
  </si>
  <si>
    <t>2023-01-02</t>
  </si>
  <si>
    <t>35.042</t>
  </si>
  <si>
    <t>2023-01-03</t>
  </si>
  <si>
    <t>2.41101</t>
  </si>
  <si>
    <t>-3.563</t>
  </si>
  <si>
    <t>39.917</t>
  </si>
  <si>
    <t>2023-01-04</t>
  </si>
  <si>
    <t>3.82589</t>
  </si>
  <si>
    <t>-2.308</t>
  </si>
  <si>
    <t>2023-01-05</t>
  </si>
  <si>
    <t>6.02649</t>
  </si>
  <si>
    <t>-2.350</t>
  </si>
  <si>
    <t>58.208</t>
  </si>
  <si>
    <t>2023-01-06</t>
  </si>
  <si>
    <t>4.92232</t>
  </si>
  <si>
    <t>2.004</t>
  </si>
  <si>
    <t>41.583</t>
  </si>
  <si>
    <t>2023-01-07</t>
  </si>
  <si>
    <t>3.16726</t>
  </si>
  <si>
    <t>-0.271</t>
  </si>
  <si>
    <t>36.875</t>
  </si>
  <si>
    <t>2023-01-08</t>
  </si>
  <si>
    <t>2.91161</t>
  </si>
  <si>
    <t>2.988</t>
  </si>
  <si>
    <t>2023-01-09</t>
  </si>
  <si>
    <t>2.775</t>
  </si>
  <si>
    <t>2023-01-10</t>
  </si>
  <si>
    <t>3.74792</t>
  </si>
  <si>
    <t>0.133</t>
  </si>
  <si>
    <t>2023-01-11</t>
  </si>
  <si>
    <t>4.99256</t>
  </si>
  <si>
    <t>-0.650</t>
  </si>
  <si>
    <t>2023-01-12</t>
  </si>
  <si>
    <t>6.13690</t>
  </si>
  <si>
    <t>2.529</t>
  </si>
  <si>
    <t>58.792</t>
  </si>
  <si>
    <t>2023-01-13</t>
  </si>
  <si>
    <t>4.46369</t>
  </si>
  <si>
    <t>3.300</t>
  </si>
  <si>
    <t>2023-01-14</t>
  </si>
  <si>
    <t>0.82887</t>
  </si>
  <si>
    <t>-4.142</t>
  </si>
  <si>
    <t>4.625</t>
  </si>
  <si>
    <t>2023-01-15</t>
  </si>
  <si>
    <t>1.25565</t>
  </si>
  <si>
    <t>-4.929</t>
  </si>
  <si>
    <t>2023-01-16</t>
  </si>
  <si>
    <t>2.23155</t>
  </si>
  <si>
    <t>-3.783</t>
  </si>
  <si>
    <t>30.125</t>
  </si>
  <si>
    <t>2023-01-17</t>
  </si>
  <si>
    <t>3.12083</t>
  </si>
  <si>
    <t>-0.742</t>
  </si>
  <si>
    <t>2023-01-18</t>
  </si>
  <si>
    <t>3.26339</t>
  </si>
  <si>
    <t>-2.067</t>
  </si>
  <si>
    <t>37.708</t>
  </si>
  <si>
    <t>2023-01-19</t>
  </si>
  <si>
    <t>3.09673</t>
  </si>
  <si>
    <t>-2.200</t>
  </si>
  <si>
    <t>33.667</t>
  </si>
  <si>
    <t>2023-01-20</t>
  </si>
  <si>
    <t>1.54405</t>
  </si>
  <si>
    <t>-4.471</t>
  </si>
  <si>
    <t>2023-01-21</t>
  </si>
  <si>
    <t>3.15149</t>
  </si>
  <si>
    <t>-5.533</t>
  </si>
  <si>
    <t>35.917</t>
  </si>
  <si>
    <t>2023-01-22</t>
  </si>
  <si>
    <t>4.83810</t>
  </si>
  <si>
    <t>-3.138</t>
  </si>
  <si>
    <t>2023-01-23</t>
  </si>
  <si>
    <t>2.37083</t>
  </si>
  <si>
    <t>-6.554</t>
  </si>
  <si>
    <t>2023-01-24</t>
  </si>
  <si>
    <t>1.36369</t>
  </si>
  <si>
    <t>-11.558</t>
  </si>
  <si>
    <t>2023-01-25</t>
  </si>
  <si>
    <t>2.40179</t>
  </si>
  <si>
    <t>-10.395</t>
  </si>
  <si>
    <t>28.773</t>
  </si>
  <si>
    <t>1.364</t>
  </si>
  <si>
    <t>2023-01-26</t>
  </si>
  <si>
    <t>2.12619</t>
  </si>
  <si>
    <t>-5.254</t>
  </si>
  <si>
    <t>2023-01-27</t>
  </si>
  <si>
    <t>1.19494</t>
  </si>
  <si>
    <t>-3.117</t>
  </si>
  <si>
    <t>2023-01-28</t>
  </si>
  <si>
    <t>2.29762</t>
  </si>
  <si>
    <t>-0.404</t>
  </si>
  <si>
    <t>20.292</t>
  </si>
  <si>
    <t>2023-01-29</t>
  </si>
  <si>
    <t>2.71548</t>
  </si>
  <si>
    <t>2.450</t>
  </si>
  <si>
    <t>2023-01-30</t>
  </si>
  <si>
    <t>3.62827</t>
  </si>
  <si>
    <t>-0.454</t>
  </si>
  <si>
    <t>38.083</t>
  </si>
  <si>
    <t>2023-01-31</t>
  </si>
  <si>
    <t>3.68750</t>
  </si>
  <si>
    <t>3.392</t>
  </si>
  <si>
    <t>31.667</t>
  </si>
  <si>
    <t>2023-02-01</t>
  </si>
  <si>
    <t>1.31815</t>
  </si>
  <si>
    <t>0.408</t>
  </si>
  <si>
    <t>2023-02-02</t>
  </si>
  <si>
    <t>1.59048</t>
  </si>
  <si>
    <t>-2.508</t>
  </si>
  <si>
    <t>2023-02-03</t>
  </si>
  <si>
    <t>2.82857</t>
  </si>
  <si>
    <t>-1.846</t>
  </si>
  <si>
    <t>2023-02-04</t>
  </si>
  <si>
    <t>3.10357</t>
  </si>
  <si>
    <t>0.463</t>
  </si>
  <si>
    <t>33.458</t>
  </si>
  <si>
    <t>2023-02-05</t>
  </si>
  <si>
    <t>5.85804</t>
  </si>
  <si>
    <t>42.375</t>
  </si>
  <si>
    <t>2023-02-06</t>
  </si>
  <si>
    <t>6.68274</t>
  </si>
  <si>
    <t>1.992</t>
  </si>
  <si>
    <t>2023-02-07</t>
  </si>
  <si>
    <t>4.13512</t>
  </si>
  <si>
    <t>47.500</t>
  </si>
  <si>
    <t>2023-02-08</t>
  </si>
  <si>
    <t>2.27798</t>
  </si>
  <si>
    <t>1.950</t>
  </si>
  <si>
    <t>2023-02-09</t>
  </si>
  <si>
    <t>4.08244</t>
  </si>
  <si>
    <t>0.350</t>
  </si>
  <si>
    <t>57.458</t>
  </si>
  <si>
    <t>2023-02-10</t>
  </si>
  <si>
    <t>5.46190</t>
  </si>
  <si>
    <t>-0.421</t>
  </si>
  <si>
    <t>80.292</t>
  </si>
  <si>
    <t>2023-02-11</t>
  </si>
  <si>
    <t>8.02708</t>
  </si>
  <si>
    <t>2023-02-12</t>
  </si>
  <si>
    <t>4.70298</t>
  </si>
  <si>
    <t>1.946</t>
  </si>
  <si>
    <t>85.667</t>
  </si>
  <si>
    <t>2023-02-13</t>
  </si>
  <si>
    <t>2.388</t>
  </si>
  <si>
    <t>31.583</t>
  </si>
  <si>
    <t>2023-02-14</t>
  </si>
  <si>
    <t>1.56637</t>
  </si>
  <si>
    <t>1.863</t>
  </si>
  <si>
    <t>31.250</t>
  </si>
  <si>
    <t>2023-02-15</t>
  </si>
  <si>
    <t>3.09554</t>
  </si>
  <si>
    <t>0.196</t>
  </si>
  <si>
    <t>56.625</t>
  </si>
  <si>
    <t>2023-02-16</t>
  </si>
  <si>
    <t>5.21429</t>
  </si>
  <si>
    <t>0.100</t>
  </si>
  <si>
    <t>62.792</t>
  </si>
  <si>
    <t>2023-02-17</t>
  </si>
  <si>
    <t>8.55893</t>
  </si>
  <si>
    <t>0.975</t>
  </si>
  <si>
    <t>67.917</t>
  </si>
  <si>
    <t>2023-02-18</t>
  </si>
  <si>
    <t>7.25387</t>
  </si>
  <si>
    <t>2.030</t>
  </si>
  <si>
    <t>60.783</t>
  </si>
  <si>
    <t>2023-02-19</t>
  </si>
  <si>
    <t>4.492</t>
  </si>
  <si>
    <t>2023-02-20</t>
  </si>
  <si>
    <t>1.39226</t>
  </si>
  <si>
    <t>2.404</t>
  </si>
  <si>
    <t>2023-02-21</t>
  </si>
  <si>
    <t>2.57143</t>
  </si>
  <si>
    <t>0.888</t>
  </si>
  <si>
    <t>34.083</t>
  </si>
  <si>
    <t>2023-02-22</t>
  </si>
  <si>
    <t>4.98571</t>
  </si>
  <si>
    <t>2.888</t>
  </si>
  <si>
    <t>46.000</t>
  </si>
  <si>
    <t>2023-02-23</t>
  </si>
  <si>
    <t>6.85446</t>
  </si>
  <si>
    <t>3.942</t>
  </si>
  <si>
    <t>53.042</t>
  </si>
  <si>
    <t>2023-02-24</t>
  </si>
  <si>
    <t>2.25030</t>
  </si>
  <si>
    <t>3.438</t>
  </si>
  <si>
    <t>2023-02-25</t>
  </si>
  <si>
    <t>1.76994</t>
  </si>
  <si>
    <t>3.521</t>
  </si>
  <si>
    <t>21.958</t>
  </si>
  <si>
    <t>2023-02-26</t>
  </si>
  <si>
    <t>3.954</t>
  </si>
  <si>
    <t>2023-02-27</t>
  </si>
  <si>
    <t>8.59077</t>
  </si>
  <si>
    <t>5.517</t>
  </si>
  <si>
    <t>57.208</t>
  </si>
  <si>
    <t>2023-02-28</t>
  </si>
  <si>
    <t>4.05476</t>
  </si>
  <si>
    <t>8.633</t>
  </si>
  <si>
    <t>40.375</t>
  </si>
  <si>
    <t>2023-03-01</t>
  </si>
  <si>
    <t>1.44405</t>
  </si>
  <si>
    <t>5.863</t>
  </si>
  <si>
    <t>2023-03-02</t>
  </si>
  <si>
    <t>3.00804</t>
  </si>
  <si>
    <t>2023-03-03</t>
  </si>
  <si>
    <t>3.78750</t>
  </si>
  <si>
    <t>10.271</t>
  </si>
  <si>
    <t>2023-03-04</t>
  </si>
  <si>
    <t>7.96101</t>
  </si>
  <si>
    <t>9.354</t>
  </si>
  <si>
    <t>47.167</t>
  </si>
  <si>
    <t>2023-03-05</t>
  </si>
  <si>
    <t>10.15417</t>
  </si>
  <si>
    <t>6.267</t>
  </si>
  <si>
    <t>2023-03-06</t>
  </si>
  <si>
    <t>8.26071</t>
  </si>
  <si>
    <t>11.263</t>
  </si>
  <si>
    <t>49.083</t>
  </si>
  <si>
    <t>2023-03-07</t>
  </si>
  <si>
    <t>10.11786</t>
  </si>
  <si>
    <t>12.338</t>
  </si>
  <si>
    <t>2023-03-08</t>
  </si>
  <si>
    <t>5.31518</t>
  </si>
  <si>
    <t>14.121</t>
  </si>
  <si>
    <t>32.583</t>
  </si>
  <si>
    <t>2023-03-09</t>
  </si>
  <si>
    <t>4.66607</t>
  </si>
  <si>
    <t>10.854</t>
  </si>
  <si>
    <t>2023-03-10</t>
  </si>
  <si>
    <t>415</t>
  </si>
  <si>
    <t>9.81786</t>
  </si>
  <si>
    <t>16.192</t>
  </si>
  <si>
    <t>2023-03-11</t>
  </si>
  <si>
    <t>3.49583</t>
  </si>
  <si>
    <t>13.079</t>
  </si>
  <si>
    <t>2023-03-12</t>
  </si>
  <si>
    <t>1.89583</t>
  </si>
  <si>
    <t>6.746</t>
  </si>
  <si>
    <t>14.333</t>
  </si>
  <si>
    <t>2023-03-13</t>
  </si>
  <si>
    <t>3.92232</t>
  </si>
  <si>
    <t>6.538</t>
  </si>
  <si>
    <t>34.292</t>
  </si>
  <si>
    <t>2023-03-14</t>
  </si>
  <si>
    <t>5.59464</t>
  </si>
  <si>
    <t>2023-03-15</t>
  </si>
  <si>
    <t>2.94375</t>
  </si>
  <si>
    <t>7.758</t>
  </si>
  <si>
    <t>2023-03-16</t>
  </si>
  <si>
    <t>2.30625</t>
  </si>
  <si>
    <t>5.829</t>
  </si>
  <si>
    <t>2023-03-17</t>
  </si>
  <si>
    <t>4.36161</t>
  </si>
  <si>
    <t>5.550</t>
  </si>
  <si>
    <t>2023-03-18</t>
  </si>
  <si>
    <t>2.48423</t>
  </si>
  <si>
    <t>9.163</t>
  </si>
  <si>
    <t>2023-03-19</t>
  </si>
  <si>
    <t>4.64137</t>
  </si>
  <si>
    <t>9.092</t>
  </si>
  <si>
    <t>48.875</t>
  </si>
  <si>
    <t>2023-03-20</t>
  </si>
  <si>
    <t>7.43661</t>
  </si>
  <si>
    <t>11.238</t>
  </si>
  <si>
    <t>63.250</t>
  </si>
  <si>
    <t>2023-03-21</t>
  </si>
  <si>
    <t>7.76339</t>
  </si>
  <si>
    <t>13.248</t>
  </si>
  <si>
    <t>66.348</t>
  </si>
  <si>
    <t>2023-03-22</t>
  </si>
  <si>
    <t>681</t>
  </si>
  <si>
    <t>15.54732</t>
  </si>
  <si>
    <t>13.504</t>
  </si>
  <si>
    <t>19.292</t>
  </si>
  <si>
    <t>2023-03-23</t>
  </si>
  <si>
    <t>3.92054</t>
  </si>
  <si>
    <t>9.850</t>
  </si>
  <si>
    <t>9.583</t>
  </si>
  <si>
    <t>2023-03-24</t>
  </si>
  <si>
    <t>2.67411</t>
  </si>
  <si>
    <t>8.133</t>
  </si>
  <si>
    <t>19.333</t>
  </si>
  <si>
    <t>2023-03-25</t>
  </si>
  <si>
    <t>8.713</t>
  </si>
  <si>
    <t>37.333</t>
  </si>
  <si>
    <t>2023-03-26</t>
  </si>
  <si>
    <t>2.79048</t>
  </si>
  <si>
    <t>9.338</t>
  </si>
  <si>
    <t>2023-03-27</t>
  </si>
  <si>
    <t>2.76994</t>
  </si>
  <si>
    <t>13.238</t>
  </si>
  <si>
    <t>2023-03-28</t>
  </si>
  <si>
    <t>5.89137</t>
  </si>
  <si>
    <t>13.358</t>
  </si>
  <si>
    <t>2023-03-29</t>
  </si>
  <si>
    <t>7.25327</t>
  </si>
  <si>
    <t>16.917</t>
  </si>
  <si>
    <t>2023-03-30</t>
  </si>
  <si>
    <t>6.78274</t>
  </si>
  <si>
    <t>17.908</t>
  </si>
  <si>
    <t>42.417</t>
  </si>
  <si>
    <t>2023-03-31</t>
  </si>
  <si>
    <t>5.02054</t>
  </si>
  <si>
    <t>17.500</t>
  </si>
  <si>
    <t>2023-04-01</t>
  </si>
  <si>
    <t>4.71607</t>
  </si>
  <si>
    <t>16.979</t>
  </si>
  <si>
    <t>47.667</t>
  </si>
  <si>
    <t>2023-04-02</t>
  </si>
  <si>
    <t>5.86101</t>
  </si>
  <si>
    <t>16.050</t>
  </si>
  <si>
    <t>2023-04-03</t>
  </si>
  <si>
    <t>4.25119</t>
  </si>
  <si>
    <t>15.213</t>
  </si>
  <si>
    <t>39.708</t>
  </si>
  <si>
    <t>2023-04-04</t>
  </si>
  <si>
    <t>10.563</t>
  </si>
  <si>
    <t>2023-04-05</t>
  </si>
  <si>
    <t>2.22083</t>
  </si>
  <si>
    <t>11.879</t>
  </si>
  <si>
    <t>2023-04-06</t>
  </si>
  <si>
    <t>1.81518</t>
  </si>
  <si>
    <t>40.625</t>
  </si>
  <si>
    <t>2023-04-07</t>
  </si>
  <si>
    <t>1.46101</t>
  </si>
  <si>
    <t>12.142</t>
  </si>
  <si>
    <t>14.917</t>
  </si>
  <si>
    <t>2023-04-08</t>
  </si>
  <si>
    <t>2.34583</t>
  </si>
  <si>
    <t>14.775</t>
  </si>
  <si>
    <t>21.000</t>
  </si>
  <si>
    <t>2023-04-09</t>
  </si>
  <si>
    <t>5.29196</t>
  </si>
  <si>
    <t>15.638</t>
  </si>
  <si>
    <t>2023-04-10</t>
  </si>
  <si>
    <t>374</t>
  </si>
  <si>
    <t>10.33750</t>
  </si>
  <si>
    <t>19.800</t>
  </si>
  <si>
    <t>2023-04-11</t>
  </si>
  <si>
    <t>508</t>
  </si>
  <si>
    <t>10.90804</t>
  </si>
  <si>
    <t>8.750</t>
  </si>
  <si>
    <t>2023-04-12</t>
  </si>
  <si>
    <t>410</t>
  </si>
  <si>
    <t>10.35565</t>
  </si>
  <si>
    <t>15.008</t>
  </si>
  <si>
    <t>29.917</t>
  </si>
  <si>
    <t>2023-04-13</t>
  </si>
  <si>
    <t>575</t>
  </si>
  <si>
    <t>14.60089</t>
  </si>
  <si>
    <t>17.317</t>
  </si>
  <si>
    <t>2023-04-14</t>
  </si>
  <si>
    <t>7.11964</t>
  </si>
  <si>
    <t>18.454</t>
  </si>
  <si>
    <t>2023-04-15</t>
  </si>
  <si>
    <t>3.02857</t>
  </si>
  <si>
    <t>14.942</t>
  </si>
  <si>
    <t>2023-04-16</t>
  </si>
  <si>
    <t>2.47083</t>
  </si>
  <si>
    <t>15.350</t>
  </si>
  <si>
    <t>2023-04-17</t>
  </si>
  <si>
    <t>4.44702</t>
  </si>
  <si>
    <t>16.458</t>
  </si>
  <si>
    <t>2023-04-18</t>
  </si>
  <si>
    <t>3.98125</t>
  </si>
  <si>
    <t>18.988</t>
  </si>
  <si>
    <t>40.833</t>
  </si>
  <si>
    <t>2023-04-19</t>
  </si>
  <si>
    <t>4.63839</t>
  </si>
  <si>
    <t>19.271</t>
  </si>
  <si>
    <t>47.542</t>
  </si>
  <si>
    <t>2023-04-20</t>
  </si>
  <si>
    <t>2.76786</t>
  </si>
  <si>
    <t>18.004</t>
  </si>
  <si>
    <t>24.542</t>
  </si>
  <si>
    <t>2023-04-21</t>
  </si>
  <si>
    <t>1.72173</t>
  </si>
  <si>
    <t>11.567</t>
  </si>
  <si>
    <t>54.875</t>
  </si>
  <si>
    <t>2023-04-22</t>
  </si>
  <si>
    <t>1.93869</t>
  </si>
  <si>
    <t>9.550</t>
  </si>
  <si>
    <t>69.750</t>
  </si>
  <si>
    <t>2023-04-23</t>
  </si>
  <si>
    <t>3.10893</t>
  </si>
  <si>
    <t>11.579</t>
  </si>
  <si>
    <t>57.125</t>
  </si>
  <si>
    <t>2023-04-24</t>
  </si>
  <si>
    <t>3.07887</t>
  </si>
  <si>
    <t>11.525</t>
  </si>
  <si>
    <t>54.542</t>
  </si>
  <si>
    <t>2023-04-25</t>
  </si>
  <si>
    <t>2.98780</t>
  </si>
  <si>
    <t>14.113</t>
  </si>
  <si>
    <t>2023-04-26</t>
  </si>
  <si>
    <t>2.55298</t>
  </si>
  <si>
    <t>13.679</t>
  </si>
  <si>
    <t>2023-04-27</t>
  </si>
  <si>
    <t>4.74732</t>
  </si>
  <si>
    <t>15.838</t>
  </si>
  <si>
    <t>2023-04-28</t>
  </si>
  <si>
    <t>15.092</t>
  </si>
  <si>
    <t>2023-04-29</t>
  </si>
  <si>
    <t>16.488</t>
  </si>
  <si>
    <t>2023-04-30</t>
  </si>
  <si>
    <t>2.25387</t>
  </si>
  <si>
    <t>18.013</t>
  </si>
  <si>
    <t>2023-05-01</t>
  </si>
  <si>
    <t>4.39256</t>
  </si>
  <si>
    <t>18.558</t>
  </si>
  <si>
    <t>51.667</t>
  </si>
  <si>
    <t>2023-05-02</t>
  </si>
  <si>
    <t>4.39286</t>
  </si>
  <si>
    <t>2023-05-03</t>
  </si>
  <si>
    <t>4.67202</t>
  </si>
  <si>
    <t>21.654</t>
  </si>
  <si>
    <t>56.167</t>
  </si>
  <si>
    <t>2023-05-04</t>
  </si>
  <si>
    <t>2.98155</t>
  </si>
  <si>
    <t>17.408</t>
  </si>
  <si>
    <t>2023-05-05</t>
  </si>
  <si>
    <t>1.46250</t>
  </si>
  <si>
    <t>18.025</t>
  </si>
  <si>
    <t>2023-05-06</t>
  </si>
  <si>
    <t>1.77500</t>
  </si>
  <si>
    <t>19.588</t>
  </si>
  <si>
    <t>2023-05-07</t>
  </si>
  <si>
    <t>2.09405</t>
  </si>
  <si>
    <t>19.321</t>
  </si>
  <si>
    <t>2023-05-08</t>
  </si>
  <si>
    <t>2.87798</t>
  </si>
  <si>
    <t>20.975</t>
  </si>
  <si>
    <t>34.542</t>
  </si>
  <si>
    <t>2023-05-09</t>
  </si>
  <si>
    <t>20.642</t>
  </si>
  <si>
    <t>2023-05-10</t>
  </si>
  <si>
    <t>3.35893</t>
  </si>
  <si>
    <t>21.758</t>
  </si>
  <si>
    <t>33.083</t>
  </si>
  <si>
    <t>2023-05-11</t>
  </si>
  <si>
    <t>4.38750</t>
  </si>
  <si>
    <t>21.446</t>
  </si>
  <si>
    <t>46.875</t>
  </si>
  <si>
    <t>2023-05-12</t>
  </si>
  <si>
    <t>3.55982</t>
  </si>
  <si>
    <t>63.625</t>
  </si>
  <si>
    <t>2023-05-13</t>
  </si>
  <si>
    <t>2.11071</t>
  </si>
  <si>
    <t>49.875</t>
  </si>
  <si>
    <t>2023-05-14</t>
  </si>
  <si>
    <t>4.03304</t>
  </si>
  <si>
    <t>23.800</t>
  </si>
  <si>
    <t>49.792</t>
  </si>
  <si>
    <t>2023-05-15</t>
  </si>
  <si>
    <t>5.33304</t>
  </si>
  <si>
    <t>25.942</t>
  </si>
  <si>
    <t>53.583</t>
  </si>
  <si>
    <t>2023-05-16</t>
  </si>
  <si>
    <t>28.863</t>
  </si>
  <si>
    <t>57.875</t>
  </si>
  <si>
    <t>2023-05-17</t>
  </si>
  <si>
    <t>3.01518</t>
  </si>
  <si>
    <t>23.071</t>
  </si>
  <si>
    <t>58.667</t>
  </si>
  <si>
    <t>2023-05-18</t>
  </si>
  <si>
    <t>2.79643</t>
  </si>
  <si>
    <t>21.892</t>
  </si>
  <si>
    <t>2023-05-19</t>
  </si>
  <si>
    <t>3.43929</t>
  </si>
  <si>
    <t>18.304</t>
  </si>
  <si>
    <t>86.042</t>
  </si>
  <si>
    <t>2023-05-20</t>
  </si>
  <si>
    <t>5.82054</t>
  </si>
  <si>
    <t>21.550</t>
  </si>
  <si>
    <t>2023-05-21</t>
  </si>
  <si>
    <t>3.08482</t>
  </si>
  <si>
    <t>22.083</t>
  </si>
  <si>
    <t>23.500</t>
  </si>
  <si>
    <t>2023-05-22</t>
  </si>
  <si>
    <t>1.99018</t>
  </si>
  <si>
    <t>29.833</t>
  </si>
  <si>
    <t>2023-05-23</t>
  </si>
  <si>
    <t>2.42976</t>
  </si>
  <si>
    <t>23.725</t>
  </si>
  <si>
    <t>2023-05-24</t>
  </si>
  <si>
    <t>3.67589</t>
  </si>
  <si>
    <t>23.600</t>
  </si>
  <si>
    <t>2023-05-25</t>
  </si>
  <si>
    <t>3.38304</t>
  </si>
  <si>
    <t>2023-05-26</t>
  </si>
  <si>
    <t>4.46101</t>
  </si>
  <si>
    <t>22.887</t>
  </si>
  <si>
    <t>62.478</t>
  </si>
  <si>
    <t>2023-05-27</t>
  </si>
  <si>
    <t>20.550</t>
  </si>
  <si>
    <t>2023-05-28</t>
  </si>
  <si>
    <t>2.96964</t>
  </si>
  <si>
    <t>22.218</t>
  </si>
  <si>
    <t>72.500</t>
  </si>
  <si>
    <t>1.773</t>
  </si>
  <si>
    <t>2023-05-29</t>
  </si>
  <si>
    <t>3.47768</t>
  </si>
  <si>
    <t>25.371</t>
  </si>
  <si>
    <t>2023-05-30</t>
  </si>
  <si>
    <t>3.19107</t>
  </si>
  <si>
    <t>22.517</t>
  </si>
  <si>
    <t>64.625</t>
  </si>
  <si>
    <t>2023-05-31</t>
  </si>
  <si>
    <t>3.88929</t>
  </si>
  <si>
    <t>21.954</t>
  </si>
  <si>
    <t>66.125</t>
  </si>
  <si>
    <t>2023-06-01</t>
  </si>
  <si>
    <t>3.03661</t>
  </si>
  <si>
    <t>24.854</t>
  </si>
  <si>
    <t>2023-06-02</t>
  </si>
  <si>
    <t>1.76548</t>
  </si>
  <si>
    <t>26.321</t>
  </si>
  <si>
    <t>29.292</t>
  </si>
  <si>
    <t>2023-06-03</t>
  </si>
  <si>
    <t>2.16905</t>
  </si>
  <si>
    <t>36.542</t>
  </si>
  <si>
    <t>2023-06-04</t>
  </si>
  <si>
    <t>1.99851</t>
  </si>
  <si>
    <t>2023-06-05</t>
  </si>
  <si>
    <t>2.84762</t>
  </si>
  <si>
    <t>28.196</t>
  </si>
  <si>
    <t>2023-06-06</t>
  </si>
  <si>
    <t>29.954</t>
  </si>
  <si>
    <t>2023-06-07</t>
  </si>
  <si>
    <t>29.179</t>
  </si>
  <si>
    <t>30.833</t>
  </si>
  <si>
    <t>2023-06-08</t>
  </si>
  <si>
    <t>2.14405</t>
  </si>
  <si>
    <t>26.996</t>
  </si>
  <si>
    <t>2023-06-09</t>
  </si>
  <si>
    <t>1.74821</t>
  </si>
  <si>
    <t>26.971</t>
  </si>
  <si>
    <t>23.833</t>
  </si>
  <si>
    <t>2023-06-10</t>
  </si>
  <si>
    <t>26.004</t>
  </si>
  <si>
    <t>29.250</t>
  </si>
  <si>
    <t>2023-06-11</t>
  </si>
  <si>
    <t>1.88423</t>
  </si>
  <si>
    <t>24.025</t>
  </si>
  <si>
    <t>45.792</t>
  </si>
  <si>
    <t>2023-06-12</t>
  </si>
  <si>
    <t>1.98839</t>
  </si>
  <si>
    <t>25.163</t>
  </si>
  <si>
    <t>47.292</t>
  </si>
  <si>
    <t>2023-06-13</t>
  </si>
  <si>
    <t>1.93155</t>
  </si>
  <si>
    <t>41.042</t>
  </si>
  <si>
    <t>2023-06-14</t>
  </si>
  <si>
    <t>28.638</t>
  </si>
  <si>
    <t>2023-06-15</t>
  </si>
  <si>
    <t>4.36726</t>
  </si>
  <si>
    <t>29.650</t>
  </si>
  <si>
    <t>46.083</t>
  </si>
  <si>
    <t>2023-06-16</t>
  </si>
  <si>
    <t>4.48988</t>
  </si>
  <si>
    <t>336</t>
  </si>
  <si>
    <t>31.717</t>
  </si>
  <si>
    <t>40.500</t>
  </si>
  <si>
    <t>2023-06-17</t>
  </si>
  <si>
    <t>4.53571</t>
  </si>
  <si>
    <t>31.488</t>
  </si>
  <si>
    <t>40.875</t>
  </si>
  <si>
    <t>2023-06-18</t>
  </si>
  <si>
    <t>4.51161</t>
  </si>
  <si>
    <t>53.417</t>
  </si>
  <si>
    <t>2023-06-19</t>
  </si>
  <si>
    <t>3.81964</t>
  </si>
  <si>
    <t>2023-06-20</t>
  </si>
  <si>
    <t>2.28571</t>
  </si>
  <si>
    <t>57.333</t>
  </si>
  <si>
    <t>2023-06-21</t>
  </si>
  <si>
    <t>2.30655</t>
  </si>
  <si>
    <t>30.492</t>
  </si>
  <si>
    <t>2023-06-22</t>
  </si>
  <si>
    <t>201</t>
  </si>
  <si>
    <t>3.13958</t>
  </si>
  <si>
    <t>32.663</t>
  </si>
  <si>
    <t>28.083</t>
  </si>
  <si>
    <t>2023-06-23</t>
  </si>
  <si>
    <t>4.01607</t>
  </si>
  <si>
    <t>33.033</t>
  </si>
  <si>
    <t>31.833</t>
  </si>
  <si>
    <t>2023-06-24</t>
  </si>
  <si>
    <t>3.70000</t>
  </si>
  <si>
    <t>33.163</t>
  </si>
  <si>
    <t>2023-06-25</t>
  </si>
  <si>
    <t>3.68452</t>
  </si>
  <si>
    <t>29.425</t>
  </si>
  <si>
    <t>2023-06-26</t>
  </si>
  <si>
    <t>26.833</t>
  </si>
  <si>
    <t>62.750</t>
  </si>
  <si>
    <t>2023-06-27</t>
  </si>
  <si>
    <t>3.02619</t>
  </si>
  <si>
    <t>29.517</t>
  </si>
  <si>
    <t>2023-06-28</t>
  </si>
  <si>
    <t>2.78214</t>
  </si>
  <si>
    <t>25.679</t>
  </si>
  <si>
    <t>2023-06-29</t>
  </si>
  <si>
    <t>2.53661</t>
  </si>
  <si>
    <t>28.683</t>
  </si>
  <si>
    <t>54.375</t>
  </si>
  <si>
    <t>2023-06-30</t>
  </si>
  <si>
    <t>3.68929</t>
  </si>
  <si>
    <t>31.258</t>
  </si>
  <si>
    <t>42.667</t>
  </si>
  <si>
    <t>2023-07-01</t>
  </si>
  <si>
    <t>3.66875</t>
  </si>
  <si>
    <t>32.971</t>
  </si>
  <si>
    <t>33.125</t>
  </si>
  <si>
    <t>2023-07-02</t>
  </si>
  <si>
    <t>4.08750</t>
  </si>
  <si>
    <t>31.979</t>
  </si>
  <si>
    <t>2023-07-03</t>
  </si>
  <si>
    <t>3.62262</t>
  </si>
  <si>
    <t>28.538</t>
  </si>
  <si>
    <t>66.500</t>
  </si>
  <si>
    <t>2023-07-04</t>
  </si>
  <si>
    <t>1.99911</t>
  </si>
  <si>
    <t>25.746</t>
  </si>
  <si>
    <t>69.250</t>
  </si>
  <si>
    <t>2023-07-05</t>
  </si>
  <si>
    <t>2.72054</t>
  </si>
  <si>
    <t>30.992</t>
  </si>
  <si>
    <t>46.667</t>
  </si>
  <si>
    <t>2023-07-06</t>
  </si>
  <si>
    <t>3.08690</t>
  </si>
  <si>
    <t>32.221</t>
  </si>
  <si>
    <t>2023-07-07</t>
  </si>
  <si>
    <t>2.19673</t>
  </si>
  <si>
    <t>31.633</t>
  </si>
  <si>
    <t>39.292</t>
  </si>
  <si>
    <t>2023-07-08</t>
  </si>
  <si>
    <t>1.52262</t>
  </si>
  <si>
    <t>32.821</t>
  </si>
  <si>
    <t>2023-07-09</t>
  </si>
  <si>
    <t>1.77589</t>
  </si>
  <si>
    <t>32.308</t>
  </si>
  <si>
    <t>34.625</t>
  </si>
  <si>
    <t>2023-07-10</t>
  </si>
  <si>
    <t>3.20982</t>
  </si>
  <si>
    <t>32.739</t>
  </si>
  <si>
    <t>2.348</t>
  </si>
  <si>
    <t>2023-07-11</t>
  </si>
  <si>
    <t>2.84911</t>
  </si>
  <si>
    <t>29.775</t>
  </si>
  <si>
    <t>2023-07-12</t>
  </si>
  <si>
    <t>2.10804</t>
  </si>
  <si>
    <t>23.775</t>
  </si>
  <si>
    <t>90.542</t>
  </si>
  <si>
    <t>2023-07-13</t>
  </si>
  <si>
    <t>1.60714</t>
  </si>
  <si>
    <t>23.175</t>
  </si>
  <si>
    <t>95.208</t>
  </si>
  <si>
    <t>2023-07-14</t>
  </si>
  <si>
    <t>1.95982</t>
  </si>
  <si>
    <t>29.058</t>
  </si>
  <si>
    <t>59.375</t>
  </si>
  <si>
    <t>2023-07-15</t>
  </si>
  <si>
    <t>1.36786</t>
  </si>
  <si>
    <t>29.883</t>
  </si>
  <si>
    <t>36.208</t>
  </si>
  <si>
    <t>2023-07-16</t>
  </si>
  <si>
    <t>1.93304</t>
  </si>
  <si>
    <t>30.596</t>
  </si>
  <si>
    <t>37.167</t>
  </si>
  <si>
    <t>2023-07-17</t>
  </si>
  <si>
    <t>3.19226</t>
  </si>
  <si>
    <t>47.458</t>
  </si>
  <si>
    <t>2023-07-18</t>
  </si>
  <si>
    <t>31.238</t>
  </si>
  <si>
    <t>2023-07-19</t>
  </si>
  <si>
    <t>3.86071</t>
  </si>
  <si>
    <t>31.675</t>
  </si>
  <si>
    <t>45.625</t>
  </si>
  <si>
    <t>2023-07-20</t>
  </si>
  <si>
    <t>3.75089</t>
  </si>
  <si>
    <t>31.150</t>
  </si>
  <si>
    <t>50.625</t>
  </si>
  <si>
    <t>2023-07-21</t>
  </si>
  <si>
    <t>2.71429</t>
  </si>
  <si>
    <t>25.154</t>
  </si>
  <si>
    <t>77.750</t>
  </si>
  <si>
    <t>2023-07-22</t>
  </si>
  <si>
    <t>2.02768</t>
  </si>
  <si>
    <t>22.750</t>
  </si>
  <si>
    <t>85.750</t>
  </si>
  <si>
    <t>2023-07-23</t>
  </si>
  <si>
    <t>2.38929</t>
  </si>
  <si>
    <t>28.067</t>
  </si>
  <si>
    <t>68.167</t>
  </si>
  <si>
    <t>2023-07-24</t>
  </si>
  <si>
    <t>3.40179</t>
  </si>
  <si>
    <t>29.475</t>
  </si>
  <si>
    <t>2023-07-25</t>
  </si>
  <si>
    <t>1.96786</t>
  </si>
  <si>
    <t>28.317</t>
  </si>
  <si>
    <t>2023-07-26</t>
  </si>
  <si>
    <t>28.213</t>
  </si>
  <si>
    <t>2023-07-27</t>
  </si>
  <si>
    <t>2.95714</t>
  </si>
  <si>
    <t>73.583</t>
  </si>
  <si>
    <t>2023-07-28</t>
  </si>
  <si>
    <t>1.87321</t>
  </si>
  <si>
    <t>67.958</t>
  </si>
  <si>
    <t>2023-07-29</t>
  </si>
  <si>
    <t>1.81339</t>
  </si>
  <si>
    <t>27.188</t>
  </si>
  <si>
    <t>82.875</t>
  </si>
  <si>
    <t>2023-07-30</t>
  </si>
  <si>
    <t>0.77679</t>
  </si>
  <si>
    <t>23.904</t>
  </si>
  <si>
    <t>96.792</t>
  </si>
  <si>
    <t>2023-07-31</t>
  </si>
  <si>
    <t>1.15268</t>
  </si>
  <si>
    <t>25.533</t>
  </si>
  <si>
    <t>96.417</t>
  </si>
  <si>
    <t>2023-08-01</t>
  </si>
  <si>
    <t>1.81250</t>
  </si>
  <si>
    <t>26.525</t>
  </si>
  <si>
    <t>95.667</t>
  </si>
  <si>
    <t>2023-08-02</t>
  </si>
  <si>
    <t>2.21607</t>
  </si>
  <si>
    <t>28.463</t>
  </si>
  <si>
    <t>87.500</t>
  </si>
  <si>
    <t>2023-08-03</t>
  </si>
  <si>
    <t>3.21607</t>
  </si>
  <si>
    <t>29.617</t>
  </si>
  <si>
    <t>84.708</t>
  </si>
  <si>
    <t>2023-08-04</t>
  </si>
  <si>
    <t>2.63571</t>
  </si>
  <si>
    <t>30.988</t>
  </si>
  <si>
    <t>83.458</t>
  </si>
  <si>
    <t>2023-08-05</t>
  </si>
  <si>
    <t>2.06607</t>
  </si>
  <si>
    <t>30.246</t>
  </si>
  <si>
    <t>2023-08-06</t>
  </si>
  <si>
    <t>2.05179</t>
  </si>
  <si>
    <t>26.633</t>
  </si>
  <si>
    <t>2023-08-07</t>
  </si>
  <si>
    <t>2.65089</t>
  </si>
  <si>
    <t>26.196</t>
  </si>
  <si>
    <t>2023-08-08</t>
  </si>
  <si>
    <t>3.38036</t>
  </si>
  <si>
    <t>27.904</t>
  </si>
  <si>
    <t>77.083</t>
  </si>
  <si>
    <t>2023-08-09</t>
  </si>
  <si>
    <t>4.02411</t>
  </si>
  <si>
    <t>29.682</t>
  </si>
  <si>
    <t>74.909</t>
  </si>
  <si>
    <t>2023-08-10</t>
  </si>
  <si>
    <t>3.98036</t>
  </si>
  <si>
    <t>29.083</t>
  </si>
  <si>
    <t>2023-08-11</t>
  </si>
  <si>
    <t>3.35119</t>
  </si>
  <si>
    <t>27.629</t>
  </si>
  <si>
    <t>2023-08-12</t>
  </si>
  <si>
    <t>1.54286</t>
  </si>
  <si>
    <t>26.775</t>
  </si>
  <si>
    <t>79.125</t>
  </si>
  <si>
    <t>2023-08-13</t>
  </si>
  <si>
    <t>1.95714</t>
  </si>
  <si>
    <t>29.400</t>
  </si>
  <si>
    <t>66.458</t>
  </si>
  <si>
    <t>2023-08-14</t>
  </si>
  <si>
    <t>2.70179</t>
  </si>
  <si>
    <t>29.713</t>
  </si>
  <si>
    <t>67.792</t>
  </si>
  <si>
    <t>2023-08-15</t>
  </si>
  <si>
    <t>3.09911</t>
  </si>
  <si>
    <t>29.457</t>
  </si>
  <si>
    <t>68.571</t>
  </si>
  <si>
    <t>2023-08-16</t>
  </si>
  <si>
    <t>3.27887</t>
  </si>
  <si>
    <t>306</t>
  </si>
  <si>
    <t>30.517</t>
  </si>
  <si>
    <t>69.333</t>
  </si>
  <si>
    <t>暴雨</t>
  </si>
  <si>
    <t>2023-08-17</t>
  </si>
  <si>
    <t>2.93244</t>
  </si>
  <si>
    <t>28.296</t>
  </si>
  <si>
    <t>2023-08-18</t>
  </si>
  <si>
    <t>2.57232</t>
  </si>
  <si>
    <t>31.404</t>
  </si>
  <si>
    <t>53.750</t>
  </si>
  <si>
    <t>2023-08-19</t>
  </si>
  <si>
    <t>3.21458</t>
  </si>
  <si>
    <t>29.963</t>
  </si>
  <si>
    <t>63.708</t>
  </si>
  <si>
    <t>2023-08-20</t>
  </si>
  <si>
    <t>3.26012</t>
  </si>
  <si>
    <t>27.900</t>
  </si>
  <si>
    <t>2023-08-21</t>
  </si>
  <si>
    <t>1.90714</t>
  </si>
  <si>
    <t>25.583</t>
  </si>
  <si>
    <t>76.583</t>
  </si>
  <si>
    <t>2023-08-22</t>
  </si>
  <si>
    <t>26.829</t>
  </si>
  <si>
    <t>2023-08-23</t>
  </si>
  <si>
    <t>58.958</t>
  </si>
  <si>
    <t>2023-08-24</t>
  </si>
  <si>
    <t>1.60357</t>
  </si>
  <si>
    <t>87.292</t>
  </si>
  <si>
    <t>2023-08-25</t>
  </si>
  <si>
    <t>2.06071</t>
  </si>
  <si>
    <t>23.971</t>
  </si>
  <si>
    <t>2023-08-26</t>
  </si>
  <si>
    <t>1.96339</t>
  </si>
  <si>
    <t>23.565</t>
  </si>
  <si>
    <t>77.609</t>
  </si>
  <si>
    <t>2023-08-27</t>
  </si>
  <si>
    <t>2.46548</t>
  </si>
  <si>
    <t>24.125</t>
  </si>
  <si>
    <t>2023-08-28</t>
  </si>
  <si>
    <t>1.84048</t>
  </si>
  <si>
    <t>24.929</t>
  </si>
  <si>
    <t>2023-08-29</t>
  </si>
  <si>
    <t>1.67500</t>
  </si>
  <si>
    <t>24.275</t>
  </si>
  <si>
    <t>51.708</t>
  </si>
  <si>
    <t>2023-08-30</t>
  </si>
  <si>
    <t>24.633</t>
  </si>
  <si>
    <t>65.208</t>
  </si>
  <si>
    <t>2023-08-31</t>
  </si>
  <si>
    <t>2.41637</t>
  </si>
  <si>
    <t>2023-09-01</t>
  </si>
  <si>
    <t>2.45536</t>
  </si>
  <si>
    <t>24.354</t>
  </si>
  <si>
    <t>2023-09-02</t>
  </si>
  <si>
    <t>3.11280</t>
  </si>
  <si>
    <t>23.763</t>
  </si>
  <si>
    <t>2023-09-03</t>
  </si>
  <si>
    <t>24.754</t>
  </si>
  <si>
    <t>81.292</t>
  </si>
  <si>
    <t>2023-09-04</t>
  </si>
  <si>
    <t>4.21339</t>
  </si>
  <si>
    <t>25.983</t>
  </si>
  <si>
    <t>82.542</t>
  </si>
  <si>
    <t>2023-09-05</t>
  </si>
  <si>
    <t>5.25804</t>
  </si>
  <si>
    <t>27.746</t>
  </si>
  <si>
    <t>2023-09-06</t>
  </si>
  <si>
    <t>4.87113</t>
  </si>
  <si>
    <t>27.467</t>
  </si>
  <si>
    <t>2023-09-07</t>
  </si>
  <si>
    <t>4.56250</t>
  </si>
  <si>
    <t>27.371</t>
  </si>
  <si>
    <t>2023-09-08</t>
  </si>
  <si>
    <t>4.57768</t>
  </si>
  <si>
    <t>25.379</t>
  </si>
  <si>
    <t>87.208</t>
  </si>
  <si>
    <t>2023-09-09</t>
  </si>
  <si>
    <t>99.583</t>
  </si>
  <si>
    <t>2023-09-10</t>
  </si>
  <si>
    <t>21.817</t>
  </si>
  <si>
    <t>89.042</t>
  </si>
  <si>
    <t>2023-09-11</t>
  </si>
  <si>
    <t>2.49911</t>
  </si>
  <si>
    <t>24.675</t>
  </si>
  <si>
    <t>79.292</t>
  </si>
  <si>
    <t>2023-09-12</t>
  </si>
  <si>
    <t>23.471</t>
  </si>
  <si>
    <t>52.083</t>
  </si>
  <si>
    <t>2023-09-13</t>
  </si>
  <si>
    <t>2.51726</t>
  </si>
  <si>
    <t>22.133</t>
  </si>
  <si>
    <t>62.583</t>
  </si>
  <si>
    <t>2023-09-14</t>
  </si>
  <si>
    <t>3.24048</t>
  </si>
  <si>
    <t>64.000</t>
  </si>
  <si>
    <t>2023-09-15</t>
  </si>
  <si>
    <t>3.77946</t>
  </si>
  <si>
    <t>23.238</t>
  </si>
  <si>
    <t>66.542</t>
  </si>
  <si>
    <t>2023-09-16</t>
  </si>
  <si>
    <t>4.59196</t>
  </si>
  <si>
    <t>23.946</t>
  </si>
  <si>
    <t>74.167</t>
  </si>
  <si>
    <t>2023-09-17</t>
  </si>
  <si>
    <t>4.29018</t>
  </si>
  <si>
    <t>24.304</t>
  </si>
  <si>
    <t>73.625</t>
  </si>
  <si>
    <t>2023-09-18</t>
  </si>
  <si>
    <t>2.61012</t>
  </si>
  <si>
    <t>23.925</t>
  </si>
  <si>
    <t>2023-09-19</t>
  </si>
  <si>
    <t>1.52768</t>
  </si>
  <si>
    <t>2023-09-20</t>
  </si>
  <si>
    <t>1.68512</t>
  </si>
  <si>
    <t>20.588</t>
  </si>
  <si>
    <t>64.083</t>
  </si>
  <si>
    <t>2023-09-21</t>
  </si>
  <si>
    <t>2.71994</t>
  </si>
  <si>
    <t>21.504</t>
  </si>
  <si>
    <t>2023-09-22</t>
  </si>
  <si>
    <t>1.69643</t>
  </si>
  <si>
    <t>23.158</t>
  </si>
  <si>
    <t>50.208</t>
  </si>
  <si>
    <t>2023-09-23</t>
  </si>
  <si>
    <t>2.25446</t>
  </si>
  <si>
    <t>21.392</t>
  </si>
  <si>
    <t>55.292</t>
  </si>
  <si>
    <t>2023-09-24</t>
  </si>
  <si>
    <t>2.56548</t>
  </si>
  <si>
    <t>67.833</t>
  </si>
  <si>
    <t>2023-09-25</t>
  </si>
  <si>
    <t>17.625</t>
  </si>
  <si>
    <t>79.958</t>
  </si>
  <si>
    <t>2023-09-26</t>
  </si>
  <si>
    <t>3.92798</t>
  </si>
  <si>
    <t>2023-09-27</t>
  </si>
  <si>
    <t>2.97857</t>
  </si>
  <si>
    <t>21.367</t>
  </si>
  <si>
    <t>2023-09-28</t>
  </si>
  <si>
    <t>1.88929</t>
  </si>
  <si>
    <t>18.433</t>
  </si>
  <si>
    <t>2023-09-29</t>
  </si>
  <si>
    <t>2.28125</t>
  </si>
  <si>
    <t>19.900</t>
  </si>
  <si>
    <t>50.458</t>
  </si>
  <si>
    <t>2023-09-30</t>
  </si>
  <si>
    <t>1.20357</t>
  </si>
  <si>
    <t>20.204</t>
  </si>
  <si>
    <t>36.500</t>
  </si>
  <si>
    <t>2023-10-01</t>
  </si>
  <si>
    <t>17.638</t>
  </si>
  <si>
    <t>51.625</t>
  </si>
  <si>
    <t>2023-10-02</t>
  </si>
  <si>
    <t>2023-10-03</t>
  </si>
  <si>
    <t>3.38750</t>
  </si>
  <si>
    <t>18.563</t>
  </si>
  <si>
    <t>2023-10-04</t>
  </si>
  <si>
    <t>1.43750</t>
  </si>
  <si>
    <t>18.158</t>
  </si>
  <si>
    <t>56.417</t>
  </si>
  <si>
    <t>2023-10-05</t>
  </si>
  <si>
    <t>1.60268</t>
  </si>
  <si>
    <t>14.954</t>
  </si>
  <si>
    <t>43.750</t>
  </si>
  <si>
    <t>2023-10-06</t>
  </si>
  <si>
    <t>15.438</t>
  </si>
  <si>
    <t>58.083</t>
  </si>
  <si>
    <t>2023-10-07</t>
  </si>
  <si>
    <t>3.54464</t>
  </si>
  <si>
    <t>16.013</t>
  </si>
  <si>
    <t>65.833</t>
  </si>
  <si>
    <t>2023-10-08</t>
  </si>
  <si>
    <t>17.013</t>
  </si>
  <si>
    <t>2023-10-09</t>
  </si>
  <si>
    <t>1.35089</t>
  </si>
  <si>
    <t>47.000</t>
  </si>
  <si>
    <t>2023-10-10</t>
  </si>
  <si>
    <t>2.06369</t>
  </si>
  <si>
    <t>16.238</t>
  </si>
  <si>
    <t>2023-10-11</t>
  </si>
  <si>
    <t>3.33065</t>
  </si>
  <si>
    <t>16.046</t>
  </si>
  <si>
    <t>2023-10-12</t>
  </si>
  <si>
    <t>5.25893</t>
  </si>
  <si>
    <t>16.071</t>
  </si>
  <si>
    <t>79.000</t>
  </si>
  <si>
    <t>2023-10-13</t>
  </si>
  <si>
    <t>3.05804</t>
  </si>
  <si>
    <t>15.875</t>
  </si>
  <si>
    <t>2023-10-14</t>
  </si>
  <si>
    <t>1.67619</t>
  </si>
  <si>
    <t>15.200</t>
  </si>
  <si>
    <t>2023-10-15</t>
  </si>
  <si>
    <t>1.77440</t>
  </si>
  <si>
    <t>15.404</t>
  </si>
  <si>
    <t>55.667</t>
  </si>
  <si>
    <t>2023-10-16</t>
  </si>
  <si>
    <t>2.06280</t>
  </si>
  <si>
    <t>14.004</t>
  </si>
  <si>
    <t>61.208</t>
  </si>
  <si>
    <t>2023-10-17</t>
  </si>
  <si>
    <t>3.51994</t>
  </si>
  <si>
    <t>14.770</t>
  </si>
  <si>
    <t>73.391</t>
  </si>
  <si>
    <t>1.348</t>
  </si>
  <si>
    <t>2023-10-18</t>
  </si>
  <si>
    <t>17.700</t>
  </si>
  <si>
    <t>51.375</t>
  </si>
  <si>
    <t>2023-10-19</t>
  </si>
  <si>
    <t>1.11369</t>
  </si>
  <si>
    <t>16.271</t>
  </si>
  <si>
    <t>2023-10-20</t>
  </si>
  <si>
    <t>1.32351</t>
  </si>
  <si>
    <t>13.575</t>
  </si>
  <si>
    <t>2023-10-21</t>
  </si>
  <si>
    <t>2.11548</t>
  </si>
  <si>
    <t>13.075</t>
  </si>
  <si>
    <t>47.375</t>
  </si>
  <si>
    <t>2023-10-22</t>
  </si>
  <si>
    <t>2.98214</t>
  </si>
  <si>
    <t>13.104</t>
  </si>
  <si>
    <t>56.458</t>
  </si>
  <si>
    <t>2023-10-23</t>
  </si>
  <si>
    <t>6.56310</t>
  </si>
  <si>
    <t>12.658</t>
  </si>
  <si>
    <t>2023-10-24</t>
  </si>
  <si>
    <t>7.88214</t>
  </si>
  <si>
    <t>14.483</t>
  </si>
  <si>
    <t>2023-10-25</t>
  </si>
  <si>
    <t>15.908</t>
  </si>
  <si>
    <t>2023-10-26</t>
  </si>
  <si>
    <t>2.25357</t>
  </si>
  <si>
    <t>16.600</t>
  </si>
  <si>
    <t>2023-10-27</t>
  </si>
  <si>
    <t>3.62500</t>
  </si>
  <si>
    <t>13.596</t>
  </si>
  <si>
    <t>2023-10-28</t>
  </si>
  <si>
    <t>5.77738</t>
  </si>
  <si>
    <t>13.638</t>
  </si>
  <si>
    <t>75.542</t>
  </si>
  <si>
    <t>2023-10-29</t>
  </si>
  <si>
    <t>8.82173</t>
  </si>
  <si>
    <t>86.958</t>
  </si>
  <si>
    <t>2023-10-30</t>
  </si>
  <si>
    <t>7.29315</t>
  </si>
  <si>
    <t>16.342</t>
  </si>
  <si>
    <t>76.542</t>
  </si>
  <si>
    <t>2023-10-31</t>
  </si>
  <si>
    <t>6.17173</t>
  </si>
  <si>
    <t>16.350</t>
  </si>
  <si>
    <t>78.667</t>
  </si>
  <si>
    <t>2023-11-01</t>
  </si>
  <si>
    <t>8.38958</t>
  </si>
  <si>
    <t>15.530</t>
  </si>
  <si>
    <t>86.913</t>
  </si>
  <si>
    <t>2023-11-02</t>
  </si>
  <si>
    <t>4.96012</t>
  </si>
  <si>
    <t>16.950</t>
  </si>
  <si>
    <t>2023-11-03</t>
  </si>
  <si>
    <t>1.57679</t>
  </si>
  <si>
    <t>14.146</t>
  </si>
  <si>
    <t>46.042</t>
  </si>
  <si>
    <t>2023-11-04</t>
  </si>
  <si>
    <t>12.796</t>
  </si>
  <si>
    <t>62.875</t>
  </si>
  <si>
    <t>2023-11-05</t>
  </si>
  <si>
    <t>2.33393</t>
  </si>
  <si>
    <t>10.771</t>
  </si>
  <si>
    <t>77.917</t>
  </si>
  <si>
    <t>2023-11-06</t>
  </si>
  <si>
    <t>5.742</t>
  </si>
  <si>
    <t>2023-11-07</t>
  </si>
  <si>
    <t>2.40387</t>
  </si>
  <si>
    <t>5.179</t>
  </si>
  <si>
    <t>2023-11-08</t>
  </si>
  <si>
    <t>3.14673</t>
  </si>
  <si>
    <t>8.583</t>
  </si>
  <si>
    <t>50.750</t>
  </si>
  <si>
    <t>2023-11-09</t>
  </si>
  <si>
    <t>0.91458</t>
  </si>
  <si>
    <t>5.013</t>
  </si>
  <si>
    <t>3.875</t>
  </si>
  <si>
    <t>2023-11-10</t>
  </si>
  <si>
    <t>1.19940</t>
  </si>
  <si>
    <t>1.754</t>
  </si>
  <si>
    <t>2023-11-11</t>
  </si>
  <si>
    <t>1.30833</t>
  </si>
  <si>
    <t>1.675</t>
  </si>
  <si>
    <t>2023-11-12</t>
  </si>
  <si>
    <t>1.06637</t>
  </si>
  <si>
    <t>3.117</t>
  </si>
  <si>
    <t>2023-11-13</t>
  </si>
  <si>
    <t>2.32708</t>
  </si>
  <si>
    <t>1.942</t>
  </si>
  <si>
    <t>2023-11-14</t>
  </si>
  <si>
    <t>3.52143</t>
  </si>
  <si>
    <t>53.250</t>
  </si>
  <si>
    <t>2023-11-15</t>
  </si>
  <si>
    <t>4.13750</t>
  </si>
  <si>
    <t>3.804</t>
  </si>
  <si>
    <t>2023-11-16</t>
  </si>
  <si>
    <t>1.09673</t>
  </si>
  <si>
    <t>7.858</t>
  </si>
  <si>
    <t>2023-11-17</t>
  </si>
  <si>
    <t>0.96369</t>
  </si>
  <si>
    <t>5.217</t>
  </si>
  <si>
    <t>2023-11-18</t>
  </si>
  <si>
    <t>2.63036</t>
  </si>
  <si>
    <t>3.096</t>
  </si>
  <si>
    <t>2023-11-19</t>
  </si>
  <si>
    <t>3.00655</t>
  </si>
  <si>
    <t>6.438</t>
  </si>
  <si>
    <t>45.125</t>
  </si>
  <si>
    <t>2023-11-20</t>
  </si>
  <si>
    <t>5.54435</t>
  </si>
  <si>
    <t>6.004</t>
  </si>
  <si>
    <t>55.167</t>
  </si>
  <si>
    <t>2023-11-21</t>
  </si>
  <si>
    <t>8.08571</t>
  </si>
  <si>
    <t>5.654</t>
  </si>
  <si>
    <t>73.500</t>
  </si>
  <si>
    <t>2023-11-22</t>
  </si>
  <si>
    <t>5.57857</t>
  </si>
  <si>
    <t>9.604</t>
  </si>
  <si>
    <t>53.792</t>
  </si>
  <si>
    <t>2023-11-23</t>
  </si>
  <si>
    <t>1.02173</t>
  </si>
  <si>
    <t>2023-11-24</t>
  </si>
  <si>
    <t>1.56696</t>
  </si>
  <si>
    <t>-3.196</t>
  </si>
  <si>
    <t>2023-11-25</t>
  </si>
  <si>
    <t>3.17054</t>
  </si>
  <si>
    <t>-3.133</t>
  </si>
  <si>
    <t>2023-11-26</t>
  </si>
  <si>
    <t>3.73839</t>
  </si>
  <si>
    <t>-2.567</t>
  </si>
  <si>
    <t>55.583</t>
  </si>
  <si>
    <t>2023-11-27</t>
  </si>
  <si>
    <t>2.71339</t>
  </si>
  <si>
    <t>44.083</t>
  </si>
  <si>
    <t>2023-11-28</t>
  </si>
  <si>
    <t>1.62976</t>
  </si>
  <si>
    <t>0.213</t>
  </si>
  <si>
    <t>2023-11-29</t>
  </si>
  <si>
    <t>1.04583</t>
  </si>
  <si>
    <t>-1.254</t>
  </si>
  <si>
    <t>2023-11-30</t>
  </si>
  <si>
    <t>1.21101</t>
  </si>
  <si>
    <t>2023-12-01</t>
  </si>
  <si>
    <t>2.34137</t>
  </si>
  <si>
    <t>2023-12-02</t>
  </si>
  <si>
    <t>3.05179</t>
  </si>
  <si>
    <t>0.979</t>
  </si>
  <si>
    <t>2023-12-03</t>
  </si>
  <si>
    <t>3.76310</t>
  </si>
  <si>
    <t>0.575</t>
  </si>
  <si>
    <t>47.708</t>
  </si>
  <si>
    <t>2023-12-04</t>
  </si>
  <si>
    <t>5.26190</t>
  </si>
  <si>
    <t>1.579</t>
  </si>
  <si>
    <t>48.125</t>
  </si>
  <si>
    <t>2023-12-05</t>
  </si>
  <si>
    <t>6.09940</t>
  </si>
  <si>
    <t>1.425</t>
  </si>
  <si>
    <t>2023-12-06</t>
  </si>
  <si>
    <t>4.77262</t>
  </si>
  <si>
    <t>7.517</t>
  </si>
  <si>
    <t>2023-12-07</t>
  </si>
  <si>
    <t>8.66935</t>
  </si>
  <si>
    <t>2.525</t>
  </si>
  <si>
    <t>48.917</t>
  </si>
  <si>
    <t>2023-12-08</t>
  </si>
  <si>
    <t>8.07262</t>
  </si>
  <si>
    <t>4.271</t>
  </si>
  <si>
    <t>54.125</t>
  </si>
  <si>
    <t>2023-12-09</t>
  </si>
  <si>
    <t>4.17024</t>
  </si>
  <si>
    <t>3.638</t>
  </si>
  <si>
    <t>2023-12-10</t>
  </si>
  <si>
    <t>3.10238</t>
  </si>
  <si>
    <t>2023-12-11</t>
  </si>
  <si>
    <t>2.49226</t>
  </si>
  <si>
    <t>-2.896</t>
  </si>
  <si>
    <t>2023-12-12</t>
  </si>
  <si>
    <t>3.97619</t>
  </si>
  <si>
    <t>-4.325</t>
  </si>
  <si>
    <t>86.792</t>
  </si>
  <si>
    <t>2023-12-13</t>
  </si>
  <si>
    <t>5.25655</t>
  </si>
  <si>
    <t>-2.146</t>
  </si>
  <si>
    <t>2023-12-14</t>
  </si>
  <si>
    <t>3.55268</t>
  </si>
  <si>
    <t>-4.250</t>
  </si>
  <si>
    <t>2023-12-15</t>
  </si>
  <si>
    <t>0.76905</t>
  </si>
  <si>
    <t>-6.017</t>
  </si>
  <si>
    <t>45.958</t>
  </si>
  <si>
    <t>2023-12-16</t>
  </si>
  <si>
    <t>0.69286</t>
  </si>
  <si>
    <t>-9.850</t>
  </si>
  <si>
    <t>2023-12-17</t>
  </si>
  <si>
    <t>1.74643</t>
  </si>
  <si>
    <t>-10.058</t>
  </si>
  <si>
    <t>42.333</t>
  </si>
  <si>
    <t>2023-12-18</t>
  </si>
  <si>
    <t>4.11429</t>
  </si>
  <si>
    <t>-10.336</t>
  </si>
  <si>
    <t>63.045</t>
  </si>
  <si>
    <t>2023-12-19</t>
  </si>
  <si>
    <t>1.59405</t>
  </si>
  <si>
    <t>-8.942</t>
  </si>
  <si>
    <t>2023-12-20</t>
  </si>
  <si>
    <t>0.75357</t>
  </si>
  <si>
    <t>-10.554</t>
  </si>
  <si>
    <t>2023-12-21</t>
  </si>
  <si>
    <t>0.95476</t>
  </si>
  <si>
    <t>-10.913</t>
  </si>
  <si>
    <t>2023-12-22</t>
  </si>
  <si>
    <t>2.04048</t>
  </si>
  <si>
    <t>-9.096</t>
  </si>
  <si>
    <t>45.458</t>
  </si>
  <si>
    <t>2023-12-23</t>
  </si>
  <si>
    <t>2.13571</t>
  </si>
  <si>
    <t>-6.200</t>
  </si>
  <si>
    <t>43.143</t>
  </si>
  <si>
    <t>2.143</t>
  </si>
  <si>
    <t>2023-12-24</t>
  </si>
  <si>
    <t>2.74286</t>
  </si>
  <si>
    <t>-6.422</t>
  </si>
  <si>
    <t>2023-12-25</t>
  </si>
  <si>
    <t>-5.196</t>
  </si>
  <si>
    <t>59.792</t>
  </si>
  <si>
    <t>2023-12-26</t>
  </si>
  <si>
    <t>3.00833</t>
  </si>
  <si>
    <t>-2.288</t>
  </si>
  <si>
    <t>2023-12-27</t>
  </si>
  <si>
    <t>2.72500</t>
  </si>
  <si>
    <t>-3.671</t>
  </si>
  <si>
    <t>2023-12-28</t>
  </si>
  <si>
    <t>-3.038</t>
  </si>
  <si>
    <t>70.500</t>
  </si>
  <si>
    <t>2023-12-29</t>
  </si>
  <si>
    <t>6.89196</t>
  </si>
  <si>
    <t>-2.650</t>
  </si>
  <si>
    <t>2023-12-30</t>
  </si>
  <si>
    <t>7.53839</t>
  </si>
  <si>
    <t>-1.496</t>
  </si>
  <si>
    <t>76.458</t>
  </si>
  <si>
    <t>2023-12-31</t>
  </si>
  <si>
    <t>1.79048</t>
  </si>
  <si>
    <t>open</t>
  </si>
  <si>
    <t>high</t>
  </si>
  <si>
    <t>low</t>
  </si>
  <si>
    <t>close</t>
  </si>
  <si>
    <t>volume</t>
  </si>
  <si>
    <t>amount</t>
  </si>
  <si>
    <t>城市</t>
  </si>
  <si>
    <t>日期</t>
  </si>
  <si>
    <t>星期</t>
  </si>
  <si>
    <t>最高温度</t>
  </si>
  <si>
    <t>最低温度</t>
  </si>
  <si>
    <t>天气</t>
  </si>
  <si>
    <t>风向</t>
  </si>
  <si>
    <t>beijing</t>
  </si>
  <si>
    <t xml:space="preserve"> 星期三 </t>
  </si>
  <si>
    <t>1℃</t>
  </si>
  <si>
    <t>-10℃</t>
  </si>
  <si>
    <t>东北风 1级</t>
  </si>
  <si>
    <t xml:space="preserve"> 星期四 </t>
  </si>
  <si>
    <t>3℃</t>
  </si>
  <si>
    <t>-9℃</t>
  </si>
  <si>
    <t>西北风 1级</t>
  </si>
  <si>
    <t xml:space="preserve"> 星期五 </t>
  </si>
  <si>
    <t>6℃</t>
  </si>
  <si>
    <t>-8℃</t>
  </si>
  <si>
    <t>北风 1级</t>
  </si>
  <si>
    <t xml:space="preserve"> 星期六 </t>
  </si>
  <si>
    <t>8℃</t>
  </si>
  <si>
    <t>-5℃</t>
  </si>
  <si>
    <t>北风 2级</t>
  </si>
  <si>
    <t xml:space="preserve"> 星期日 </t>
  </si>
  <si>
    <t>雪</t>
  </si>
  <si>
    <t xml:space="preserve"> 星期一 </t>
  </si>
  <si>
    <t>-2℃</t>
  </si>
  <si>
    <t xml:space="preserve"> 星期二 </t>
  </si>
  <si>
    <t>2℃</t>
  </si>
  <si>
    <t>北风 3级</t>
  </si>
  <si>
    <t>5℃</t>
  </si>
  <si>
    <t>-6℃</t>
  </si>
  <si>
    <t>雪转阴</t>
  </si>
  <si>
    <t>-7℃</t>
  </si>
  <si>
    <t>阴转多云</t>
  </si>
  <si>
    <t>霾转晴</t>
  </si>
  <si>
    <t>西风 1级</t>
  </si>
  <si>
    <t>-4℃</t>
  </si>
  <si>
    <t>西北风 3级</t>
  </si>
  <si>
    <t>西北风 2级</t>
  </si>
  <si>
    <t>-3℃</t>
  </si>
  <si>
    <t>南风 2级</t>
  </si>
  <si>
    <t>4℃</t>
  </si>
  <si>
    <t>7℃</t>
  </si>
  <si>
    <t>西南风 1级</t>
  </si>
  <si>
    <t>多云转雪</t>
  </si>
  <si>
    <t>西风 2级</t>
  </si>
  <si>
    <t>西南风 2级</t>
  </si>
  <si>
    <t>东北风 3级</t>
  </si>
  <si>
    <t>东风 2级</t>
  </si>
  <si>
    <t>-1℃</t>
  </si>
  <si>
    <t>10℃</t>
  </si>
  <si>
    <t>11℃</t>
  </si>
  <si>
    <t>9℃</t>
  </si>
  <si>
    <t>东北风 2级</t>
  </si>
  <si>
    <t>0℃</t>
  </si>
  <si>
    <t>西北风 4级</t>
  </si>
  <si>
    <t>北风 4级</t>
  </si>
  <si>
    <t>雪转晴</t>
  </si>
  <si>
    <t>东南风 1级</t>
  </si>
  <si>
    <t>西风 3级</t>
  </si>
  <si>
    <t>多云转阴</t>
  </si>
  <si>
    <t>南风 3级</t>
  </si>
  <si>
    <t>阴转雪</t>
  </si>
  <si>
    <t>阴转雨</t>
  </si>
  <si>
    <t>14℃</t>
  </si>
  <si>
    <t>小雨转雨</t>
  </si>
  <si>
    <t>东南风 2级</t>
  </si>
  <si>
    <t>12℃</t>
  </si>
  <si>
    <t>南风 1级</t>
  </si>
  <si>
    <t>15℃</t>
  </si>
  <si>
    <t>17℃</t>
  </si>
  <si>
    <t>20℃</t>
  </si>
  <si>
    <t>23℃</t>
  </si>
  <si>
    <t>24℃</t>
  </si>
  <si>
    <t>18℃</t>
  </si>
  <si>
    <t>22℃</t>
  </si>
  <si>
    <t>多云转雨</t>
  </si>
  <si>
    <t>13℃</t>
  </si>
  <si>
    <t>西南风 3级</t>
  </si>
  <si>
    <t>东风 3级</t>
  </si>
  <si>
    <t>东南风 3级</t>
  </si>
  <si>
    <t>19℃</t>
  </si>
  <si>
    <t>26℃</t>
  </si>
  <si>
    <t>21℃</t>
  </si>
  <si>
    <t>晴转雨</t>
  </si>
  <si>
    <t>16℃</t>
  </si>
  <si>
    <t>28℃</t>
  </si>
  <si>
    <t>29℃</t>
  </si>
  <si>
    <t>31℃</t>
  </si>
  <si>
    <t>33℃</t>
  </si>
  <si>
    <t>35℃</t>
  </si>
  <si>
    <t>25℃</t>
  </si>
  <si>
    <t>30℃</t>
  </si>
  <si>
    <t>27℃</t>
  </si>
  <si>
    <t>32℃</t>
  </si>
  <si>
    <t>38℃</t>
  </si>
  <si>
    <t>34℃</t>
  </si>
  <si>
    <t>37℃</t>
  </si>
  <si>
    <t>西南风 4级</t>
  </si>
  <si>
    <t>小雨到大雨</t>
  </si>
  <si>
    <t>36℃</t>
  </si>
  <si>
    <t>小雨到中雨</t>
  </si>
  <si>
    <t>东风 1级</t>
  </si>
  <si>
    <t>-12℃</t>
  </si>
  <si>
    <t>-11℃</t>
  </si>
  <si>
    <t>-19℃</t>
  </si>
  <si>
    <t>-14℃</t>
  </si>
  <si>
    <t>雨夹雪</t>
  </si>
  <si>
    <t>小雪</t>
  </si>
  <si>
    <t>扬沙</t>
  </si>
  <si>
    <t>西风 4级</t>
  </si>
  <si>
    <t>小雨转阴</t>
  </si>
  <si>
    <t>多云转小雨</t>
  </si>
  <si>
    <t>小雨转多云</t>
  </si>
  <si>
    <t>中雨</t>
  </si>
  <si>
    <t>阴到小雨</t>
  </si>
  <si>
    <t>南风 0级</t>
  </si>
  <si>
    <t>东南风 0级</t>
  </si>
  <si>
    <t>东风 0级</t>
  </si>
  <si>
    <t>东北风 0级</t>
  </si>
  <si>
    <t>多云~阴</t>
  </si>
  <si>
    <t>小雨~雾</t>
  </si>
  <si>
    <t>多云~雾</t>
  </si>
  <si>
    <t>多云~小雨</t>
  </si>
  <si>
    <t>小雨~大雪</t>
  </si>
  <si>
    <t>中雪~多云</t>
  </si>
  <si>
    <t>多云~晴</t>
  </si>
  <si>
    <t>小雨~多云</t>
  </si>
  <si>
    <t>-13℃</t>
  </si>
  <si>
    <t>中雪</t>
  </si>
  <si>
    <t>大雪</t>
  </si>
  <si>
    <t>东北风 4级</t>
  </si>
  <si>
    <t>北风 5级</t>
  </si>
  <si>
    <t>东风 4级</t>
  </si>
  <si>
    <t>南风 5级</t>
  </si>
  <si>
    <t>西南风 5级</t>
  </si>
  <si>
    <t>西风 5级</t>
  </si>
  <si>
    <t>东南风 4级</t>
  </si>
  <si>
    <t>扬沙~晴</t>
  </si>
  <si>
    <t>西风 0级</t>
  </si>
  <si>
    <t>晴~多云</t>
  </si>
  <si>
    <t>西北风 5级</t>
  </si>
  <si>
    <t>多云~扬沙</t>
  </si>
  <si>
    <t>雾~多云</t>
  </si>
  <si>
    <t>西南风 6级</t>
  </si>
  <si>
    <t>小雨~晴</t>
  </si>
  <si>
    <t>小雨~扬沙</t>
  </si>
  <si>
    <t>阴~晴</t>
  </si>
  <si>
    <t>南风 4级</t>
  </si>
  <si>
    <t>39℃</t>
  </si>
  <si>
    <t>41℃</t>
  </si>
  <si>
    <t>40℃</t>
  </si>
  <si>
    <t>多云~中雨</t>
  </si>
  <si>
    <t>小雨~雷阵雨</t>
  </si>
  <si>
    <t>小雨~中雨</t>
  </si>
  <si>
    <t>暴雨~多云</t>
  </si>
  <si>
    <t>多云~雷阵雨</t>
  </si>
  <si>
    <t>大雨~小雨</t>
  </si>
  <si>
    <t>阴~小雨</t>
  </si>
  <si>
    <t>小雨~大雨</t>
  </si>
  <si>
    <t>大暴雨~暴雨</t>
  </si>
  <si>
    <t>暴雨~大雨</t>
  </si>
  <si>
    <t>中雨~小雨</t>
  </si>
  <si>
    <t>阴~多云</t>
  </si>
  <si>
    <t>阴~中雨</t>
  </si>
  <si>
    <t>阴~雷阵雨</t>
  </si>
  <si>
    <t>晴~小雨</t>
  </si>
  <si>
    <t>晴~雾</t>
  </si>
  <si>
    <t>中雨~阴</t>
  </si>
  <si>
    <t>阴~小雪</t>
  </si>
  <si>
    <t>中雪~小雪</t>
  </si>
  <si>
    <t>-16℃</t>
  </si>
  <si>
    <t>-15℃</t>
  </si>
  <si>
    <t>西北风 微</t>
  </si>
  <si>
    <t>1000</t>
  </si>
  <si>
    <t>115.00</t>
  </si>
  <si>
    <t>118.00</t>
  </si>
  <si>
    <t>15000</t>
  </si>
  <si>
    <t>111.38</t>
  </si>
  <si>
    <t>3104</t>
  </si>
  <si>
    <t>112.00</t>
  </si>
  <si>
    <t>72.00</t>
  </si>
  <si>
    <t>500</t>
  </si>
  <si>
    <t>116.00</t>
  </si>
  <si>
    <t>13899</t>
  </si>
  <si>
    <t>800</t>
  </si>
  <si>
    <t>107.00</t>
  </si>
  <si>
    <t>102.00</t>
  </si>
  <si>
    <t>5532</t>
  </si>
  <si>
    <t>85.06</t>
  </si>
  <si>
    <t>95.00</t>
  </si>
  <si>
    <t>103380</t>
  </si>
  <si>
    <t>70.00</t>
  </si>
  <si>
    <t>90.00</t>
  </si>
  <si>
    <t>6029</t>
  </si>
  <si>
    <t>114.34</t>
  </si>
  <si>
    <t>110.00</t>
  </si>
  <si>
    <t>825</t>
  </si>
  <si>
    <t>109.00</t>
  </si>
  <si>
    <t>2577</t>
  </si>
  <si>
    <t>65.01</t>
  </si>
  <si>
    <t>1500</t>
  </si>
  <si>
    <t>100.00</t>
  </si>
  <si>
    <t>11484</t>
  </si>
  <si>
    <t>74.60</t>
  </si>
  <si>
    <t>3052</t>
  </si>
  <si>
    <t>65.00</t>
  </si>
  <si>
    <t>31500</t>
  </si>
  <si>
    <t>103.32</t>
  </si>
  <si>
    <t>75.00</t>
  </si>
  <si>
    <t>80.00</t>
  </si>
  <si>
    <t>2878</t>
  </si>
  <si>
    <t>23449</t>
  </si>
  <si>
    <t>121.72</t>
  </si>
  <si>
    <t>6724</t>
  </si>
  <si>
    <t>108.16</t>
  </si>
  <si>
    <t>4770</t>
  </si>
  <si>
    <t>109.91</t>
  </si>
  <si>
    <t>23766</t>
  </si>
  <si>
    <t>118.49</t>
  </si>
  <si>
    <t>85.00</t>
  </si>
  <si>
    <t>351</t>
  </si>
  <si>
    <t>79.14</t>
  </si>
  <si>
    <t>50466</t>
  </si>
  <si>
    <t>109.92</t>
  </si>
  <si>
    <t>501</t>
  </si>
  <si>
    <t>79.51</t>
  </si>
  <si>
    <t>75051</t>
  </si>
  <si>
    <t>113.01</t>
  </si>
  <si>
    <t>78.00</t>
  </si>
  <si>
    <t>1660</t>
  </si>
  <si>
    <t>146.30</t>
  </si>
  <si>
    <t>17612</t>
  </si>
  <si>
    <t>119.96</t>
  </si>
  <si>
    <t>4000</t>
  </si>
  <si>
    <t>122.00</t>
  </si>
  <si>
    <t>15133</t>
  </si>
  <si>
    <t>115.96</t>
  </si>
  <si>
    <t>33727</t>
  </si>
  <si>
    <t>70.42</t>
  </si>
  <si>
    <t>114.00</t>
  </si>
  <si>
    <t>10951</t>
  </si>
  <si>
    <t>119.90</t>
  </si>
  <si>
    <t>21350</t>
  </si>
  <si>
    <t>120.34</t>
  </si>
  <si>
    <t>26070</t>
  </si>
  <si>
    <t>113.92</t>
  </si>
  <si>
    <t>18727</t>
  </si>
  <si>
    <t>74.00</t>
  </si>
  <si>
    <t>124978</t>
  </si>
  <si>
    <t>108.35</t>
  </si>
  <si>
    <t>11159</t>
  </si>
  <si>
    <t>124.41</t>
  </si>
  <si>
    <t>4745</t>
  </si>
  <si>
    <t>121.37</t>
  </si>
  <si>
    <t>18968</t>
  </si>
  <si>
    <t>124.77</t>
  </si>
  <si>
    <t>18182</t>
  </si>
  <si>
    <t>118.44</t>
  </si>
  <si>
    <t>4467</t>
  </si>
  <si>
    <t>127.91</t>
  </si>
  <si>
    <t>24154</t>
  </si>
  <si>
    <t>118.88</t>
  </si>
  <si>
    <t>3116</t>
  </si>
  <si>
    <t>85.40</t>
  </si>
  <si>
    <t>28547</t>
  </si>
  <si>
    <t>104.08</t>
  </si>
  <si>
    <t>5248</t>
  </si>
  <si>
    <t>120.71</t>
  </si>
  <si>
    <t>80.10</t>
  </si>
  <si>
    <t>14436</t>
  </si>
  <si>
    <t>105.28</t>
  </si>
  <si>
    <t>3687</t>
  </si>
  <si>
    <t>127.43</t>
  </si>
  <si>
    <t>47435</t>
  </si>
  <si>
    <t>116.89</t>
  </si>
  <si>
    <t>74.50</t>
  </si>
  <si>
    <t>12733</t>
  </si>
  <si>
    <t>125.13</t>
  </si>
  <si>
    <t>28670</t>
  </si>
  <si>
    <t>123.03</t>
  </si>
  <si>
    <t>6556</t>
  </si>
  <si>
    <t>77.63</t>
  </si>
  <si>
    <t>4794</t>
  </si>
  <si>
    <t>126.00</t>
  </si>
  <si>
    <t>5991</t>
  </si>
  <si>
    <t>126.25</t>
  </si>
  <si>
    <t>900</t>
  </si>
  <si>
    <t>74.77</t>
  </si>
  <si>
    <t>29709</t>
  </si>
  <si>
    <t>117.72</t>
  </si>
  <si>
    <t>81412</t>
  </si>
  <si>
    <t>21084</t>
  </si>
  <si>
    <t>121.38</t>
  </si>
  <si>
    <t>15846</t>
  </si>
  <si>
    <t>125.17</t>
  </si>
  <si>
    <t>1501</t>
  </si>
  <si>
    <t>86.99</t>
  </si>
  <si>
    <t>13594</t>
  </si>
  <si>
    <t>127.93</t>
  </si>
  <si>
    <t>777</t>
  </si>
  <si>
    <t>102.50</t>
  </si>
  <si>
    <t>600</t>
  </si>
  <si>
    <t>140.00</t>
  </si>
  <si>
    <t>3075</t>
  </si>
  <si>
    <t>124.17</t>
  </si>
  <si>
    <t>20585</t>
  </si>
  <si>
    <t>124.94</t>
  </si>
  <si>
    <t>1262</t>
  </si>
  <si>
    <t>86.00</t>
  </si>
  <si>
    <t>355</t>
  </si>
  <si>
    <t>9636</t>
  </si>
  <si>
    <t>125.25</t>
  </si>
  <si>
    <t>109738</t>
  </si>
  <si>
    <t>78.23</t>
  </si>
  <si>
    <t>98.00</t>
  </si>
  <si>
    <t>32902</t>
  </si>
  <si>
    <t>115.13</t>
  </si>
  <si>
    <t>8622</t>
  </si>
  <si>
    <t>121.35</t>
  </si>
  <si>
    <t>641</t>
  </si>
  <si>
    <t>6835</t>
  </si>
  <si>
    <t>130.29</t>
  </si>
  <si>
    <t>5100</t>
  </si>
  <si>
    <t>83.90</t>
  </si>
  <si>
    <t>123.00</t>
  </si>
  <si>
    <t>22771</t>
  </si>
  <si>
    <t>121.28</t>
  </si>
  <si>
    <t>6742</t>
  </si>
  <si>
    <t>80.44</t>
  </si>
  <si>
    <t>14464</t>
  </si>
  <si>
    <t>70.50</t>
  </si>
  <si>
    <t>12352</t>
  </si>
  <si>
    <t>123.77</t>
  </si>
  <si>
    <t>5180</t>
  </si>
  <si>
    <t>69.38</t>
  </si>
  <si>
    <t>5670</t>
  </si>
  <si>
    <t>123.57</t>
  </si>
  <si>
    <t>5161</t>
  </si>
  <si>
    <t>119.18</t>
  </si>
  <si>
    <t>81.40</t>
  </si>
  <si>
    <t>5760</t>
  </si>
  <si>
    <t>127.50</t>
  </si>
  <si>
    <t>2087</t>
  </si>
  <si>
    <t>124.00</t>
  </si>
  <si>
    <t>69.70</t>
  </si>
  <si>
    <t>12098</t>
  </si>
  <si>
    <t>3200</t>
  </si>
  <si>
    <t>128.00</t>
  </si>
  <si>
    <t>8300</t>
  </si>
  <si>
    <t>9300</t>
  </si>
  <si>
    <t>22000</t>
  </si>
  <si>
    <t>65.64</t>
  </si>
  <si>
    <t>1400</t>
  </si>
  <si>
    <t>88.00</t>
  </si>
  <si>
    <t>16468</t>
  </si>
  <si>
    <t>133.50</t>
  </si>
  <si>
    <t>105.00</t>
  </si>
  <si>
    <t>1136</t>
  </si>
  <si>
    <t>84.81</t>
  </si>
  <si>
    <t>2400</t>
  </si>
  <si>
    <t>122.50</t>
  </si>
  <si>
    <t>401</t>
  </si>
  <si>
    <t>80.01</t>
  </si>
  <si>
    <t>4552</t>
  </si>
  <si>
    <t>132.53</t>
  </si>
  <si>
    <t>3000</t>
  </si>
  <si>
    <t>400</t>
  </si>
  <si>
    <t>2280</t>
  </si>
  <si>
    <t>86.96</t>
  </si>
  <si>
    <t>480</t>
  </si>
  <si>
    <t>130.00</t>
  </si>
  <si>
    <t>1490</t>
  </si>
  <si>
    <t>6000</t>
  </si>
  <si>
    <t>127.00</t>
  </si>
  <si>
    <t>2000</t>
  </si>
  <si>
    <t>2962</t>
  </si>
  <si>
    <t>1235</t>
  </si>
  <si>
    <t>80.34</t>
  </si>
  <si>
    <t>5000</t>
  </si>
  <si>
    <t>100.80</t>
  </si>
  <si>
    <t>3038</t>
  </si>
  <si>
    <t>18058</t>
  </si>
  <si>
    <t>8315</t>
  </si>
  <si>
    <t>470</t>
  </si>
  <si>
    <t>120.00</t>
  </si>
  <si>
    <t>2207</t>
  </si>
  <si>
    <t>1526</t>
  </si>
  <si>
    <t>82.00</t>
  </si>
  <si>
    <t>12292</t>
  </si>
  <si>
    <t>121.88</t>
  </si>
  <si>
    <t>82.10</t>
  </si>
  <si>
    <t>3571</t>
  </si>
  <si>
    <t>142.00</t>
  </si>
  <si>
    <t>121.77</t>
  </si>
  <si>
    <t>5400</t>
  </si>
  <si>
    <t>68.50</t>
  </si>
  <si>
    <t>139.00</t>
  </si>
  <si>
    <t>10000</t>
  </si>
  <si>
    <t>8500</t>
  </si>
  <si>
    <t>130.12</t>
  </si>
  <si>
    <t>899</t>
  </si>
  <si>
    <t>97.00</t>
  </si>
  <si>
    <t>103.80</t>
  </si>
  <si>
    <t>121.00</t>
  </si>
  <si>
    <t>9999</t>
  </si>
  <si>
    <t>100.90</t>
  </si>
  <si>
    <t>1799</t>
  </si>
  <si>
    <t>56.40</t>
  </si>
  <si>
    <t>3523</t>
  </si>
  <si>
    <t>134.00</t>
  </si>
  <si>
    <t>5284</t>
  </si>
  <si>
    <t>131.75</t>
  </si>
  <si>
    <t>144.30</t>
  </si>
  <si>
    <t>1165</t>
  </si>
  <si>
    <t>149.64</t>
  </si>
  <si>
    <t>125.00</t>
  </si>
  <si>
    <t>106.60</t>
  </si>
  <si>
    <t>13050</t>
  </si>
  <si>
    <t>88.77</t>
  </si>
  <si>
    <t>23393</t>
  </si>
  <si>
    <t>73.80</t>
  </si>
  <si>
    <t>6500</t>
  </si>
  <si>
    <t>92.22</t>
  </si>
  <si>
    <t>47.00</t>
  </si>
  <si>
    <t>404</t>
  </si>
  <si>
    <t>90.89</t>
  </si>
  <si>
    <t>350</t>
  </si>
  <si>
    <t>129.80</t>
  </si>
  <si>
    <t>111.00</t>
  </si>
  <si>
    <t>93.60</t>
  </si>
  <si>
    <t>2300</t>
  </si>
  <si>
    <t>138.50</t>
  </si>
  <si>
    <t>79.00</t>
  </si>
  <si>
    <t>115.64</t>
  </si>
  <si>
    <t>66.80</t>
  </si>
  <si>
    <t>56.00</t>
  </si>
  <si>
    <t>4863</t>
  </si>
  <si>
    <t>3747</t>
  </si>
  <si>
    <t>106.80</t>
  </si>
  <si>
    <t>89.00</t>
  </si>
  <si>
    <t>440</t>
  </si>
  <si>
    <t>74.20</t>
  </si>
  <si>
    <t>6690</t>
  </si>
  <si>
    <t>61.80</t>
  </si>
  <si>
    <t>3243</t>
  </si>
  <si>
    <t>51.47</t>
  </si>
  <si>
    <t>9078</t>
  </si>
  <si>
    <t>59.00</t>
  </si>
  <si>
    <t>110.40</t>
  </si>
  <si>
    <t>1070</t>
  </si>
  <si>
    <t>138.00</t>
  </si>
  <si>
    <t>5139</t>
  </si>
  <si>
    <t>125.14</t>
  </si>
  <si>
    <t>110.60</t>
  </si>
  <si>
    <t>92.20</t>
  </si>
  <si>
    <t>76.80</t>
  </si>
  <si>
    <t>6077</t>
  </si>
  <si>
    <t>64.00</t>
  </si>
  <si>
    <t>2034</t>
  </si>
  <si>
    <t>145.00</t>
  </si>
  <si>
    <t>583</t>
  </si>
  <si>
    <t>149.00</t>
  </si>
  <si>
    <t>11465</t>
  </si>
  <si>
    <t>15205</t>
  </si>
  <si>
    <t>133.43</t>
  </si>
  <si>
    <t>4409</t>
  </si>
  <si>
    <t>126.68</t>
  </si>
  <si>
    <t>9028</t>
  </si>
  <si>
    <t>119.44</t>
  </si>
  <si>
    <t>17521</t>
  </si>
  <si>
    <t>128.46</t>
  </si>
  <si>
    <t>101753</t>
  </si>
  <si>
    <t>140.79</t>
  </si>
  <si>
    <t>21288</t>
  </si>
  <si>
    <t>124.24</t>
  </si>
  <si>
    <t>31528</t>
  </si>
  <si>
    <t>43399</t>
  </si>
  <si>
    <t>129.75</t>
  </si>
  <si>
    <t>25658</t>
  </si>
  <si>
    <t>128.10</t>
  </si>
  <si>
    <t>30785</t>
  </si>
  <si>
    <t>132.20</t>
  </si>
  <si>
    <t>18779</t>
  </si>
  <si>
    <t>121.33</t>
  </si>
  <si>
    <t>26871</t>
  </si>
  <si>
    <t>111.84</t>
  </si>
  <si>
    <t>22375</t>
  </si>
  <si>
    <t>109.07</t>
  </si>
  <si>
    <t>26632</t>
  </si>
  <si>
    <t>116.24</t>
  </si>
  <si>
    <t>22167</t>
  </si>
  <si>
    <t>124.35</t>
  </si>
  <si>
    <t>366</t>
  </si>
  <si>
    <t>80.27</t>
  </si>
  <si>
    <t>29590</t>
  </si>
  <si>
    <t>125.83</t>
  </si>
  <si>
    <t>9666</t>
  </si>
  <si>
    <t>4538</t>
  </si>
  <si>
    <t>125.19</t>
  </si>
  <si>
    <t>92.00</t>
  </si>
  <si>
    <t>17443</t>
  </si>
  <si>
    <t>124.47</t>
  </si>
  <si>
    <t>10722</t>
  </si>
  <si>
    <t>121.62</t>
  </si>
  <si>
    <t>13266</t>
  </si>
  <si>
    <t>135.64</t>
  </si>
  <si>
    <t>177388</t>
  </si>
  <si>
    <t>145.94</t>
  </si>
  <si>
    <t>13557</t>
  </si>
  <si>
    <t>123.19</t>
  </si>
  <si>
    <t>9750</t>
  </si>
  <si>
    <t>121.91</t>
  </si>
  <si>
    <t>1374</t>
  </si>
  <si>
    <t>122.41</t>
  </si>
  <si>
    <t>39688</t>
  </si>
  <si>
    <t>124.20</t>
  </si>
  <si>
    <t>9002</t>
  </si>
  <si>
    <t>119.78</t>
  </si>
  <si>
    <t>23525</t>
  </si>
  <si>
    <t>26151</t>
  </si>
  <si>
    <t>118.98</t>
  </si>
  <si>
    <t>4369</t>
  </si>
  <si>
    <t>23058</t>
  </si>
  <si>
    <t>122.17</t>
  </si>
  <si>
    <t>38065</t>
  </si>
  <si>
    <t>112.68</t>
  </si>
  <si>
    <t>3109</t>
  </si>
  <si>
    <t>82.38</t>
  </si>
  <si>
    <t>48781</t>
  </si>
  <si>
    <t>115.26</t>
  </si>
  <si>
    <t>1199</t>
  </si>
  <si>
    <t>19483</t>
  </si>
  <si>
    <t>116.45</t>
  </si>
  <si>
    <t>26540</t>
  </si>
  <si>
    <t>109.14</t>
  </si>
  <si>
    <t>49325</t>
  </si>
  <si>
    <t>109.36</t>
  </si>
  <si>
    <t>36758</t>
  </si>
  <si>
    <t>103.31</t>
  </si>
  <si>
    <t>68010</t>
  </si>
  <si>
    <t>21472</t>
  </si>
  <si>
    <t>104.12</t>
  </si>
  <si>
    <t>31870</t>
  </si>
  <si>
    <t>104.35</t>
  </si>
  <si>
    <t>1443</t>
  </si>
  <si>
    <t>88.10</t>
  </si>
  <si>
    <t>18999</t>
  </si>
  <si>
    <t>100.46</t>
  </si>
  <si>
    <t>886</t>
  </si>
  <si>
    <t>91.98</t>
  </si>
  <si>
    <t>6427</t>
  </si>
  <si>
    <t>97.80</t>
  </si>
  <si>
    <t>7190</t>
  </si>
  <si>
    <t>99.00</t>
  </si>
  <si>
    <t>9155</t>
  </si>
  <si>
    <t>103.54</t>
  </si>
  <si>
    <t>8112</t>
  </si>
  <si>
    <t>107.36</t>
  </si>
  <si>
    <t>113.25</t>
  </si>
  <si>
    <t>7011</t>
  </si>
  <si>
    <t>100.31</t>
  </si>
  <si>
    <t>3400</t>
  </si>
  <si>
    <t>5701</t>
  </si>
  <si>
    <t>91.14</t>
  </si>
  <si>
    <t>38078</t>
  </si>
  <si>
    <t>76.14</t>
  </si>
  <si>
    <t>7532</t>
  </si>
  <si>
    <t>90.34</t>
  </si>
  <si>
    <t>5500</t>
  </si>
  <si>
    <t>7198</t>
  </si>
  <si>
    <t>96.88</t>
  </si>
  <si>
    <t>12050</t>
  </si>
  <si>
    <t>80.54</t>
  </si>
  <si>
    <t>3510</t>
  </si>
  <si>
    <t>111.24</t>
  </si>
  <si>
    <t>46.80</t>
  </si>
  <si>
    <t>119.56</t>
  </si>
  <si>
    <t>78.80</t>
  </si>
  <si>
    <t>5908</t>
  </si>
  <si>
    <t>101.81</t>
  </si>
  <si>
    <t>103.00</t>
  </si>
  <si>
    <t>85.80</t>
  </si>
  <si>
    <t>77.50</t>
  </si>
  <si>
    <t>71.50</t>
  </si>
  <si>
    <t>89.30</t>
  </si>
  <si>
    <t>1336</t>
  </si>
  <si>
    <t>74.40</t>
  </si>
  <si>
    <t>9000</t>
  </si>
  <si>
    <t>81.00</t>
  </si>
  <si>
    <t>93.00</t>
  </si>
  <si>
    <t>773</t>
  </si>
  <si>
    <t>94.00</t>
  </si>
  <si>
    <t>1594</t>
  </si>
  <si>
    <t>76.50</t>
  </si>
  <si>
    <t>349</t>
  </si>
  <si>
    <t>95.29</t>
  </si>
  <si>
    <t>80.90</t>
  </si>
  <si>
    <t>29605</t>
  </si>
  <si>
    <t>90.47</t>
  </si>
  <si>
    <t>67.40</t>
  </si>
  <si>
    <t>92.60</t>
  </si>
  <si>
    <t>56.20</t>
  </si>
  <si>
    <t>8100</t>
  </si>
  <si>
    <t>82.35</t>
  </si>
  <si>
    <t>2001</t>
  </si>
  <si>
    <t>71.01</t>
  </si>
  <si>
    <t>30498</t>
  </si>
  <si>
    <t>87.05</t>
  </si>
  <si>
    <t>4016</t>
  </si>
  <si>
    <t>92.57</t>
  </si>
  <si>
    <t>8977</t>
  </si>
  <si>
    <t>92.90</t>
  </si>
  <si>
    <t>22079</t>
  </si>
  <si>
    <t>86.77</t>
  </si>
  <si>
    <t>90.20</t>
  </si>
  <si>
    <t>88.54</t>
  </si>
  <si>
    <t>4400</t>
  </si>
  <si>
    <t>39.00</t>
  </si>
  <si>
    <t>77.00</t>
  </si>
  <si>
    <t>5063</t>
  </si>
  <si>
    <t>86.95</t>
  </si>
  <si>
    <t>76.00</t>
  </si>
  <si>
    <t>87.00</t>
  </si>
  <si>
    <t>88.50</t>
  </si>
  <si>
    <t>85.50</t>
  </si>
  <si>
    <t>85.18</t>
  </si>
  <si>
    <t>2276</t>
  </si>
  <si>
    <t>85.20</t>
  </si>
  <si>
    <t>11924</t>
  </si>
  <si>
    <t>79.71</t>
  </si>
  <si>
    <t>80.60</t>
  </si>
  <si>
    <t>15944</t>
  </si>
  <si>
    <t>71.00</t>
  </si>
  <si>
    <t>32.90</t>
  </si>
  <si>
    <t>4867</t>
  </si>
  <si>
    <t>1258</t>
  </si>
  <si>
    <t>34.39</t>
  </si>
  <si>
    <t>1653</t>
  </si>
  <si>
    <t>40000</t>
  </si>
  <si>
    <t>81570</t>
  </si>
  <si>
    <t>88.04</t>
  </si>
  <si>
    <t>8000</t>
  </si>
  <si>
    <t>83.75</t>
  </si>
  <si>
    <t>88.80</t>
  </si>
  <si>
    <t>12305</t>
  </si>
  <si>
    <t>70.60</t>
  </si>
  <si>
    <t>5297</t>
  </si>
  <si>
    <t>71.68</t>
  </si>
  <si>
    <t>18359</t>
  </si>
  <si>
    <t>53.88</t>
  </si>
  <si>
    <t>32.50</t>
  </si>
  <si>
    <t>4156</t>
  </si>
  <si>
    <t>60.00</t>
  </si>
  <si>
    <t>2500</t>
  </si>
  <si>
    <t>73.00</t>
  </si>
  <si>
    <t>55.00</t>
  </si>
  <si>
    <t>49.50</t>
  </si>
  <si>
    <t>5237</t>
  </si>
  <si>
    <t>41.51</t>
  </si>
  <si>
    <t>44.00</t>
  </si>
  <si>
    <t>17809</t>
  </si>
  <si>
    <t>22.80</t>
  </si>
  <si>
    <t>62.00</t>
  </si>
  <si>
    <t>59.70</t>
  </si>
  <si>
    <t>100000</t>
  </si>
  <si>
    <t>8370</t>
  </si>
  <si>
    <t>83.00</t>
  </si>
  <si>
    <t>30000</t>
  </si>
  <si>
    <t>39.20</t>
  </si>
  <si>
    <t>2430</t>
  </si>
  <si>
    <t>65.30</t>
  </si>
  <si>
    <t>54.40</t>
  </si>
  <si>
    <t>2128</t>
  </si>
  <si>
    <t>48.00</t>
  </si>
  <si>
    <t>68.00</t>
  </si>
  <si>
    <t>60.50</t>
  </si>
  <si>
    <t>60773</t>
  </si>
  <si>
    <t>39.04</t>
  </si>
  <si>
    <t>50.40</t>
  </si>
  <si>
    <t>56613</t>
  </si>
  <si>
    <t>38.17</t>
  </si>
  <si>
    <t>42.00</t>
  </si>
  <si>
    <t>328481</t>
  </si>
  <si>
    <t>40.68</t>
  </si>
  <si>
    <t>452626</t>
  </si>
  <si>
    <t>38.97</t>
  </si>
  <si>
    <t>637749</t>
  </si>
  <si>
    <t>39.99</t>
  </si>
  <si>
    <t>652047</t>
  </si>
  <si>
    <t>37.70</t>
  </si>
  <si>
    <t>259055</t>
  </si>
  <si>
    <t>39.54</t>
  </si>
  <si>
    <t>336254</t>
  </si>
  <si>
    <t>40.08</t>
  </si>
  <si>
    <t>7795</t>
  </si>
  <si>
    <t>35.00</t>
  </si>
  <si>
    <t>266288</t>
  </si>
  <si>
    <t>39.68</t>
  </si>
  <si>
    <t>41.40</t>
  </si>
  <si>
    <t>5057</t>
  </si>
  <si>
    <t>39.40</t>
  </si>
  <si>
    <t>432000</t>
  </si>
  <si>
    <t>30.40</t>
  </si>
  <si>
    <t>7752</t>
  </si>
  <si>
    <t>38.00</t>
  </si>
  <si>
    <t>412150</t>
  </si>
  <si>
    <t>39.55</t>
  </si>
  <si>
    <t>36.00</t>
  </si>
  <si>
    <t>85417</t>
  </si>
  <si>
    <t>40.80</t>
  </si>
  <si>
    <t>103509</t>
  </si>
  <si>
    <t>37.12</t>
  </si>
  <si>
    <t>278581</t>
  </si>
  <si>
    <t>37.35</t>
  </si>
  <si>
    <t>5673</t>
  </si>
  <si>
    <t>34.50</t>
  </si>
  <si>
    <t>120290</t>
  </si>
  <si>
    <t>578</t>
  </si>
  <si>
    <t>4225</t>
  </si>
  <si>
    <t>31.40</t>
  </si>
  <si>
    <t>33584</t>
  </si>
  <si>
    <t>46.61</t>
  </si>
  <si>
    <t>11156</t>
  </si>
  <si>
    <t>26.17</t>
  </si>
  <si>
    <t>32.30</t>
  </si>
  <si>
    <t>40.40</t>
  </si>
  <si>
    <t>50.50</t>
  </si>
  <si>
    <t>41.00</t>
  </si>
  <si>
    <t>63.10</t>
  </si>
  <si>
    <t>120000</t>
  </si>
  <si>
    <t>6830</t>
  </si>
  <si>
    <t>78.90</t>
  </si>
  <si>
    <t>1430000</t>
  </si>
  <si>
    <t>30.00</t>
  </si>
  <si>
    <t>6001</t>
  </si>
  <si>
    <t>51.10</t>
  </si>
  <si>
    <t>14099</t>
  </si>
  <si>
    <t>51.40</t>
  </si>
  <si>
    <t>47.40</t>
  </si>
  <si>
    <t>493</t>
  </si>
  <si>
    <t>19.00</t>
  </si>
  <si>
    <t>58.28</t>
  </si>
  <si>
    <t>1536</t>
  </si>
  <si>
    <t>20.00</t>
  </si>
  <si>
    <t>74.90</t>
  </si>
  <si>
    <t>2824</t>
  </si>
  <si>
    <t>91.86</t>
  </si>
  <si>
    <t>14.60</t>
  </si>
  <si>
    <t>5549</t>
  </si>
  <si>
    <t>79.87</t>
  </si>
  <si>
    <t>60481</t>
  </si>
  <si>
    <t>80.23</t>
  </si>
  <si>
    <t>46337</t>
  </si>
  <si>
    <t>77.79</t>
  </si>
  <si>
    <t>104709</t>
  </si>
  <si>
    <t>80.20</t>
  </si>
  <si>
    <t>129774</t>
  </si>
  <si>
    <t>83.87</t>
  </si>
  <si>
    <t>91421</t>
  </si>
  <si>
    <t>87.36</t>
  </si>
  <si>
    <t>137364</t>
  </si>
  <si>
    <t>87.84</t>
  </si>
  <si>
    <t>186057</t>
  </si>
  <si>
    <t>88.11</t>
  </si>
  <si>
    <t>85950</t>
  </si>
  <si>
    <t>90.32</t>
  </si>
  <si>
    <t>24346</t>
  </si>
  <si>
    <t>83.94</t>
  </si>
  <si>
    <t>45641</t>
  </si>
  <si>
    <t>80.48</t>
  </si>
  <si>
    <t>23220</t>
  </si>
  <si>
    <t>74.95</t>
  </si>
  <si>
    <t>14683</t>
  </si>
  <si>
    <t>78.09</t>
  </si>
  <si>
    <t>20673</t>
  </si>
  <si>
    <t>79.92</t>
  </si>
  <si>
    <t>1447</t>
  </si>
  <si>
    <t>5946</t>
  </si>
  <si>
    <t>103.81</t>
  </si>
  <si>
    <t>14846</t>
  </si>
  <si>
    <t>97.86</t>
  </si>
  <si>
    <t>63157</t>
  </si>
  <si>
    <t>86.83</t>
  </si>
  <si>
    <t>13378</t>
  </si>
  <si>
    <t>107.26</t>
  </si>
  <si>
    <t>3074</t>
  </si>
  <si>
    <t>83.19</t>
  </si>
  <si>
    <t>27.20</t>
  </si>
  <si>
    <t>11082</t>
  </si>
  <si>
    <t>74.91</t>
  </si>
  <si>
    <t>25606</t>
  </si>
  <si>
    <t>82.17</t>
  </si>
  <si>
    <t>3365</t>
  </si>
  <si>
    <t>78.66</t>
  </si>
  <si>
    <t>1010</t>
  </si>
  <si>
    <t>4009</t>
  </si>
  <si>
    <t>38.89</t>
  </si>
  <si>
    <t>495</t>
  </si>
  <si>
    <t>66.24</t>
  </si>
  <si>
    <t>3181</t>
  </si>
  <si>
    <t>40.00</t>
  </si>
  <si>
    <t>15999</t>
  </si>
  <si>
    <t>61.49</t>
  </si>
  <si>
    <t>11000</t>
  </si>
  <si>
    <t>38.86</t>
  </si>
  <si>
    <t>66.00</t>
  </si>
  <si>
    <t>8400</t>
  </si>
  <si>
    <t>35.40</t>
  </si>
  <si>
    <t>22016</t>
  </si>
  <si>
    <t>67.82</t>
  </si>
  <si>
    <t>10995</t>
  </si>
  <si>
    <t>63.03</t>
  </si>
  <si>
    <t>1120</t>
  </si>
  <si>
    <t>71.39</t>
  </si>
  <si>
    <t>27.80</t>
  </si>
  <si>
    <t>71.23</t>
  </si>
  <si>
    <t>61.10</t>
  </si>
  <si>
    <t>12500</t>
  </si>
  <si>
    <t>61.60</t>
  </si>
  <si>
    <t>18860</t>
  </si>
  <si>
    <t>50.36</t>
  </si>
  <si>
    <t>59999</t>
  </si>
  <si>
    <t>45.70</t>
  </si>
  <si>
    <t>19968</t>
  </si>
  <si>
    <t>44.54</t>
  </si>
  <si>
    <t>1354</t>
  </si>
  <si>
    <t>52.00</t>
  </si>
  <si>
    <t>25.00</t>
  </si>
  <si>
    <t>39996</t>
  </si>
  <si>
    <t>52.78</t>
  </si>
  <si>
    <t>50.00</t>
  </si>
  <si>
    <t>33.00</t>
  </si>
  <si>
    <t>1612</t>
  </si>
  <si>
    <t>31.80</t>
  </si>
  <si>
    <t>15175</t>
  </si>
  <si>
    <t>41.23</t>
  </si>
  <si>
    <t>50.30</t>
  </si>
  <si>
    <t>5082</t>
  </si>
  <si>
    <t>62.90</t>
  </si>
  <si>
    <t>1600</t>
  </si>
  <si>
    <t>78.60</t>
  </si>
  <si>
    <t>57.20</t>
  </si>
  <si>
    <t>13000</t>
  </si>
  <si>
    <t>75.50</t>
  </si>
  <si>
    <t>77.20</t>
  </si>
  <si>
    <t>67.25</t>
  </si>
  <si>
    <t>19833</t>
  </si>
  <si>
    <t>57.91</t>
  </si>
  <si>
    <t>7393</t>
  </si>
  <si>
    <t>70.40</t>
  </si>
  <si>
    <t>3500</t>
  </si>
  <si>
    <t>93.80</t>
  </si>
  <si>
    <t>8961</t>
  </si>
  <si>
    <t>85.62</t>
  </si>
  <si>
    <t>45.80</t>
  </si>
  <si>
    <t>87.50</t>
  </si>
  <si>
    <t>77.30</t>
  </si>
  <si>
    <t>7685</t>
  </si>
  <si>
    <t>64.35</t>
  </si>
  <si>
    <t>2610</t>
  </si>
  <si>
    <t>81.49</t>
  </si>
  <si>
    <t>84.85</t>
  </si>
  <si>
    <t>5900</t>
  </si>
  <si>
    <t>79.80</t>
  </si>
  <si>
    <t>1030</t>
  </si>
  <si>
    <t>81.87</t>
  </si>
  <si>
    <t>1200</t>
  </si>
  <si>
    <t>67.80</t>
  </si>
  <si>
    <t>14963</t>
  </si>
  <si>
    <t>52.90</t>
  </si>
  <si>
    <t>8791</t>
  </si>
  <si>
    <t>52.89</t>
  </si>
  <si>
    <t>11999</t>
  </si>
  <si>
    <t>47.60</t>
  </si>
  <si>
    <t>6014</t>
  </si>
  <si>
    <t>42.02</t>
  </si>
  <si>
    <t>43.77</t>
  </si>
  <si>
    <t>1801</t>
  </si>
  <si>
    <t>50.11</t>
  </si>
  <si>
    <t>3001</t>
  </si>
  <si>
    <t>39.52</t>
  </si>
  <si>
    <t>7000</t>
  </si>
  <si>
    <t>35.30</t>
  </si>
  <si>
    <t>32.40</t>
  </si>
  <si>
    <t>27.00</t>
  </si>
  <si>
    <t>17780</t>
  </si>
  <si>
    <t>24.00</t>
  </si>
  <si>
    <t>6567</t>
  </si>
  <si>
    <t>4383</t>
  </si>
  <si>
    <t>34.00</t>
  </si>
  <si>
    <t>1100</t>
  </si>
  <si>
    <t>28.41</t>
  </si>
  <si>
    <t>1050</t>
  </si>
  <si>
    <t>30.63</t>
  </si>
  <si>
    <t>25.71</t>
  </si>
  <si>
    <t>2298</t>
  </si>
  <si>
    <t>2800</t>
  </si>
  <si>
    <t>37.50</t>
  </si>
  <si>
    <t>4544</t>
  </si>
  <si>
    <t>46.20</t>
  </si>
  <si>
    <t>2073</t>
  </si>
  <si>
    <t>38.50</t>
  </si>
  <si>
    <t>1705</t>
  </si>
  <si>
    <t>46.40</t>
  </si>
  <si>
    <t>48.75</t>
  </si>
  <si>
    <t>11531</t>
  </si>
  <si>
    <t>45.04</t>
  </si>
  <si>
    <t>7586</t>
  </si>
  <si>
    <t>42.81</t>
  </si>
  <si>
    <t>12520</t>
  </si>
  <si>
    <t>40.93</t>
  </si>
  <si>
    <t>10370</t>
  </si>
  <si>
    <t>38.44</t>
  </si>
  <si>
    <t>2338</t>
  </si>
  <si>
    <t>47.80</t>
  </si>
  <si>
    <t>2323</t>
  </si>
  <si>
    <t>84.00</t>
  </si>
  <si>
    <t>5205</t>
  </si>
  <si>
    <t>64.70</t>
  </si>
  <si>
    <t>15145</t>
  </si>
  <si>
    <t>75.68</t>
  </si>
  <si>
    <t>1042</t>
  </si>
  <si>
    <t>72.80</t>
  </si>
  <si>
    <t>2942</t>
  </si>
  <si>
    <t>87.45</t>
  </si>
  <si>
    <t>91.01</t>
  </si>
  <si>
    <t>7885</t>
  </si>
  <si>
    <t>62.58</t>
  </si>
  <si>
    <t>12533</t>
  </si>
  <si>
    <t>69.75</t>
  </si>
  <si>
    <t>71.10</t>
  </si>
  <si>
    <t>71.80</t>
  </si>
  <si>
    <t>3900</t>
  </si>
  <si>
    <t>980</t>
  </si>
  <si>
    <t>19.50</t>
  </si>
  <si>
    <t>18.00</t>
  </si>
  <si>
    <t>7519</t>
  </si>
  <si>
    <t>14.00</t>
  </si>
  <si>
    <t>5317</t>
  </si>
  <si>
    <t>82.50</t>
  </si>
  <si>
    <t>18158</t>
  </si>
  <si>
    <t>90.09</t>
  </si>
  <si>
    <t>10.90</t>
  </si>
  <si>
    <t>55536</t>
  </si>
  <si>
    <t>93.92</t>
  </si>
  <si>
    <t>15.50</t>
  </si>
  <si>
    <t>39888</t>
  </si>
  <si>
    <t>91.53</t>
  </si>
  <si>
    <t>35822</t>
  </si>
  <si>
    <t>96.29</t>
  </si>
  <si>
    <t>9350</t>
  </si>
  <si>
    <t>91.55</t>
  </si>
  <si>
    <t>40752</t>
  </si>
  <si>
    <t>92.30</t>
  </si>
  <si>
    <t>36550</t>
  </si>
  <si>
    <t>91.87</t>
  </si>
  <si>
    <t>72517</t>
  </si>
  <si>
    <t>93.82</t>
  </si>
  <si>
    <t>8826</t>
  </si>
  <si>
    <t>9746</t>
  </si>
  <si>
    <t>93.42</t>
  </si>
  <si>
    <t>9010</t>
  </si>
  <si>
    <t>89.44</t>
  </si>
  <si>
    <t>9007</t>
  </si>
  <si>
    <t>14623</t>
  </si>
  <si>
    <t>89.41</t>
  </si>
  <si>
    <t>13125</t>
  </si>
  <si>
    <t>93.75</t>
  </si>
  <si>
    <t>1285</t>
  </si>
  <si>
    <t>54.00</t>
  </si>
  <si>
    <t>1784</t>
  </si>
  <si>
    <t>88.84</t>
  </si>
  <si>
    <t>11988</t>
  </si>
  <si>
    <t>88.96</t>
  </si>
  <si>
    <t>9652</t>
  </si>
  <si>
    <t>93.97</t>
  </si>
  <si>
    <t>8868</t>
  </si>
  <si>
    <t>94.96</t>
  </si>
  <si>
    <t>24706</t>
  </si>
  <si>
    <t>92.62</t>
  </si>
  <si>
    <t>12490</t>
  </si>
  <si>
    <t>95.21</t>
  </si>
  <si>
    <t>8993</t>
  </si>
  <si>
    <t>95.37</t>
  </si>
  <si>
    <t>3914</t>
  </si>
  <si>
    <t>22.10</t>
  </si>
  <si>
    <t>7987</t>
  </si>
  <si>
    <t>95.20</t>
  </si>
  <si>
    <t>16101</t>
  </si>
  <si>
    <t>26.70</t>
  </si>
  <si>
    <t>26753</t>
  </si>
  <si>
    <t>95.12</t>
  </si>
  <si>
    <t>28.60</t>
  </si>
  <si>
    <t>26988</t>
  </si>
  <si>
    <t>95.28</t>
  </si>
  <si>
    <t>17966</t>
  </si>
  <si>
    <t>94.60</t>
  </si>
  <si>
    <t>11037</t>
  </si>
  <si>
    <t>90.08</t>
  </si>
  <si>
    <t>44453</t>
  </si>
  <si>
    <t>88.29</t>
  </si>
  <si>
    <t>25352</t>
  </si>
  <si>
    <t>86.48</t>
  </si>
  <si>
    <t>4090</t>
  </si>
  <si>
    <t>94.97</t>
  </si>
  <si>
    <t>505</t>
  </si>
  <si>
    <t>95.79</t>
  </si>
  <si>
    <t>14180</t>
  </si>
  <si>
    <t>11496</t>
  </si>
  <si>
    <t>94.66</t>
  </si>
  <si>
    <t>87.58</t>
  </si>
  <si>
    <t>76.20</t>
  </si>
  <si>
    <t>2600</t>
  </si>
  <si>
    <t>63.50</t>
  </si>
  <si>
    <t>5381</t>
  </si>
  <si>
    <t>1682</t>
  </si>
  <si>
    <t>21.90</t>
  </si>
  <si>
    <t>6426</t>
  </si>
  <si>
    <t>81.57</t>
  </si>
  <si>
    <t>6254</t>
  </si>
  <si>
    <t>83.56</t>
  </si>
  <si>
    <t>1140</t>
  </si>
  <si>
    <t>48.90</t>
  </si>
  <si>
    <t>3830</t>
  </si>
  <si>
    <t>634</t>
  </si>
  <si>
    <t>6836</t>
  </si>
  <si>
    <t>86.71</t>
  </si>
  <si>
    <t>2360</t>
  </si>
  <si>
    <t>12189</t>
  </si>
  <si>
    <t>91.96</t>
  </si>
  <si>
    <t>5809</t>
  </si>
  <si>
    <t>91.89</t>
  </si>
  <si>
    <t>5610</t>
  </si>
  <si>
    <t>22054</t>
  </si>
  <si>
    <t>90.62</t>
  </si>
  <si>
    <t>12656</t>
  </si>
  <si>
    <t>81.88</t>
  </si>
  <si>
    <t>89.90</t>
  </si>
  <si>
    <t>5410</t>
  </si>
  <si>
    <t>93.83</t>
  </si>
  <si>
    <t>12472</t>
  </si>
  <si>
    <t>92.14</t>
  </si>
  <si>
    <t>498</t>
  </si>
  <si>
    <t>102.96</t>
  </si>
  <si>
    <t>21.00</t>
  </si>
  <si>
    <t>8144</t>
  </si>
  <si>
    <t>90.65</t>
  </si>
  <si>
    <t>880</t>
  </si>
  <si>
    <t>61.00</t>
  </si>
  <si>
    <t>450</t>
  </si>
  <si>
    <t>19.80</t>
  </si>
  <si>
    <t>5402</t>
  </si>
  <si>
    <t>94.29</t>
  </si>
  <si>
    <t>18.60</t>
  </si>
  <si>
    <t>1442</t>
  </si>
  <si>
    <t>98.20</t>
  </si>
  <si>
    <t>8171</t>
  </si>
  <si>
    <t>14.30</t>
  </si>
  <si>
    <t>7285</t>
  </si>
  <si>
    <t>98.18</t>
  </si>
  <si>
    <t>91.85</t>
  </si>
  <si>
    <t>19371</t>
  </si>
  <si>
    <t>95.35</t>
  </si>
  <si>
    <t>11800</t>
  </si>
  <si>
    <t>89.36</t>
  </si>
  <si>
    <t>615</t>
  </si>
  <si>
    <t>93.77</t>
  </si>
  <si>
    <t>3033</t>
  </si>
  <si>
    <t>86.61</t>
  </si>
  <si>
    <t>1300</t>
  </si>
  <si>
    <t>21.73</t>
  </si>
  <si>
    <t>1139</t>
  </si>
  <si>
    <t>1834</t>
  </si>
  <si>
    <t>4047</t>
  </si>
  <si>
    <t>93.93</t>
  </si>
  <si>
    <t>8590</t>
  </si>
  <si>
    <t>88.64</t>
  </si>
  <si>
    <t>4005</t>
  </si>
  <si>
    <t>92.58</t>
  </si>
  <si>
    <t>5175</t>
  </si>
  <si>
    <t>18420</t>
  </si>
  <si>
    <t>84.87</t>
  </si>
  <si>
    <t>22.00</t>
  </si>
  <si>
    <t>12740</t>
  </si>
  <si>
    <t>85.13</t>
  </si>
  <si>
    <t>93.50</t>
  </si>
  <si>
    <t>591</t>
  </si>
  <si>
    <t>8989</t>
  </si>
  <si>
    <t>86.92</t>
  </si>
  <si>
    <t>11186</t>
  </si>
  <si>
    <t>87.29</t>
  </si>
  <si>
    <t>1548</t>
  </si>
  <si>
    <t>3095</t>
  </si>
  <si>
    <t>92.94</t>
  </si>
  <si>
    <t>1421</t>
  </si>
  <si>
    <t>93.79</t>
  </si>
  <si>
    <t>5861</t>
  </si>
  <si>
    <t>88.83</t>
  </si>
  <si>
    <t>15800</t>
  </si>
  <si>
    <t>17.30</t>
  </si>
  <si>
    <t>93.70</t>
  </si>
  <si>
    <t>3864</t>
  </si>
  <si>
    <t>90.50</t>
  </si>
  <si>
    <t>90.10</t>
  </si>
  <si>
    <t>47.50</t>
  </si>
  <si>
    <t>617</t>
  </si>
  <si>
    <t>69.42</t>
  </si>
  <si>
    <t>14221</t>
  </si>
  <si>
    <t>74.54</t>
  </si>
  <si>
    <t>53.10</t>
  </si>
  <si>
    <t>6950</t>
  </si>
  <si>
    <t>13.30</t>
  </si>
  <si>
    <t>89.40</t>
  </si>
  <si>
    <t>89.20</t>
  </si>
  <si>
    <t>2052</t>
  </si>
  <si>
    <t>83.98</t>
  </si>
  <si>
    <t>89.10</t>
  </si>
  <si>
    <t>2031</t>
  </si>
  <si>
    <t>2546</t>
  </si>
  <si>
    <t>11.20</t>
  </si>
  <si>
    <t>16.00</t>
  </si>
  <si>
    <t>4680</t>
  </si>
  <si>
    <t>74.34</t>
  </si>
  <si>
    <t>34.40</t>
  </si>
  <si>
    <t>85.43</t>
  </si>
  <si>
    <t>28.70</t>
  </si>
  <si>
    <t>23.90</t>
  </si>
  <si>
    <t>19.90</t>
  </si>
  <si>
    <t>86.17</t>
  </si>
  <si>
    <t>16.60</t>
  </si>
  <si>
    <t>85.37</t>
  </si>
  <si>
    <t>13.80</t>
  </si>
  <si>
    <t>86.80</t>
  </si>
  <si>
    <t>12.30</t>
  </si>
  <si>
    <t>4899</t>
  </si>
  <si>
    <t>12.83</t>
  </si>
  <si>
    <t>87.20</t>
  </si>
  <si>
    <t>13.58</t>
  </si>
  <si>
    <t>86.70</t>
  </si>
  <si>
    <t>86.30</t>
  </si>
  <si>
    <t>86.33</t>
  </si>
  <si>
    <t>85.60</t>
  </si>
  <si>
    <t>4700</t>
  </si>
  <si>
    <t>84.72</t>
  </si>
  <si>
    <t>6975</t>
  </si>
  <si>
    <t>83.97</t>
  </si>
  <si>
    <t>475</t>
  </si>
  <si>
    <t>86.10</t>
  </si>
  <si>
    <t>84.40</t>
  </si>
  <si>
    <t>84.50</t>
  </si>
  <si>
    <t>487</t>
  </si>
  <si>
    <t>73.10</t>
  </si>
  <si>
    <t>2019-12-31</t>
  </si>
  <si>
    <t>2019-12-30</t>
  </si>
  <si>
    <t>2019-12-27</t>
  </si>
  <si>
    <t>2019-12-25</t>
  </si>
  <si>
    <t>2019-12-23</t>
  </si>
  <si>
    <t>close</t>
    <phoneticPr fontId="2" type="noConversion"/>
  </si>
  <si>
    <t>2019-12-24</t>
  </si>
  <si>
    <t>2019-12-26</t>
  </si>
  <si>
    <t>date</t>
    <phoneticPr fontId="2" type="noConversion"/>
  </si>
  <si>
    <t>price</t>
    <phoneticPr fontId="2" type="noConversion"/>
  </si>
  <si>
    <t>count</t>
    <phoneticPr fontId="2" type="noConversion"/>
  </si>
  <si>
    <t>time</t>
    <phoneticPr fontId="2" type="noConversion"/>
  </si>
  <si>
    <t>open94</t>
    <phoneticPr fontId="2" type="noConversion"/>
  </si>
  <si>
    <t>open4</t>
    <phoneticPr fontId="2" type="noConversion"/>
  </si>
  <si>
    <t>close4</t>
    <phoneticPr fontId="2" type="noConversion"/>
  </si>
  <si>
    <t>close94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</si>
</sst>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  <charset val="134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176" fontId="0" fillId="0" borderId="0" xfId="0" applyNumberFormat="1">
      <alignment vertical="center"/>
    </xf>
    <xf numFmtId="0" fontId="3" fillId="0" borderId="2" xfId="0" applyFont="1" applyBorder="1" applyAlignment="1">
      <alignment horizontal="center" vertical="top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9C80-58D7-422A-AB28-0B4F24CE87E3}">
  <dimension ref="A1:R747"/>
  <sheetViews>
    <sheetView tabSelected="1" workbookViewId="0">
      <selection activeCell="B1" sqref="B1:B1048576"/>
    </sheetView>
  </sheetViews>
  <sheetFormatPr defaultRowHeight="13.8" x14ac:dyDescent="0.25"/>
  <cols>
    <col min="1" max="1" width="15.21875" style="6" customWidth="1"/>
    <col min="2" max="2" width="15.33203125" customWidth="1"/>
    <col min="10" max="10" width="13.21875" customWidth="1"/>
    <col min="14" max="14" width="19.33203125" customWidth="1"/>
    <col min="18" max="18" width="17.109375" customWidth="1"/>
  </cols>
  <sheetData>
    <row r="1" spans="1:18" ht="14.4" x14ac:dyDescent="0.25">
      <c r="A1" s="8" t="s">
        <v>6928</v>
      </c>
      <c r="B1" s="3" t="s">
        <v>6927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5" t="s">
        <v>6930</v>
      </c>
      <c r="O1" s="5" t="s">
        <v>6931</v>
      </c>
      <c r="P1" s="5" t="s">
        <v>6929</v>
      </c>
      <c r="Q1" s="5" t="s">
        <v>6932</v>
      </c>
      <c r="R1" s="3" t="s">
        <v>6926</v>
      </c>
    </row>
    <row r="2" spans="1:18" x14ac:dyDescent="0.25">
      <c r="A2" s="9" t="s">
        <v>5723</v>
      </c>
      <c r="B2" s="2" t="s">
        <v>162</v>
      </c>
      <c r="C2">
        <f>IFERROR(VLOOKUP(A2,AQI!$A$6:$N$1467,2,FALSE),"")</f>
        <v>43</v>
      </c>
      <c r="D2" t="str">
        <f>IFERROR(VLOOKUP(A2,AQI!$A$6:$N$1467,3,FALSE),"")</f>
        <v>18</v>
      </c>
      <c r="E2" t="str">
        <f>IFERROR(VLOOKUP(A2,AQI!$A$6:$N$1467,4,FALSE),"")</f>
        <v>38</v>
      </c>
      <c r="F2" t="str">
        <f>IFERROR(VLOOKUP(A2,AQI!$A$6:$N$1467,5,FALSE),"")</f>
        <v>0.4</v>
      </c>
      <c r="G2" t="str">
        <f>IFERROR(VLOOKUP(A2,AQI!$A$6:$N$1467,6,FALSE),"")</f>
        <v>34</v>
      </c>
      <c r="H2" t="str">
        <f>IFERROR(VLOOKUP(A2,AQI!$A$6:$N$1467,7,FALSE),"")</f>
        <v>0</v>
      </c>
      <c r="I2" t="str">
        <f>IFERROR(VLOOKUP(A2,AQI!$A$6:$N$1467,8,FALSE),"")</f>
        <v>2</v>
      </c>
      <c r="J2" t="str">
        <f>IFERROR(VLOOKUP(A2,AQI!$A$6:$N$1467,9,FALSE),"")</f>
        <v>2.04048</v>
      </c>
      <c r="K2" t="str">
        <f>IFERROR(VLOOKUP(A2,AQI!$A$6:$N$1467,12,FALSE),"")</f>
        <v>-9.096</v>
      </c>
      <c r="L2" t="str">
        <f>IFERROR(VLOOKUP(A2,AQI!$A$6:$N$1467,13,FALSE),"")</f>
        <v>45.458</v>
      </c>
      <c r="M2" t="str">
        <f>IFERROR(VLOOKUP(A2,AQI!$A$6:$N$1467,14,FALSE),"")</f>
        <v>1.542</v>
      </c>
      <c r="N2">
        <f t="shared" ref="N2:N65" si="0">IFERROR(VLOOKUP(A2,sh_four,2,FALSE),"")</f>
        <v>2650.2979999999998</v>
      </c>
      <c r="O2">
        <f t="shared" ref="O2:O65" si="1">IFERROR(VLOOKUP(A2,sh_four,5,FALSE),"")</f>
        <v>2648.0039999999999</v>
      </c>
      <c r="P2">
        <f t="shared" ref="P2:P65" si="2">IFERROR(VLOOKUP(A2,sh_nine,2,FALSE),"")</f>
        <v>1770.88</v>
      </c>
      <c r="Q2">
        <f t="shared" ref="Q2:Q65" si="3">IFERROR(VLOOKUP(A2,sh_nine,3,FALSE),"")</f>
        <v>1804.13</v>
      </c>
      <c r="R2" s="2" t="s">
        <v>5942</v>
      </c>
    </row>
    <row r="3" spans="1:18" x14ac:dyDescent="0.25">
      <c r="A3" s="9" t="s">
        <v>5714</v>
      </c>
      <c r="B3" s="2" t="s">
        <v>5943</v>
      </c>
      <c r="C3">
        <f>IFERROR(VLOOKUP(A3,AQI!$A$6:$N$1467,2,FALSE),"")</f>
        <v>31</v>
      </c>
      <c r="D3" t="str">
        <f>IFERROR(VLOOKUP(A3,AQI!$A$6:$N$1467,3,FALSE),"")</f>
        <v>19</v>
      </c>
      <c r="E3" t="str">
        <f>IFERROR(VLOOKUP(A3,AQI!$A$6:$N$1467,4,FALSE),"")</f>
        <v>31</v>
      </c>
      <c r="F3" t="str">
        <f>IFERROR(VLOOKUP(A3,AQI!$A$6:$N$1467,5,FALSE),"")</f>
        <v>0.4</v>
      </c>
      <c r="G3" t="str">
        <f>IFERROR(VLOOKUP(A3,AQI!$A$6:$N$1467,6,FALSE),"")</f>
        <v>19</v>
      </c>
      <c r="H3" t="str">
        <f>IFERROR(VLOOKUP(A3,AQI!$A$6:$N$1467,7,FALSE),"")</f>
        <v>0</v>
      </c>
      <c r="I3" t="str">
        <f>IFERROR(VLOOKUP(A3,AQI!$A$6:$N$1467,8,FALSE),"")</f>
        <v>2</v>
      </c>
      <c r="J3" t="str">
        <f>IFERROR(VLOOKUP(A3,AQI!$A$6:$N$1467,9,FALSE),"")</f>
        <v>1.59405</v>
      </c>
      <c r="K3" t="str">
        <f>IFERROR(VLOOKUP(A3,AQI!$A$6:$N$1467,12,FALSE),"")</f>
        <v>-8.942</v>
      </c>
      <c r="L3" t="str">
        <f>IFERROR(VLOOKUP(A3,AQI!$A$6:$N$1467,13,FALSE),"")</f>
        <v>40.500</v>
      </c>
      <c r="M3" t="str">
        <f>IFERROR(VLOOKUP(A3,AQI!$A$6:$N$1467,14,FALSE),"")</f>
        <v>3.375</v>
      </c>
      <c r="N3">
        <f t="shared" si="0"/>
        <v>2650.078</v>
      </c>
      <c r="O3">
        <f t="shared" si="1"/>
        <v>2656.1379999999999</v>
      </c>
      <c r="P3">
        <f t="shared" si="2"/>
        <v>1727.88</v>
      </c>
      <c r="Q3">
        <f t="shared" si="3"/>
        <v>1745.02</v>
      </c>
      <c r="R3" s="2" t="s">
        <v>5944</v>
      </c>
    </row>
    <row r="4" spans="1:18" x14ac:dyDescent="0.25">
      <c r="A4" s="9" t="s">
        <v>5693</v>
      </c>
      <c r="B4" s="2" t="s">
        <v>1065</v>
      </c>
      <c r="C4">
        <f>IFERROR(VLOOKUP(A4,AQI!$A$6:$N$1467,2,FALSE),"")</f>
        <v>107</v>
      </c>
      <c r="D4" t="str">
        <f>IFERROR(VLOOKUP(A4,AQI!$A$6:$N$1467,3,FALSE),"")</f>
        <v>80</v>
      </c>
      <c r="E4" t="str">
        <f>IFERROR(VLOOKUP(A4,AQI!$A$6:$N$1467,4,FALSE),"")</f>
        <v>98</v>
      </c>
      <c r="F4" t="str">
        <f>IFERROR(VLOOKUP(A4,AQI!$A$6:$N$1467,5,FALSE),"")</f>
        <v>1.3</v>
      </c>
      <c r="G4" t="str">
        <f>IFERROR(VLOOKUP(A4,AQI!$A$6:$N$1467,6,FALSE),"")</f>
        <v>45</v>
      </c>
      <c r="H4" t="str">
        <f>IFERROR(VLOOKUP(A4,AQI!$A$6:$N$1467,7,FALSE),"")</f>
        <v>14</v>
      </c>
      <c r="I4" t="str">
        <f>IFERROR(VLOOKUP(A4,AQI!$A$6:$N$1467,8,FALSE),"")</f>
        <v>2</v>
      </c>
      <c r="J4" t="str">
        <f>IFERROR(VLOOKUP(A4,AQI!$A$6:$N$1467,9,FALSE),"")</f>
        <v>5.25655</v>
      </c>
      <c r="K4" t="str">
        <f>IFERROR(VLOOKUP(A4,AQI!$A$6:$N$1467,12,FALSE),"")</f>
        <v>-2.146</v>
      </c>
      <c r="L4" t="str">
        <f>IFERROR(VLOOKUP(A4,AQI!$A$6:$N$1467,13,FALSE),"")</f>
        <v>83.583</v>
      </c>
      <c r="M4" t="str">
        <f>IFERROR(VLOOKUP(A4,AQI!$A$6:$N$1467,14,FALSE),"")</f>
        <v>1.875</v>
      </c>
      <c r="N4">
        <f t="shared" si="0"/>
        <v>2721.8739999999998</v>
      </c>
      <c r="O4">
        <f t="shared" si="1"/>
        <v>2692.9180000000001</v>
      </c>
      <c r="P4">
        <f t="shared" si="2"/>
        <v>1818.59</v>
      </c>
      <c r="Q4">
        <f t="shared" si="3"/>
        <v>1778.93</v>
      </c>
      <c r="R4" s="2" t="s">
        <v>5945</v>
      </c>
    </row>
    <row r="5" spans="1:18" x14ac:dyDescent="0.25">
      <c r="A5" s="9" t="s">
        <v>5689</v>
      </c>
      <c r="B5" s="2" t="s">
        <v>5946</v>
      </c>
      <c r="C5">
        <f>IFERROR(VLOOKUP(A5,AQI!$A$6:$N$1467,2,FALSE),"")</f>
        <v>78</v>
      </c>
      <c r="D5" t="str">
        <f>IFERROR(VLOOKUP(A5,AQI!$A$6:$N$1467,3,FALSE),"")</f>
        <v>57</v>
      </c>
      <c r="E5" t="str">
        <f>IFERROR(VLOOKUP(A5,AQI!$A$6:$N$1467,4,FALSE),"")</f>
        <v>71</v>
      </c>
      <c r="F5" t="str">
        <f>IFERROR(VLOOKUP(A5,AQI!$A$6:$N$1467,5,FALSE),"")</f>
        <v>0.7</v>
      </c>
      <c r="G5" t="str">
        <f>IFERROR(VLOOKUP(A5,AQI!$A$6:$N$1467,6,FALSE),"")</f>
        <v>41</v>
      </c>
      <c r="H5" t="str">
        <f>IFERROR(VLOOKUP(A5,AQI!$A$6:$N$1467,7,FALSE),"")</f>
        <v>16</v>
      </c>
      <c r="I5" t="str">
        <f>IFERROR(VLOOKUP(A5,AQI!$A$6:$N$1467,8,FALSE),"")</f>
        <v>2</v>
      </c>
      <c r="J5" t="str">
        <f>IFERROR(VLOOKUP(A5,AQI!$A$6:$N$1467,9,FALSE),"")</f>
        <v>3.97619</v>
      </c>
      <c r="K5" t="str">
        <f>IFERROR(VLOOKUP(A5,AQI!$A$6:$N$1467,12,FALSE),"")</f>
        <v>-4.325</v>
      </c>
      <c r="L5" t="str">
        <f>IFERROR(VLOOKUP(A5,AQI!$A$6:$N$1467,13,FALSE),"")</f>
        <v>86.792</v>
      </c>
      <c r="M5" t="str">
        <f>IFERROR(VLOOKUP(A5,AQI!$A$6:$N$1467,14,FALSE),"")</f>
        <v>1.667</v>
      </c>
      <c r="N5">
        <f t="shared" si="0"/>
        <v>2719.0590000000002</v>
      </c>
      <c r="O5">
        <f t="shared" si="1"/>
        <v>2728.1840000000002</v>
      </c>
      <c r="P5">
        <f t="shared" si="2"/>
        <v>1829.23</v>
      </c>
      <c r="Q5">
        <f t="shared" si="3"/>
        <v>1825.99</v>
      </c>
      <c r="R5" s="2" t="s">
        <v>5945</v>
      </c>
    </row>
    <row r="6" spans="1:18" x14ac:dyDescent="0.25">
      <c r="A6" s="9" t="s">
        <v>5686</v>
      </c>
      <c r="B6" s="2" t="s">
        <v>121</v>
      </c>
      <c r="C6">
        <f>IFERROR(VLOOKUP(A6,AQI!$A$6:$N$1467,2,FALSE),"")</f>
        <v>40</v>
      </c>
      <c r="D6" t="str">
        <f>IFERROR(VLOOKUP(A6,AQI!$A$6:$N$1467,3,FALSE),"")</f>
        <v>28</v>
      </c>
      <c r="E6" t="str">
        <f>IFERROR(VLOOKUP(A6,AQI!$A$6:$N$1467,4,FALSE),"")</f>
        <v>40</v>
      </c>
      <c r="F6" t="str">
        <f>IFERROR(VLOOKUP(A6,AQI!$A$6:$N$1467,5,FALSE),"")</f>
        <v>0.6</v>
      </c>
      <c r="G6" t="str">
        <f>IFERROR(VLOOKUP(A6,AQI!$A$6:$N$1467,6,FALSE),"")</f>
        <v>28</v>
      </c>
      <c r="H6" t="str">
        <f>IFERROR(VLOOKUP(A6,AQI!$A$6:$N$1467,7,FALSE),"")</f>
        <v>38</v>
      </c>
      <c r="I6" t="str">
        <f>IFERROR(VLOOKUP(A6,AQI!$A$6:$N$1467,8,FALSE),"")</f>
        <v>2</v>
      </c>
      <c r="J6" t="str">
        <f>IFERROR(VLOOKUP(A6,AQI!$A$6:$N$1467,9,FALSE),"")</f>
        <v>2.49226</v>
      </c>
      <c r="K6" t="str">
        <f>IFERROR(VLOOKUP(A6,AQI!$A$6:$N$1467,12,FALSE),"")</f>
        <v>-2.896</v>
      </c>
      <c r="L6" t="str">
        <f>IFERROR(VLOOKUP(A6,AQI!$A$6:$N$1467,13,FALSE),"")</f>
        <v>86.042</v>
      </c>
      <c r="M6" t="str">
        <f>IFERROR(VLOOKUP(A6,AQI!$A$6:$N$1467,14,FALSE),"")</f>
        <v>1.500</v>
      </c>
      <c r="N6">
        <f t="shared" si="0"/>
        <v>2689.5189999999998</v>
      </c>
      <c r="O6">
        <f t="shared" si="1"/>
        <v>2723.7550000000001</v>
      </c>
      <c r="P6">
        <f t="shared" si="2"/>
        <v>1820.06</v>
      </c>
      <c r="Q6">
        <f t="shared" si="3"/>
        <v>1837.36</v>
      </c>
      <c r="R6" s="2" t="s">
        <v>5947</v>
      </c>
    </row>
    <row r="7" spans="1:18" x14ac:dyDescent="0.25">
      <c r="A7" s="9" t="s">
        <v>5677</v>
      </c>
      <c r="B7" s="2" t="s">
        <v>182</v>
      </c>
      <c r="C7">
        <f>IFERROR(VLOOKUP(A7,AQI!$A$6:$N$1467,2,FALSE),"")</f>
        <v>145</v>
      </c>
      <c r="D7" t="str">
        <f>IFERROR(VLOOKUP(A7,AQI!$A$6:$N$1467,3,FALSE),"")</f>
        <v>84</v>
      </c>
      <c r="E7" t="str">
        <f>IFERROR(VLOOKUP(A7,AQI!$A$6:$N$1467,4,FALSE),"")</f>
        <v>239</v>
      </c>
      <c r="F7" t="str">
        <f>IFERROR(VLOOKUP(A7,AQI!$A$6:$N$1467,5,FALSE),"")</f>
        <v>1.1</v>
      </c>
      <c r="G7" t="str">
        <f>IFERROR(VLOOKUP(A7,AQI!$A$6:$N$1467,6,FALSE),"")</f>
        <v>70</v>
      </c>
      <c r="H7" t="str">
        <f>IFERROR(VLOOKUP(A7,AQI!$A$6:$N$1467,7,FALSE),"")</f>
        <v>24</v>
      </c>
      <c r="I7" t="str">
        <f>IFERROR(VLOOKUP(A7,AQI!$A$6:$N$1467,8,FALSE),"")</f>
        <v>5</v>
      </c>
      <c r="J7" t="str">
        <f>IFERROR(VLOOKUP(A7,AQI!$A$6:$N$1467,9,FALSE),"")</f>
        <v>8.07262</v>
      </c>
      <c r="K7" t="str">
        <f>IFERROR(VLOOKUP(A7,AQI!$A$6:$N$1467,12,FALSE),"")</f>
        <v>4.271</v>
      </c>
      <c r="L7" t="str">
        <f>IFERROR(VLOOKUP(A7,AQI!$A$6:$N$1467,13,FALSE),"")</f>
        <v>54.125</v>
      </c>
      <c r="M7" t="str">
        <f>IFERROR(VLOOKUP(A7,AQI!$A$6:$N$1467,14,FALSE),"")</f>
        <v>1.375</v>
      </c>
      <c r="N7">
        <f t="shared" si="0"/>
        <v>2694.248</v>
      </c>
      <c r="O7">
        <f t="shared" si="1"/>
        <v>2703.79</v>
      </c>
      <c r="P7">
        <f t="shared" si="2"/>
        <v>1853.01</v>
      </c>
      <c r="Q7">
        <f t="shared" si="3"/>
        <v>1835.51</v>
      </c>
      <c r="R7" s="2" t="s">
        <v>5945</v>
      </c>
    </row>
    <row r="8" spans="1:18" x14ac:dyDescent="0.25">
      <c r="A8" s="9" t="s">
        <v>5677</v>
      </c>
      <c r="B8" s="2" t="s">
        <v>5948</v>
      </c>
      <c r="C8">
        <f>IFERROR(VLOOKUP(A8,AQI!$A$6:$N$1467,2,FALSE),"")</f>
        <v>145</v>
      </c>
      <c r="D8" t="str">
        <f>IFERROR(VLOOKUP(A8,AQI!$A$6:$N$1467,3,FALSE),"")</f>
        <v>84</v>
      </c>
      <c r="E8" t="str">
        <f>IFERROR(VLOOKUP(A8,AQI!$A$6:$N$1467,4,FALSE),"")</f>
        <v>239</v>
      </c>
      <c r="F8" t="str">
        <f>IFERROR(VLOOKUP(A8,AQI!$A$6:$N$1467,5,FALSE),"")</f>
        <v>1.1</v>
      </c>
      <c r="G8" t="str">
        <f>IFERROR(VLOOKUP(A8,AQI!$A$6:$N$1467,6,FALSE),"")</f>
        <v>70</v>
      </c>
      <c r="H8" t="str">
        <f>IFERROR(VLOOKUP(A8,AQI!$A$6:$N$1467,7,FALSE),"")</f>
        <v>24</v>
      </c>
      <c r="I8" t="str">
        <f>IFERROR(VLOOKUP(A8,AQI!$A$6:$N$1467,8,FALSE),"")</f>
        <v>5</v>
      </c>
      <c r="J8" t="str">
        <f>IFERROR(VLOOKUP(A8,AQI!$A$6:$N$1467,9,FALSE),"")</f>
        <v>8.07262</v>
      </c>
      <c r="K8" t="str">
        <f>IFERROR(VLOOKUP(A8,AQI!$A$6:$N$1467,12,FALSE),"")</f>
        <v>4.271</v>
      </c>
      <c r="L8" t="str">
        <f>IFERROR(VLOOKUP(A8,AQI!$A$6:$N$1467,13,FALSE),"")</f>
        <v>54.125</v>
      </c>
      <c r="M8" t="str">
        <f>IFERROR(VLOOKUP(A8,AQI!$A$6:$N$1467,14,FALSE),"")</f>
        <v>1.375</v>
      </c>
      <c r="N8">
        <f t="shared" si="0"/>
        <v>2694.248</v>
      </c>
      <c r="O8">
        <f t="shared" si="1"/>
        <v>2703.79</v>
      </c>
      <c r="P8">
        <f t="shared" si="2"/>
        <v>1853.01</v>
      </c>
      <c r="Q8">
        <f t="shared" si="3"/>
        <v>1835.51</v>
      </c>
      <c r="R8" s="2" t="s">
        <v>5939</v>
      </c>
    </row>
    <row r="9" spans="1:18" x14ac:dyDescent="0.25">
      <c r="A9" s="9" t="s">
        <v>5673</v>
      </c>
      <c r="B9" s="2" t="s">
        <v>5949</v>
      </c>
      <c r="C9">
        <f>IFERROR(VLOOKUP(A9,AQI!$A$6:$N$1467,2,FALSE),"")</f>
        <v>173</v>
      </c>
      <c r="D9" t="str">
        <f>IFERROR(VLOOKUP(A9,AQI!$A$6:$N$1467,3,FALSE),"")</f>
        <v>89</v>
      </c>
      <c r="E9" t="str">
        <f>IFERROR(VLOOKUP(A9,AQI!$A$6:$N$1467,4,FALSE),"")</f>
        <v>296</v>
      </c>
      <c r="F9" t="str">
        <f>IFERROR(VLOOKUP(A9,AQI!$A$6:$N$1467,5,FALSE),"")</f>
        <v>0.8</v>
      </c>
      <c r="G9" t="str">
        <f>IFERROR(VLOOKUP(A9,AQI!$A$6:$N$1467,6,FALSE),"")</f>
        <v>60</v>
      </c>
      <c r="H9" t="str">
        <f>IFERROR(VLOOKUP(A9,AQI!$A$6:$N$1467,7,FALSE),"")</f>
        <v>21</v>
      </c>
      <c r="I9" t="str">
        <f>IFERROR(VLOOKUP(A9,AQI!$A$6:$N$1467,8,FALSE),"")</f>
        <v>4</v>
      </c>
      <c r="J9" t="str">
        <f>IFERROR(VLOOKUP(A9,AQI!$A$6:$N$1467,9,FALSE),"")</f>
        <v>8.66935</v>
      </c>
      <c r="K9" t="str">
        <f>IFERROR(VLOOKUP(A9,AQI!$A$6:$N$1467,12,FALSE),"")</f>
        <v>2.525</v>
      </c>
      <c r="L9" t="str">
        <f>IFERROR(VLOOKUP(A9,AQI!$A$6:$N$1467,13,FALSE),"")</f>
        <v>48.917</v>
      </c>
      <c r="M9" t="str">
        <f>IFERROR(VLOOKUP(A9,AQI!$A$6:$N$1467,14,FALSE),"")</f>
        <v>1.375</v>
      </c>
      <c r="N9">
        <f t="shared" si="0"/>
        <v>2700.09</v>
      </c>
      <c r="O9">
        <f t="shared" si="1"/>
        <v>2694.3719999999998</v>
      </c>
      <c r="P9">
        <f t="shared" si="2"/>
        <v>1845.52</v>
      </c>
      <c r="Q9">
        <f t="shared" si="3"/>
        <v>1840.29</v>
      </c>
      <c r="R9" s="2" t="s">
        <v>5950</v>
      </c>
    </row>
    <row r="10" spans="1:18" x14ac:dyDescent="0.25">
      <c r="A10" s="9" t="s">
        <v>5670</v>
      </c>
      <c r="B10" s="2" t="s">
        <v>1704</v>
      </c>
      <c r="C10">
        <f>IFERROR(VLOOKUP(A10,AQI!$A$6:$N$1467,2,FALSE),"")</f>
        <v>113</v>
      </c>
      <c r="D10" t="str">
        <f>IFERROR(VLOOKUP(A10,AQI!$A$6:$N$1467,3,FALSE),"")</f>
        <v>42</v>
      </c>
      <c r="E10" t="str">
        <f>IFERROR(VLOOKUP(A10,AQI!$A$6:$N$1467,4,FALSE),"")</f>
        <v>176</v>
      </c>
      <c r="F10" t="str">
        <f>IFERROR(VLOOKUP(A10,AQI!$A$6:$N$1467,5,FALSE),"")</f>
        <v>0.3</v>
      </c>
      <c r="G10" t="str">
        <f>IFERROR(VLOOKUP(A10,AQI!$A$6:$N$1467,6,FALSE),"")</f>
        <v>24</v>
      </c>
      <c r="H10" t="str">
        <f>IFERROR(VLOOKUP(A10,AQI!$A$6:$N$1467,7,FALSE),"")</f>
        <v>56</v>
      </c>
      <c r="I10" t="str">
        <f>IFERROR(VLOOKUP(A10,AQI!$A$6:$N$1467,8,FALSE),"")</f>
        <v>2</v>
      </c>
      <c r="J10" t="str">
        <f>IFERROR(VLOOKUP(A10,AQI!$A$6:$N$1467,9,FALSE),"")</f>
        <v>4.77262</v>
      </c>
      <c r="K10" t="str">
        <f>IFERROR(VLOOKUP(A10,AQI!$A$6:$N$1467,12,FALSE),"")</f>
        <v>7.517</v>
      </c>
      <c r="L10" t="str">
        <f>IFERROR(VLOOKUP(A10,AQI!$A$6:$N$1467,13,FALSE),"")</f>
        <v>21.000</v>
      </c>
      <c r="M10" t="str">
        <f>IFERROR(VLOOKUP(A10,AQI!$A$6:$N$1467,14,FALSE),"")</f>
        <v>2.667</v>
      </c>
      <c r="N10">
        <f t="shared" si="0"/>
        <v>2697.3710000000001</v>
      </c>
      <c r="O10">
        <f t="shared" si="1"/>
        <v>2704.0039999999999</v>
      </c>
      <c r="P10">
        <f t="shared" si="2"/>
        <v>1803.42</v>
      </c>
      <c r="Q10">
        <f t="shared" si="3"/>
        <v>1853.94</v>
      </c>
      <c r="R10" s="2" t="s">
        <v>5951</v>
      </c>
    </row>
    <row r="11" spans="1:18" x14ac:dyDescent="0.25">
      <c r="A11" s="9" t="s">
        <v>5667</v>
      </c>
      <c r="B11" s="2" t="s">
        <v>5952</v>
      </c>
      <c r="C11">
        <f>IFERROR(VLOOKUP(A11,AQI!$A$6:$N$1467,2,FALSE),"")</f>
        <v>94</v>
      </c>
      <c r="D11" t="str">
        <f>IFERROR(VLOOKUP(A11,AQI!$A$6:$N$1467,3,FALSE),"")</f>
        <v>70</v>
      </c>
      <c r="E11" t="str">
        <f>IFERROR(VLOOKUP(A11,AQI!$A$6:$N$1467,4,FALSE),"")</f>
        <v>135</v>
      </c>
      <c r="F11" t="str">
        <f>IFERROR(VLOOKUP(A11,AQI!$A$6:$N$1467,5,FALSE),"")</f>
        <v>1.1</v>
      </c>
      <c r="G11" t="str">
        <f>IFERROR(VLOOKUP(A11,AQI!$A$6:$N$1467,6,FALSE),"")</f>
        <v>68</v>
      </c>
      <c r="H11" t="str">
        <f>IFERROR(VLOOKUP(A11,AQI!$A$6:$N$1467,7,FALSE),"")</f>
        <v>18</v>
      </c>
      <c r="I11" t="str">
        <f>IFERROR(VLOOKUP(A11,AQI!$A$6:$N$1467,8,FALSE),"")</f>
        <v>5</v>
      </c>
      <c r="J11" t="str">
        <f>IFERROR(VLOOKUP(A11,AQI!$A$6:$N$1467,9,FALSE),"")</f>
        <v>6.09940</v>
      </c>
      <c r="K11" t="str">
        <f>IFERROR(VLOOKUP(A11,AQI!$A$6:$N$1467,12,FALSE),"")</f>
        <v>1.425</v>
      </c>
      <c r="L11" t="str">
        <f>IFERROR(VLOOKUP(A11,AQI!$A$6:$N$1467,13,FALSE),"")</f>
        <v>56.083</v>
      </c>
      <c r="M11" t="str">
        <f>IFERROR(VLOOKUP(A11,AQI!$A$6:$N$1467,14,FALSE),"")</f>
        <v>1.250</v>
      </c>
      <c r="N11">
        <f t="shared" si="0"/>
        <v>2746.5909999999999</v>
      </c>
      <c r="O11">
        <f t="shared" si="1"/>
        <v>2703.3449999999998</v>
      </c>
      <c r="P11">
        <f t="shared" si="2"/>
        <v>1826.85</v>
      </c>
      <c r="Q11">
        <f t="shared" si="3"/>
        <v>1809.65</v>
      </c>
      <c r="R11" s="2" t="s">
        <v>5953</v>
      </c>
    </row>
    <row r="12" spans="1:18" x14ac:dyDescent="0.25">
      <c r="A12" s="9" t="s">
        <v>5663</v>
      </c>
      <c r="B12" s="2" t="s">
        <v>189</v>
      </c>
      <c r="C12">
        <f>IFERROR(VLOOKUP(A12,AQI!$A$6:$N$1467,2,FALSE),"")</f>
        <v>80</v>
      </c>
      <c r="D12" t="str">
        <f>IFERROR(VLOOKUP(A12,AQI!$A$6:$N$1467,3,FALSE),"")</f>
        <v>58</v>
      </c>
      <c r="E12" t="str">
        <f>IFERROR(VLOOKUP(A12,AQI!$A$6:$N$1467,4,FALSE),"")</f>
        <v>110</v>
      </c>
      <c r="F12" t="str">
        <f>IFERROR(VLOOKUP(A12,AQI!$A$6:$N$1467,5,FALSE),"")</f>
        <v>1.0</v>
      </c>
      <c r="G12" t="str">
        <f>IFERROR(VLOOKUP(A12,AQI!$A$6:$N$1467,6,FALSE),"")</f>
        <v>63</v>
      </c>
      <c r="H12" t="str">
        <f>IFERROR(VLOOKUP(A12,AQI!$A$6:$N$1467,7,FALSE),"")</f>
        <v>20</v>
      </c>
      <c r="I12" t="str">
        <f>IFERROR(VLOOKUP(A12,AQI!$A$6:$N$1467,8,FALSE),"")</f>
        <v>5</v>
      </c>
      <c r="J12" t="str">
        <f>IFERROR(VLOOKUP(A12,AQI!$A$6:$N$1467,9,FALSE),"")</f>
        <v>5.26190</v>
      </c>
      <c r="K12" t="str">
        <f>IFERROR(VLOOKUP(A12,AQI!$A$6:$N$1467,12,FALSE),"")</f>
        <v>1.579</v>
      </c>
      <c r="L12" t="str">
        <f>IFERROR(VLOOKUP(A12,AQI!$A$6:$N$1467,13,FALSE),"")</f>
        <v>48.125</v>
      </c>
      <c r="M12" t="str">
        <f>IFERROR(VLOOKUP(A12,AQI!$A$6:$N$1467,14,FALSE),"")</f>
        <v>1.208</v>
      </c>
      <c r="N12">
        <f t="shared" si="0"/>
        <v>2763.7350000000001</v>
      </c>
      <c r="O12">
        <f t="shared" si="1"/>
        <v>2753.4589999999998</v>
      </c>
      <c r="P12">
        <f t="shared" si="2"/>
        <v>1847.85</v>
      </c>
      <c r="Q12">
        <f t="shared" si="3"/>
        <v>1835.52</v>
      </c>
      <c r="R12" s="2" t="s">
        <v>5954</v>
      </c>
    </row>
    <row r="13" spans="1:18" x14ac:dyDescent="0.25">
      <c r="A13" s="9" t="s">
        <v>5654</v>
      </c>
      <c r="B13" s="2" t="s">
        <v>5955</v>
      </c>
      <c r="C13">
        <f>IFERROR(VLOOKUP(A13,AQI!$A$6:$N$1467,2,FALSE),"")</f>
        <v>42</v>
      </c>
      <c r="D13" t="str">
        <f>IFERROR(VLOOKUP(A13,AQI!$A$6:$N$1467,3,FALSE),"")</f>
        <v>18</v>
      </c>
      <c r="E13" t="str">
        <f>IFERROR(VLOOKUP(A13,AQI!$A$6:$N$1467,4,FALSE),"")</f>
        <v>42</v>
      </c>
      <c r="F13" t="str">
        <f>IFERROR(VLOOKUP(A13,AQI!$A$6:$N$1467,5,FALSE),"")</f>
        <v>0.4</v>
      </c>
      <c r="G13" t="str">
        <f>IFERROR(VLOOKUP(A13,AQI!$A$6:$N$1467,6,FALSE),"")</f>
        <v>32</v>
      </c>
      <c r="H13" t="str">
        <f>IFERROR(VLOOKUP(A13,AQI!$A$6:$N$1467,7,FALSE),"")</f>
        <v>47</v>
      </c>
      <c r="I13" t="str">
        <f>IFERROR(VLOOKUP(A13,AQI!$A$6:$N$1467,8,FALSE),"")</f>
        <v>2</v>
      </c>
      <c r="J13" t="str">
        <f>IFERROR(VLOOKUP(A13,AQI!$A$6:$N$1467,9,FALSE),"")</f>
        <v>2.34137</v>
      </c>
      <c r="K13" t="str">
        <f>IFERROR(VLOOKUP(A13,AQI!$A$6:$N$1467,12,FALSE),"")</f>
        <v>-1.563</v>
      </c>
      <c r="L13" t="str">
        <f>IFERROR(VLOOKUP(A13,AQI!$A$6:$N$1467,13,FALSE),"")</f>
        <v>34.292</v>
      </c>
      <c r="M13" t="str">
        <f>IFERROR(VLOOKUP(A13,AQI!$A$6:$N$1467,14,FALSE),"")</f>
        <v>1.833</v>
      </c>
      <c r="N13">
        <f t="shared" si="0"/>
        <v>2762.9490000000001</v>
      </c>
      <c r="O13">
        <f t="shared" si="1"/>
        <v>2761.1030000000001</v>
      </c>
      <c r="P13">
        <f t="shared" si="2"/>
        <v>1860.3</v>
      </c>
      <c r="Q13">
        <f t="shared" si="3"/>
        <v>1855</v>
      </c>
      <c r="R13" s="2" t="s">
        <v>5956</v>
      </c>
    </row>
    <row r="14" spans="1:18" x14ac:dyDescent="0.25">
      <c r="A14" s="9" t="s">
        <v>5643</v>
      </c>
      <c r="B14" s="2" t="s">
        <v>74</v>
      </c>
      <c r="C14">
        <f>IFERROR(VLOOKUP(A14,AQI!$A$6:$N$1467,2,FALSE),"")</f>
        <v>52</v>
      </c>
      <c r="D14" t="str">
        <f>IFERROR(VLOOKUP(A14,AQI!$A$6:$N$1467,3,FALSE),"")</f>
        <v>24</v>
      </c>
      <c r="E14" t="str">
        <f>IFERROR(VLOOKUP(A14,AQI!$A$6:$N$1467,4,FALSE),"")</f>
        <v>54</v>
      </c>
      <c r="F14" t="str">
        <f>IFERROR(VLOOKUP(A14,AQI!$A$6:$N$1467,5,FALSE),"")</f>
        <v>0.5</v>
      </c>
      <c r="G14" t="str">
        <f>IFERROR(VLOOKUP(A14,AQI!$A$6:$N$1467,6,FALSE),"")</f>
        <v>29</v>
      </c>
      <c r="H14" t="str">
        <f>IFERROR(VLOOKUP(A14,AQI!$A$6:$N$1467,7,FALSE),"")</f>
        <v>57</v>
      </c>
      <c r="I14" t="str">
        <f>IFERROR(VLOOKUP(A14,AQI!$A$6:$N$1467,8,FALSE),"")</f>
        <v>3</v>
      </c>
      <c r="J14" t="str">
        <f>IFERROR(VLOOKUP(A14,AQI!$A$6:$N$1467,9,FALSE),"")</f>
        <v>2.71339</v>
      </c>
      <c r="K14" t="str">
        <f>IFERROR(VLOOKUP(A14,AQI!$A$6:$N$1467,12,FALSE),"")</f>
        <v>1.858</v>
      </c>
      <c r="L14" t="str">
        <f>IFERROR(VLOOKUP(A14,AQI!$A$6:$N$1467,13,FALSE),"")</f>
        <v>44.083</v>
      </c>
      <c r="M14" t="str">
        <f>IFERROR(VLOOKUP(A14,AQI!$A$6:$N$1467,14,FALSE),"")</f>
        <v>2.500</v>
      </c>
      <c r="N14">
        <f t="shared" si="0"/>
        <v>2759.3719999999998</v>
      </c>
      <c r="O14">
        <f t="shared" si="1"/>
        <v>2760.5540000000001</v>
      </c>
      <c r="P14">
        <f t="shared" si="2"/>
        <v>1928.86</v>
      </c>
      <c r="Q14">
        <f t="shared" si="3"/>
        <v>1896</v>
      </c>
      <c r="R14" s="2" t="s">
        <v>5957</v>
      </c>
    </row>
    <row r="15" spans="1:18" x14ac:dyDescent="0.25">
      <c r="A15" s="9" t="s">
        <v>5633</v>
      </c>
      <c r="B15" s="2" t="s">
        <v>5958</v>
      </c>
      <c r="C15">
        <f>IFERROR(VLOOKUP(A15,AQI!$A$6:$N$1467,2,FALSE),"")</f>
        <v>28</v>
      </c>
      <c r="D15" t="str">
        <f>IFERROR(VLOOKUP(A15,AQI!$A$6:$N$1467,3,FALSE),"")</f>
        <v>10</v>
      </c>
      <c r="E15" t="str">
        <f>IFERROR(VLOOKUP(A15,AQI!$A$6:$N$1467,4,FALSE),"")</f>
        <v>28</v>
      </c>
      <c r="F15" t="str">
        <f>IFERROR(VLOOKUP(A15,AQI!$A$6:$N$1467,5,FALSE),"")</f>
        <v>0.3</v>
      </c>
      <c r="G15" t="str">
        <f>IFERROR(VLOOKUP(A15,AQI!$A$6:$N$1467,6,FALSE),"")</f>
        <v>19</v>
      </c>
      <c r="H15" t="str">
        <f>IFERROR(VLOOKUP(A15,AQI!$A$6:$N$1467,7,FALSE),"")</f>
        <v>45</v>
      </c>
      <c r="I15" t="str">
        <f>IFERROR(VLOOKUP(A15,AQI!$A$6:$N$1467,8,FALSE),"")</f>
        <v>3</v>
      </c>
      <c r="J15" t="str">
        <f>IFERROR(VLOOKUP(A15,AQI!$A$6:$N$1467,9,FALSE),"")</f>
        <v>1.56696</v>
      </c>
      <c r="K15" t="str">
        <f>IFERROR(VLOOKUP(A15,AQI!$A$6:$N$1467,12,FALSE),"")</f>
        <v>-3.196</v>
      </c>
      <c r="L15" t="str">
        <f>IFERROR(VLOOKUP(A15,AQI!$A$6:$N$1467,13,FALSE),"")</f>
        <v>26.583</v>
      </c>
      <c r="M15" t="str">
        <f>IFERROR(VLOOKUP(A15,AQI!$A$6:$N$1467,14,FALSE),"")</f>
        <v>1.917</v>
      </c>
      <c r="N15">
        <f t="shared" si="0"/>
        <v>2783.7269999999999</v>
      </c>
      <c r="O15">
        <f t="shared" si="1"/>
        <v>2761.3670000000002</v>
      </c>
      <c r="P15">
        <f t="shared" si="2"/>
        <v>1964.07</v>
      </c>
      <c r="Q15">
        <f t="shared" si="3"/>
        <v>1935.92</v>
      </c>
      <c r="R15" s="2" t="s">
        <v>5959</v>
      </c>
    </row>
    <row r="16" spans="1:18" x14ac:dyDescent="0.25">
      <c r="A16" s="9" t="s">
        <v>5623</v>
      </c>
      <c r="B16" s="2" t="s">
        <v>5938</v>
      </c>
      <c r="C16">
        <f>IFERROR(VLOOKUP(A16,AQI!$A$6:$N$1467,2,FALSE),"")</f>
        <v>152</v>
      </c>
      <c r="D16" t="str">
        <f>IFERROR(VLOOKUP(A16,AQI!$A$6:$N$1467,3,FALSE),"")</f>
        <v>116</v>
      </c>
      <c r="E16" t="str">
        <f>IFERROR(VLOOKUP(A16,AQI!$A$6:$N$1467,4,FALSE),"")</f>
        <v>180</v>
      </c>
      <c r="F16" t="str">
        <f>IFERROR(VLOOKUP(A16,AQI!$A$6:$N$1467,5,FALSE),"")</f>
        <v>1.0</v>
      </c>
      <c r="G16" t="str">
        <f>IFERROR(VLOOKUP(A16,AQI!$A$6:$N$1467,6,FALSE),"")</f>
        <v>64</v>
      </c>
      <c r="H16" t="str">
        <f>IFERROR(VLOOKUP(A16,AQI!$A$6:$N$1467,7,FALSE),"")</f>
        <v>48</v>
      </c>
      <c r="I16" t="str">
        <f>IFERROR(VLOOKUP(A16,AQI!$A$6:$N$1467,8,FALSE),"")</f>
        <v>3</v>
      </c>
      <c r="J16" t="str">
        <f>IFERROR(VLOOKUP(A16,AQI!$A$6:$N$1467,9,FALSE),"")</f>
        <v>8.08571</v>
      </c>
      <c r="K16" t="str">
        <f>IFERROR(VLOOKUP(A16,AQI!$A$6:$N$1467,12,FALSE),"")</f>
        <v>5.654</v>
      </c>
      <c r="L16" t="str">
        <f>IFERROR(VLOOKUP(A16,AQI!$A$6:$N$1467,13,FALSE),"")</f>
        <v>73.500</v>
      </c>
      <c r="M16" t="str">
        <f>IFERROR(VLOOKUP(A16,AQI!$A$6:$N$1467,14,FALSE),"")</f>
        <v>1.625</v>
      </c>
      <c r="N16">
        <f t="shared" si="0"/>
        <v>2803.2310000000002</v>
      </c>
      <c r="O16">
        <f t="shared" si="1"/>
        <v>2793.6489999999999</v>
      </c>
      <c r="P16">
        <f t="shared" si="2"/>
        <v>2021.35</v>
      </c>
      <c r="Q16">
        <f t="shared" si="3"/>
        <v>2002.82</v>
      </c>
      <c r="R16" s="2" t="s">
        <v>5960</v>
      </c>
    </row>
    <row r="17" spans="1:18" x14ac:dyDescent="0.25">
      <c r="A17" s="9" t="s">
        <v>5619</v>
      </c>
      <c r="B17" s="2" t="s">
        <v>5961</v>
      </c>
      <c r="C17">
        <f>IFERROR(VLOOKUP(A17,AQI!$A$6:$N$1467,2,FALSE),"")</f>
        <v>85</v>
      </c>
      <c r="D17" t="str">
        <f>IFERROR(VLOOKUP(A17,AQI!$A$6:$N$1467,3,FALSE),"")</f>
        <v>62</v>
      </c>
      <c r="E17" t="str">
        <f>IFERROR(VLOOKUP(A17,AQI!$A$6:$N$1467,4,FALSE),"")</f>
        <v>119</v>
      </c>
      <c r="F17" t="str">
        <f>IFERROR(VLOOKUP(A17,AQI!$A$6:$N$1467,5,FALSE),"")</f>
        <v>0.8</v>
      </c>
      <c r="G17" t="str">
        <f>IFERROR(VLOOKUP(A17,AQI!$A$6:$N$1467,6,FALSE),"")</f>
        <v>65</v>
      </c>
      <c r="H17" t="str">
        <f>IFERROR(VLOOKUP(A17,AQI!$A$6:$N$1467,7,FALSE),"")</f>
        <v>29</v>
      </c>
      <c r="I17" t="str">
        <f>IFERROR(VLOOKUP(A17,AQI!$A$6:$N$1467,8,FALSE),"")</f>
        <v>4</v>
      </c>
      <c r="J17" t="str">
        <f>IFERROR(VLOOKUP(A17,AQI!$A$6:$N$1467,9,FALSE),"")</f>
        <v>5.54435</v>
      </c>
      <c r="K17" t="str">
        <f>IFERROR(VLOOKUP(A17,AQI!$A$6:$N$1467,12,FALSE),"")</f>
        <v>6.004</v>
      </c>
      <c r="L17" t="str">
        <f>IFERROR(VLOOKUP(A17,AQI!$A$6:$N$1467,13,FALSE),"")</f>
        <v>55.167</v>
      </c>
      <c r="M17" t="str">
        <f>IFERROR(VLOOKUP(A17,AQI!$A$6:$N$1467,14,FALSE),"")</f>
        <v>1.375</v>
      </c>
      <c r="N17">
        <f t="shared" si="0"/>
        <v>2785.9369999999999</v>
      </c>
      <c r="O17">
        <f t="shared" si="1"/>
        <v>2797.3870000000002</v>
      </c>
      <c r="P17">
        <f t="shared" si="2"/>
        <v>2017.31</v>
      </c>
      <c r="Q17">
        <f t="shared" si="3"/>
        <v>2014.44</v>
      </c>
      <c r="R17" s="2" t="s">
        <v>5962</v>
      </c>
    </row>
    <row r="18" spans="1:18" x14ac:dyDescent="0.25">
      <c r="A18" s="9" t="s">
        <v>5606</v>
      </c>
      <c r="B18" s="2" t="s">
        <v>189</v>
      </c>
      <c r="C18">
        <f>IFERROR(VLOOKUP(A18,AQI!$A$6:$N$1467,2,FALSE),"")</f>
        <v>31</v>
      </c>
      <c r="D18" t="str">
        <f>IFERROR(VLOOKUP(A18,AQI!$A$6:$N$1467,3,FALSE),"")</f>
        <v>5</v>
      </c>
      <c r="E18" t="str">
        <f>IFERROR(VLOOKUP(A18,AQI!$A$6:$N$1467,4,FALSE),"")</f>
        <v>22</v>
      </c>
      <c r="F18" t="str">
        <f>IFERROR(VLOOKUP(A18,AQI!$A$6:$N$1467,5,FALSE),"")</f>
        <v>0.2</v>
      </c>
      <c r="G18" t="str">
        <f>IFERROR(VLOOKUP(A18,AQI!$A$6:$N$1467,6,FALSE),"")</f>
        <v>7</v>
      </c>
      <c r="H18" t="str">
        <f>IFERROR(VLOOKUP(A18,AQI!$A$6:$N$1467,7,FALSE),"")</f>
        <v>61</v>
      </c>
      <c r="I18" t="str">
        <f>IFERROR(VLOOKUP(A18,AQI!$A$6:$N$1467,8,FALSE),"")</f>
        <v>2</v>
      </c>
      <c r="J18" t="str">
        <f>IFERROR(VLOOKUP(A18,AQI!$A$6:$N$1467,9,FALSE),"")</f>
        <v>1.09673</v>
      </c>
      <c r="K18" t="str">
        <f>IFERROR(VLOOKUP(A18,AQI!$A$6:$N$1467,12,FALSE),"")</f>
        <v>7.858</v>
      </c>
      <c r="L18" t="str">
        <f>IFERROR(VLOOKUP(A18,AQI!$A$6:$N$1467,13,FALSE),"")</f>
        <v>28.250</v>
      </c>
      <c r="M18" t="str">
        <f>IFERROR(VLOOKUP(A18,AQI!$A$6:$N$1467,14,FALSE),"")</f>
        <v>3.208</v>
      </c>
      <c r="N18">
        <f t="shared" si="0"/>
        <v>2793.6990000000001</v>
      </c>
      <c r="O18">
        <f t="shared" si="1"/>
        <v>2773.9810000000002</v>
      </c>
      <c r="P18">
        <f t="shared" si="2"/>
        <v>2060.7199999999998</v>
      </c>
      <c r="Q18">
        <f t="shared" si="3"/>
        <v>2016.05</v>
      </c>
      <c r="R18" s="2" t="s">
        <v>5960</v>
      </c>
    </row>
    <row r="19" spans="1:18" x14ac:dyDescent="0.25">
      <c r="A19" s="9" t="s">
        <v>5603</v>
      </c>
      <c r="B19" s="2" t="s">
        <v>1075</v>
      </c>
      <c r="C19">
        <f>IFERROR(VLOOKUP(A19,AQI!$A$6:$N$1467,2,FALSE),"")</f>
        <v>69</v>
      </c>
      <c r="D19" t="str">
        <f>IFERROR(VLOOKUP(A19,AQI!$A$6:$N$1467,3,FALSE),"")</f>
        <v>44</v>
      </c>
      <c r="E19" t="str">
        <f>IFERROR(VLOOKUP(A19,AQI!$A$6:$N$1467,4,FALSE),"")</f>
        <v>87</v>
      </c>
      <c r="F19" t="str">
        <f>IFERROR(VLOOKUP(A19,AQI!$A$6:$N$1467,5,FALSE),"")</f>
        <v>0.7</v>
      </c>
      <c r="G19" t="str">
        <f>IFERROR(VLOOKUP(A19,AQI!$A$6:$N$1467,6,FALSE),"")</f>
        <v>51</v>
      </c>
      <c r="H19" t="str">
        <f>IFERROR(VLOOKUP(A19,AQI!$A$6:$N$1467,7,FALSE),"")</f>
        <v>22</v>
      </c>
      <c r="I19" t="str">
        <f>IFERROR(VLOOKUP(A19,AQI!$A$6:$N$1467,8,FALSE),"")</f>
        <v>3</v>
      </c>
      <c r="J19" t="str">
        <f>IFERROR(VLOOKUP(A19,AQI!$A$6:$N$1467,9,FALSE),"")</f>
        <v>4.13750</v>
      </c>
      <c r="K19" t="str">
        <f>IFERROR(VLOOKUP(A19,AQI!$A$6:$N$1467,12,FALSE),"")</f>
        <v>3.804</v>
      </c>
      <c r="L19" t="str">
        <f>IFERROR(VLOOKUP(A19,AQI!$A$6:$N$1467,13,FALSE),"")</f>
        <v>63.667</v>
      </c>
      <c r="M19" t="str">
        <f>IFERROR(VLOOKUP(A19,AQI!$A$6:$N$1467,14,FALSE),"")</f>
        <v>1.458</v>
      </c>
      <c r="N19">
        <f t="shared" si="0"/>
        <v>2804.01</v>
      </c>
      <c r="O19">
        <f t="shared" si="1"/>
        <v>2800.6750000000002</v>
      </c>
      <c r="P19">
        <f t="shared" si="2"/>
        <v>2067.4499999999998</v>
      </c>
      <c r="Q19">
        <f t="shared" si="3"/>
        <v>2066.09</v>
      </c>
      <c r="R19" s="2" t="s">
        <v>5956</v>
      </c>
    </row>
    <row r="20" spans="1:18" x14ac:dyDescent="0.25">
      <c r="A20" s="9" t="s">
        <v>5588</v>
      </c>
      <c r="B20" s="2" t="s">
        <v>5963</v>
      </c>
      <c r="C20">
        <f>IFERROR(VLOOKUP(A20,AQI!$A$6:$N$1467,2,FALSE),"")</f>
        <v>25</v>
      </c>
      <c r="D20" t="str">
        <f>IFERROR(VLOOKUP(A20,AQI!$A$6:$N$1467,3,FALSE),"")</f>
        <v>6</v>
      </c>
      <c r="E20" t="str">
        <f>IFERROR(VLOOKUP(A20,AQI!$A$6:$N$1467,4,FALSE),"")</f>
        <v>18</v>
      </c>
      <c r="F20" t="str">
        <f>IFERROR(VLOOKUP(A20,AQI!$A$6:$N$1467,5,FALSE),"")</f>
        <v>0.2</v>
      </c>
      <c r="G20" t="str">
        <f>IFERROR(VLOOKUP(A20,AQI!$A$6:$N$1467,6,FALSE),"")</f>
        <v>15</v>
      </c>
      <c r="H20" t="str">
        <f>IFERROR(VLOOKUP(A20,AQI!$A$6:$N$1467,7,FALSE),"")</f>
        <v>50</v>
      </c>
      <c r="I20" t="str">
        <f>IFERROR(VLOOKUP(A20,AQI!$A$6:$N$1467,8,FALSE),"")</f>
        <v>2</v>
      </c>
      <c r="J20" t="str">
        <f>IFERROR(VLOOKUP(A20,AQI!$A$6:$N$1467,9,FALSE),"")</f>
        <v>1.19940</v>
      </c>
      <c r="K20" t="str">
        <f>IFERROR(VLOOKUP(A20,AQI!$A$6:$N$1467,12,FALSE),"")</f>
        <v>1.754</v>
      </c>
      <c r="L20" t="str">
        <f>IFERROR(VLOOKUP(A20,AQI!$A$6:$N$1467,13,FALSE),"")</f>
        <v>24.625</v>
      </c>
      <c r="M20" t="str">
        <f>IFERROR(VLOOKUP(A20,AQI!$A$6:$N$1467,14,FALSE),"")</f>
        <v>2.625</v>
      </c>
      <c r="N20">
        <f t="shared" si="0"/>
        <v>2767.3679999999999</v>
      </c>
      <c r="O20">
        <f t="shared" si="1"/>
        <v>2765.645</v>
      </c>
      <c r="P20">
        <f t="shared" si="2"/>
        <v>2060.4899999999998</v>
      </c>
      <c r="Q20">
        <f t="shared" si="3"/>
        <v>2048.98</v>
      </c>
      <c r="R20" s="2" t="s">
        <v>5964</v>
      </c>
    </row>
    <row r="21" spans="1:18" x14ac:dyDescent="0.25">
      <c r="A21" s="9" t="s">
        <v>5588</v>
      </c>
      <c r="B21" s="2" t="s">
        <v>5965</v>
      </c>
      <c r="C21">
        <f>IFERROR(VLOOKUP(A21,AQI!$A$6:$N$1467,2,FALSE),"")</f>
        <v>25</v>
      </c>
      <c r="D21" t="str">
        <f>IFERROR(VLOOKUP(A21,AQI!$A$6:$N$1467,3,FALSE),"")</f>
        <v>6</v>
      </c>
      <c r="E21" t="str">
        <f>IFERROR(VLOOKUP(A21,AQI!$A$6:$N$1467,4,FALSE),"")</f>
        <v>18</v>
      </c>
      <c r="F21" t="str">
        <f>IFERROR(VLOOKUP(A21,AQI!$A$6:$N$1467,5,FALSE),"")</f>
        <v>0.2</v>
      </c>
      <c r="G21" t="str">
        <f>IFERROR(VLOOKUP(A21,AQI!$A$6:$N$1467,6,FALSE),"")</f>
        <v>15</v>
      </c>
      <c r="H21" t="str">
        <f>IFERROR(VLOOKUP(A21,AQI!$A$6:$N$1467,7,FALSE),"")</f>
        <v>50</v>
      </c>
      <c r="I21" t="str">
        <f>IFERROR(VLOOKUP(A21,AQI!$A$6:$N$1467,8,FALSE),"")</f>
        <v>2</v>
      </c>
      <c r="J21" t="str">
        <f>IFERROR(VLOOKUP(A21,AQI!$A$6:$N$1467,9,FALSE),"")</f>
        <v>1.19940</v>
      </c>
      <c r="K21" t="str">
        <f>IFERROR(VLOOKUP(A21,AQI!$A$6:$N$1467,12,FALSE),"")</f>
        <v>1.754</v>
      </c>
      <c r="L21" t="str">
        <f>IFERROR(VLOOKUP(A21,AQI!$A$6:$N$1467,13,FALSE),"")</f>
        <v>24.625</v>
      </c>
      <c r="M21" t="str">
        <f>IFERROR(VLOOKUP(A21,AQI!$A$6:$N$1467,14,FALSE),"")</f>
        <v>2.625</v>
      </c>
      <c r="N21">
        <f t="shared" si="0"/>
        <v>2767.3679999999999</v>
      </c>
      <c r="O21">
        <f t="shared" si="1"/>
        <v>2765.645</v>
      </c>
      <c r="P21">
        <f t="shared" si="2"/>
        <v>2060.4899999999998</v>
      </c>
      <c r="Q21">
        <f t="shared" si="3"/>
        <v>2048.98</v>
      </c>
      <c r="R21" s="2" t="s">
        <v>5966</v>
      </c>
    </row>
    <row r="22" spans="1:18" x14ac:dyDescent="0.25">
      <c r="A22" s="9" t="s">
        <v>5584</v>
      </c>
      <c r="B22" s="2" t="s">
        <v>5967</v>
      </c>
      <c r="C22">
        <f>IFERROR(VLOOKUP(A22,AQI!$A$6:$N$1467,2,FALSE),"")</f>
        <v>31</v>
      </c>
      <c r="D22" t="str">
        <f>IFERROR(VLOOKUP(A22,AQI!$A$6:$N$1467,3,FALSE),"")</f>
        <v>4</v>
      </c>
      <c r="E22" t="str">
        <f>IFERROR(VLOOKUP(A22,AQI!$A$6:$N$1467,4,FALSE),"")</f>
        <v>13</v>
      </c>
      <c r="F22" t="str">
        <f>IFERROR(VLOOKUP(A22,AQI!$A$6:$N$1467,5,FALSE),"")</f>
        <v>0.2</v>
      </c>
      <c r="G22" t="str">
        <f>IFERROR(VLOOKUP(A22,AQI!$A$6:$N$1467,6,FALSE),"")</f>
        <v>6</v>
      </c>
      <c r="H22" t="str">
        <f>IFERROR(VLOOKUP(A22,AQI!$A$6:$N$1467,7,FALSE),"")</f>
        <v>61</v>
      </c>
      <c r="I22" t="str">
        <f>IFERROR(VLOOKUP(A22,AQI!$A$6:$N$1467,8,FALSE),"")</f>
        <v>2</v>
      </c>
      <c r="J22" t="str">
        <f>IFERROR(VLOOKUP(A22,AQI!$A$6:$N$1467,9,FALSE),"")</f>
        <v>0.91458</v>
      </c>
      <c r="K22" t="str">
        <f>IFERROR(VLOOKUP(A22,AQI!$A$6:$N$1467,12,FALSE),"")</f>
        <v>5.013</v>
      </c>
      <c r="L22" t="str">
        <f>IFERROR(VLOOKUP(A22,AQI!$A$6:$N$1467,13,FALSE),"")</f>
        <v>23.542</v>
      </c>
      <c r="M22" t="str">
        <f>IFERROR(VLOOKUP(A22,AQI!$A$6:$N$1467,14,FALSE),"")</f>
        <v>3.875</v>
      </c>
      <c r="N22">
        <f t="shared" si="0"/>
        <v>2773.3560000000002</v>
      </c>
      <c r="O22">
        <f t="shared" si="1"/>
        <v>2777.43</v>
      </c>
      <c r="P22">
        <f t="shared" si="2"/>
        <v>2044.02</v>
      </c>
      <c r="Q22">
        <f t="shared" si="3"/>
        <v>2075.38</v>
      </c>
      <c r="R22" s="2" t="s">
        <v>5968</v>
      </c>
    </row>
    <row r="23" spans="1:18" x14ac:dyDescent="0.25">
      <c r="A23" s="9" t="s">
        <v>5580</v>
      </c>
      <c r="B23" s="2" t="s">
        <v>5969</v>
      </c>
      <c r="C23">
        <f>IFERROR(VLOOKUP(A23,AQI!$A$6:$N$1467,2,FALSE),"")</f>
        <v>56</v>
      </c>
      <c r="D23" t="str">
        <f>IFERROR(VLOOKUP(A23,AQI!$A$6:$N$1467,3,FALSE),"")</f>
        <v>31</v>
      </c>
      <c r="E23" t="str">
        <f>IFERROR(VLOOKUP(A23,AQI!$A$6:$N$1467,4,FALSE),"")</f>
        <v>61</v>
      </c>
      <c r="F23" t="str">
        <f>IFERROR(VLOOKUP(A23,AQI!$A$6:$N$1467,5,FALSE),"")</f>
        <v>0.5</v>
      </c>
      <c r="G23" t="str">
        <f>IFERROR(VLOOKUP(A23,AQI!$A$6:$N$1467,6,FALSE),"")</f>
        <v>38</v>
      </c>
      <c r="H23" t="str">
        <f>IFERROR(VLOOKUP(A23,AQI!$A$6:$N$1467,7,FALSE),"")</f>
        <v>45</v>
      </c>
      <c r="I23" t="str">
        <f>IFERROR(VLOOKUP(A23,AQI!$A$6:$N$1467,8,FALSE),"")</f>
        <v>2</v>
      </c>
      <c r="J23" t="str">
        <f>IFERROR(VLOOKUP(A23,AQI!$A$6:$N$1467,9,FALSE),"")</f>
        <v>3.14673</v>
      </c>
      <c r="K23" t="str">
        <f>IFERROR(VLOOKUP(A23,AQI!$A$6:$N$1467,12,FALSE),"")</f>
        <v>8.583</v>
      </c>
      <c r="L23" t="str">
        <f>IFERROR(VLOOKUP(A23,AQI!$A$6:$N$1467,13,FALSE),"")</f>
        <v>50.750</v>
      </c>
      <c r="M23" t="str">
        <f>IFERROR(VLOOKUP(A23,AQI!$A$6:$N$1467,14,FALSE),"")</f>
        <v>1.667</v>
      </c>
      <c r="N23">
        <f t="shared" si="0"/>
        <v>2772.9960000000001</v>
      </c>
      <c r="O23">
        <f t="shared" si="1"/>
        <v>2777.386</v>
      </c>
      <c r="P23">
        <f t="shared" si="2"/>
        <v>2040.19</v>
      </c>
      <c r="Q23">
        <f t="shared" si="3"/>
        <v>2049.15</v>
      </c>
      <c r="R23" s="2" t="s">
        <v>5970</v>
      </c>
    </row>
    <row r="24" spans="1:18" x14ac:dyDescent="0.25">
      <c r="A24" s="9" t="s">
        <v>5577</v>
      </c>
      <c r="B24" s="2" t="s">
        <v>5971</v>
      </c>
      <c r="C24">
        <f>IFERROR(VLOOKUP(A24,AQI!$A$6:$N$1467,2,FALSE),"")</f>
        <v>43</v>
      </c>
      <c r="D24" t="str">
        <f>IFERROR(VLOOKUP(A24,AQI!$A$6:$N$1467,3,FALSE),"")</f>
        <v>21</v>
      </c>
      <c r="E24" t="str">
        <f>IFERROR(VLOOKUP(A24,AQI!$A$6:$N$1467,4,FALSE),"")</f>
        <v>43</v>
      </c>
      <c r="F24" t="str">
        <f>IFERROR(VLOOKUP(A24,AQI!$A$6:$N$1467,5,FALSE),"")</f>
        <v>0.4</v>
      </c>
      <c r="G24" t="str">
        <f>IFERROR(VLOOKUP(A24,AQI!$A$6:$N$1467,6,FALSE),"")</f>
        <v>32</v>
      </c>
      <c r="H24" t="str">
        <f>IFERROR(VLOOKUP(A24,AQI!$A$6:$N$1467,7,FALSE),"")</f>
        <v>41</v>
      </c>
      <c r="I24" t="str">
        <f>IFERROR(VLOOKUP(A24,AQI!$A$6:$N$1467,8,FALSE),"")</f>
        <v>2</v>
      </c>
      <c r="J24" t="str">
        <f>IFERROR(VLOOKUP(A24,AQI!$A$6:$N$1467,9,FALSE),"")</f>
        <v>2.40387</v>
      </c>
      <c r="K24" t="str">
        <f>IFERROR(VLOOKUP(A24,AQI!$A$6:$N$1467,12,FALSE),"")</f>
        <v>5.179</v>
      </c>
      <c r="L24" t="str">
        <f>IFERROR(VLOOKUP(A24,AQI!$A$6:$N$1467,13,FALSE),"")</f>
        <v>54.417</v>
      </c>
      <c r="M24" t="str">
        <f>IFERROR(VLOOKUP(A24,AQI!$A$6:$N$1467,14,FALSE),"")</f>
        <v>1.500</v>
      </c>
      <c r="N24">
        <f t="shared" si="0"/>
        <v>2772.8809999999999</v>
      </c>
      <c r="O24">
        <f t="shared" si="1"/>
        <v>2778.5349999999999</v>
      </c>
      <c r="P24">
        <f t="shared" si="2"/>
        <v>2053.41</v>
      </c>
      <c r="Q24">
        <f t="shared" si="3"/>
        <v>2046.18</v>
      </c>
      <c r="R24" s="2" t="s">
        <v>5972</v>
      </c>
    </row>
    <row r="25" spans="1:18" x14ac:dyDescent="0.25">
      <c r="A25" s="9" t="s">
        <v>5575</v>
      </c>
      <c r="B25" s="2" t="s">
        <v>703</v>
      </c>
      <c r="C25">
        <f>IFERROR(VLOOKUP(A25,AQI!$A$6:$N$1467,2,FALSE),"")</f>
        <v>47</v>
      </c>
      <c r="D25" t="str">
        <f>IFERROR(VLOOKUP(A25,AQI!$A$6:$N$1467,3,FALSE),"")</f>
        <v>10</v>
      </c>
      <c r="E25" t="str">
        <f>IFERROR(VLOOKUP(A25,AQI!$A$6:$N$1467,4,FALSE),"")</f>
        <v>47</v>
      </c>
      <c r="F25" t="str">
        <f>IFERROR(VLOOKUP(A25,AQI!$A$6:$N$1467,5,FALSE),"")</f>
        <v>0.2</v>
      </c>
      <c r="G25" t="str">
        <f>IFERROR(VLOOKUP(A25,AQI!$A$6:$N$1467,6,FALSE),"")</f>
        <v>8</v>
      </c>
      <c r="H25" t="str">
        <f>IFERROR(VLOOKUP(A25,AQI!$A$6:$N$1467,7,FALSE),"")</f>
        <v>56</v>
      </c>
      <c r="I25" t="str">
        <f>IFERROR(VLOOKUP(A25,AQI!$A$6:$N$1467,8,FALSE),"")</f>
        <v>2</v>
      </c>
      <c r="J25" t="str">
        <f>IFERROR(VLOOKUP(A25,AQI!$A$6:$N$1467,9,FALSE),"")</f>
        <v>1.59048</v>
      </c>
      <c r="K25" t="str">
        <f>IFERROR(VLOOKUP(A25,AQI!$A$6:$N$1467,12,FALSE),"")</f>
        <v>5.742</v>
      </c>
      <c r="L25" t="str">
        <f>IFERROR(VLOOKUP(A25,AQI!$A$6:$N$1467,13,FALSE),"")</f>
        <v>28.958</v>
      </c>
      <c r="M25" t="str">
        <f>IFERROR(VLOOKUP(A25,AQI!$A$6:$N$1467,14,FALSE),"")</f>
        <v>3.250</v>
      </c>
      <c r="N25">
        <f t="shared" si="0"/>
        <v>2766.6849999999999</v>
      </c>
      <c r="O25">
        <f t="shared" si="1"/>
        <v>2778.1439999999998</v>
      </c>
      <c r="P25">
        <f t="shared" si="2"/>
        <v>2002.86</v>
      </c>
      <c r="Q25">
        <f t="shared" si="3"/>
        <v>2059.9</v>
      </c>
      <c r="R25" s="2" t="s">
        <v>5970</v>
      </c>
    </row>
    <row r="26" spans="1:18" x14ac:dyDescent="0.25">
      <c r="A26" s="9" t="s">
        <v>5564</v>
      </c>
      <c r="B26" s="2" t="s">
        <v>1075</v>
      </c>
      <c r="C26">
        <f>IFERROR(VLOOKUP(A26,AQI!$A$6:$N$1467,2,FALSE),"")</f>
        <v>38</v>
      </c>
      <c r="D26" t="str">
        <f>IFERROR(VLOOKUP(A26,AQI!$A$6:$N$1467,3,FALSE),"")</f>
        <v>6</v>
      </c>
      <c r="E26" t="str">
        <f>IFERROR(VLOOKUP(A26,AQI!$A$6:$N$1467,4,FALSE),"")</f>
        <v>38</v>
      </c>
      <c r="F26" t="str">
        <f>IFERROR(VLOOKUP(A26,AQI!$A$6:$N$1467,5,FALSE),"")</f>
        <v>0.3</v>
      </c>
      <c r="G26" t="str">
        <f>IFERROR(VLOOKUP(A26,AQI!$A$6:$N$1467,6,FALSE),"")</f>
        <v>18</v>
      </c>
      <c r="H26" t="str">
        <f>IFERROR(VLOOKUP(A26,AQI!$A$6:$N$1467,7,FALSE),"")</f>
        <v>46</v>
      </c>
      <c r="I26" t="str">
        <f>IFERROR(VLOOKUP(A26,AQI!$A$6:$N$1467,8,FALSE),"")</f>
        <v>3</v>
      </c>
      <c r="J26" t="str">
        <f>IFERROR(VLOOKUP(A26,AQI!$A$6:$N$1467,9,FALSE),"")</f>
        <v>1.57679</v>
      </c>
      <c r="K26" t="str">
        <f>IFERROR(VLOOKUP(A26,AQI!$A$6:$N$1467,12,FALSE),"")</f>
        <v>14.146</v>
      </c>
      <c r="L26" t="str">
        <f>IFERROR(VLOOKUP(A26,AQI!$A$6:$N$1467,13,FALSE),"")</f>
        <v>46.042</v>
      </c>
      <c r="M26" t="str">
        <f>IFERROR(VLOOKUP(A26,AQI!$A$6:$N$1467,14,FALSE),"")</f>
        <v>2.500</v>
      </c>
      <c r="N26">
        <f t="shared" si="0"/>
        <v>2726.337</v>
      </c>
      <c r="O26">
        <f t="shared" si="1"/>
        <v>2753.8040000000001</v>
      </c>
      <c r="P26">
        <f t="shared" si="2"/>
        <v>1970.76</v>
      </c>
      <c r="Q26">
        <f t="shared" si="3"/>
        <v>1992.73</v>
      </c>
      <c r="R26" s="2" t="s">
        <v>5973</v>
      </c>
    </row>
    <row r="27" spans="1:18" x14ac:dyDescent="0.25">
      <c r="A27" s="9" t="s">
        <v>5557</v>
      </c>
      <c r="B27" s="2" t="s">
        <v>1075</v>
      </c>
      <c r="C27">
        <f>IFERROR(VLOOKUP(A27,AQI!$A$6:$N$1467,2,FALSE),"")</f>
        <v>170</v>
      </c>
      <c r="D27" t="str">
        <f>IFERROR(VLOOKUP(A27,AQI!$A$6:$N$1467,3,FALSE),"")</f>
        <v>129</v>
      </c>
      <c r="E27" t="str">
        <f>IFERROR(VLOOKUP(A27,AQI!$A$6:$N$1467,4,FALSE),"")</f>
        <v>197</v>
      </c>
      <c r="F27" t="str">
        <f>IFERROR(VLOOKUP(A27,AQI!$A$6:$N$1467,5,FALSE),"")</f>
        <v>1.2</v>
      </c>
      <c r="G27" t="str">
        <f>IFERROR(VLOOKUP(A27,AQI!$A$6:$N$1467,6,FALSE),"")</f>
        <v>33</v>
      </c>
      <c r="H27" t="str">
        <f>IFERROR(VLOOKUP(A27,AQI!$A$6:$N$1467,7,FALSE),"")</f>
        <v>117</v>
      </c>
      <c r="I27" t="str">
        <f>IFERROR(VLOOKUP(A27,AQI!$A$6:$N$1467,8,FALSE),"")</f>
        <v>2</v>
      </c>
      <c r="J27" t="str">
        <f>IFERROR(VLOOKUP(A27,AQI!$A$6:$N$1467,9,FALSE),"")</f>
        <v>8.38958</v>
      </c>
      <c r="K27" t="str">
        <f>IFERROR(VLOOKUP(A27,AQI!$A$6:$N$1467,12,FALSE),"")</f>
        <v>15.530</v>
      </c>
      <c r="L27" t="str">
        <f>IFERROR(VLOOKUP(A27,AQI!$A$6:$N$1467,13,FALSE),"")</f>
        <v>86.913</v>
      </c>
      <c r="M27" t="str">
        <f>IFERROR(VLOOKUP(A27,AQI!$A$6:$N$1467,14,FALSE),"")</f>
        <v>1.478</v>
      </c>
      <c r="N27">
        <f t="shared" si="0"/>
        <v>2760.201</v>
      </c>
      <c r="O27">
        <f t="shared" si="1"/>
        <v>2742.6640000000002</v>
      </c>
      <c r="P27">
        <f t="shared" si="2"/>
        <v>2027.47</v>
      </c>
      <c r="Q27">
        <f t="shared" si="3"/>
        <v>2007.1</v>
      </c>
      <c r="R27" s="2" t="s">
        <v>5974</v>
      </c>
    </row>
    <row r="28" spans="1:18" x14ac:dyDescent="0.25">
      <c r="A28" s="9" t="s">
        <v>5557</v>
      </c>
      <c r="B28" s="2" t="s">
        <v>5975</v>
      </c>
      <c r="C28">
        <f>IFERROR(VLOOKUP(A28,AQI!$A$6:$N$1467,2,FALSE),"")</f>
        <v>170</v>
      </c>
      <c r="D28" t="str">
        <f>IFERROR(VLOOKUP(A28,AQI!$A$6:$N$1467,3,FALSE),"")</f>
        <v>129</v>
      </c>
      <c r="E28" t="str">
        <f>IFERROR(VLOOKUP(A28,AQI!$A$6:$N$1467,4,FALSE),"")</f>
        <v>197</v>
      </c>
      <c r="F28" t="str">
        <f>IFERROR(VLOOKUP(A28,AQI!$A$6:$N$1467,5,FALSE),"")</f>
        <v>1.2</v>
      </c>
      <c r="G28" t="str">
        <f>IFERROR(VLOOKUP(A28,AQI!$A$6:$N$1467,6,FALSE),"")</f>
        <v>33</v>
      </c>
      <c r="H28" t="str">
        <f>IFERROR(VLOOKUP(A28,AQI!$A$6:$N$1467,7,FALSE),"")</f>
        <v>117</v>
      </c>
      <c r="I28" t="str">
        <f>IFERROR(VLOOKUP(A28,AQI!$A$6:$N$1467,8,FALSE),"")</f>
        <v>2</v>
      </c>
      <c r="J28" t="str">
        <f>IFERROR(VLOOKUP(A28,AQI!$A$6:$N$1467,9,FALSE),"")</f>
        <v>8.38958</v>
      </c>
      <c r="K28" t="str">
        <f>IFERROR(VLOOKUP(A28,AQI!$A$6:$N$1467,12,FALSE),"")</f>
        <v>15.530</v>
      </c>
      <c r="L28" t="str">
        <f>IFERROR(VLOOKUP(A28,AQI!$A$6:$N$1467,13,FALSE),"")</f>
        <v>86.913</v>
      </c>
      <c r="M28" t="str">
        <f>IFERROR(VLOOKUP(A28,AQI!$A$6:$N$1467,14,FALSE),"")</f>
        <v>1.478</v>
      </c>
      <c r="N28">
        <f t="shared" si="0"/>
        <v>2760.201</v>
      </c>
      <c r="O28">
        <f t="shared" si="1"/>
        <v>2742.6640000000002</v>
      </c>
      <c r="P28">
        <f t="shared" si="2"/>
        <v>2027.47</v>
      </c>
      <c r="Q28">
        <f t="shared" si="3"/>
        <v>2007.1</v>
      </c>
      <c r="R28" s="2" t="s">
        <v>5947</v>
      </c>
    </row>
    <row r="29" spans="1:18" x14ac:dyDescent="0.25">
      <c r="A29" s="9" t="s">
        <v>5553</v>
      </c>
      <c r="B29" s="2" t="s">
        <v>5976</v>
      </c>
      <c r="C29">
        <f>IFERROR(VLOOKUP(A29,AQI!$A$6:$N$1467,2,FALSE),"")</f>
        <v>113</v>
      </c>
      <c r="D29" t="str">
        <f>IFERROR(VLOOKUP(A29,AQI!$A$6:$N$1467,3,FALSE),"")</f>
        <v>85</v>
      </c>
      <c r="E29" t="str">
        <f>IFERROR(VLOOKUP(A29,AQI!$A$6:$N$1467,4,FALSE),"")</f>
        <v>156</v>
      </c>
      <c r="F29" t="str">
        <f>IFERROR(VLOOKUP(A29,AQI!$A$6:$N$1467,5,FALSE),"")</f>
        <v>0.9</v>
      </c>
      <c r="G29" t="str">
        <f>IFERROR(VLOOKUP(A29,AQI!$A$6:$N$1467,6,FALSE),"")</f>
        <v>29</v>
      </c>
      <c r="H29" t="str">
        <f>IFERROR(VLOOKUP(A29,AQI!$A$6:$N$1467,7,FALSE),"")</f>
        <v>85</v>
      </c>
      <c r="I29" t="str">
        <f>IFERROR(VLOOKUP(A29,AQI!$A$6:$N$1467,8,FALSE),"")</f>
        <v>2</v>
      </c>
      <c r="J29" t="str">
        <f>IFERROR(VLOOKUP(A29,AQI!$A$6:$N$1467,9,FALSE),"")</f>
        <v>6.17173</v>
      </c>
      <c r="K29" t="str">
        <f>IFERROR(VLOOKUP(A29,AQI!$A$6:$N$1467,12,FALSE),"")</f>
        <v>16.350</v>
      </c>
      <c r="L29" t="str">
        <f>IFERROR(VLOOKUP(A29,AQI!$A$6:$N$1467,13,FALSE),"")</f>
        <v>78.667</v>
      </c>
      <c r="M29" t="str">
        <f>IFERROR(VLOOKUP(A29,AQI!$A$6:$N$1467,14,FALSE),"")</f>
        <v>1.250</v>
      </c>
      <c r="N29">
        <f t="shared" si="0"/>
        <v>2743.0230000000001</v>
      </c>
      <c r="O29">
        <f t="shared" si="1"/>
        <v>2734.991</v>
      </c>
      <c r="P29">
        <f t="shared" si="2"/>
        <v>2040.13</v>
      </c>
      <c r="Q29">
        <f t="shared" si="3"/>
        <v>2029.01</v>
      </c>
      <c r="R29" s="2" t="s">
        <v>5977</v>
      </c>
    </row>
    <row r="30" spans="1:18" x14ac:dyDescent="0.25">
      <c r="A30" s="9" t="s">
        <v>5549</v>
      </c>
      <c r="B30" s="2" t="s">
        <v>5978</v>
      </c>
      <c r="C30">
        <f>IFERROR(VLOOKUP(A30,AQI!$A$6:$N$1467,2,FALSE),"")</f>
        <v>142</v>
      </c>
      <c r="D30" t="str">
        <f>IFERROR(VLOOKUP(A30,AQI!$A$6:$N$1467,3,FALSE),"")</f>
        <v>108</v>
      </c>
      <c r="E30" t="str">
        <f>IFERROR(VLOOKUP(A30,AQI!$A$6:$N$1467,4,FALSE),"")</f>
        <v>164</v>
      </c>
      <c r="F30" t="str">
        <f>IFERROR(VLOOKUP(A30,AQI!$A$6:$N$1467,5,FALSE),"")</f>
        <v>1.1</v>
      </c>
      <c r="G30" t="str">
        <f>IFERROR(VLOOKUP(A30,AQI!$A$6:$N$1467,6,FALSE),"")</f>
        <v>31</v>
      </c>
      <c r="H30" t="str">
        <f>IFERROR(VLOOKUP(A30,AQI!$A$6:$N$1467,7,FALSE),"")</f>
        <v>125</v>
      </c>
      <c r="I30" t="str">
        <f>IFERROR(VLOOKUP(A30,AQI!$A$6:$N$1467,8,FALSE),"")</f>
        <v>2</v>
      </c>
      <c r="J30" t="str">
        <f>IFERROR(VLOOKUP(A30,AQI!$A$6:$N$1467,9,FALSE),"")</f>
        <v>7.29315</v>
      </c>
      <c r="K30" t="str">
        <f>IFERROR(VLOOKUP(A30,AQI!$A$6:$N$1467,12,FALSE),"")</f>
        <v>16.342</v>
      </c>
      <c r="L30" t="str">
        <f>IFERROR(VLOOKUP(A30,AQI!$A$6:$N$1467,13,FALSE),"")</f>
        <v>76.542</v>
      </c>
      <c r="M30" t="str">
        <f>IFERROR(VLOOKUP(A30,AQI!$A$6:$N$1467,14,FALSE),"")</f>
        <v>1.708</v>
      </c>
      <c r="N30">
        <f t="shared" si="0"/>
        <v>2716.1950000000002</v>
      </c>
      <c r="O30">
        <f t="shared" si="1"/>
        <v>2741.9409999999998</v>
      </c>
      <c r="P30">
        <f t="shared" si="2"/>
        <v>2030.96</v>
      </c>
      <c r="Q30">
        <f t="shared" si="3"/>
        <v>2057.02</v>
      </c>
      <c r="R30" s="2" t="s">
        <v>5979</v>
      </c>
    </row>
    <row r="31" spans="1:18" x14ac:dyDescent="0.25">
      <c r="A31" s="9" t="s">
        <v>5546</v>
      </c>
      <c r="B31" s="2" t="s">
        <v>5980</v>
      </c>
      <c r="C31">
        <f>IFERROR(VLOOKUP(A31,AQI!$A$6:$N$1467,2,FALSE),"")</f>
        <v>178</v>
      </c>
      <c r="D31" t="str">
        <f>IFERROR(VLOOKUP(A31,AQI!$A$6:$N$1467,3,FALSE),"")</f>
        <v>134</v>
      </c>
      <c r="E31" t="str">
        <f>IFERROR(VLOOKUP(A31,AQI!$A$6:$N$1467,4,FALSE),"")</f>
        <v>205</v>
      </c>
      <c r="F31" t="str">
        <f>IFERROR(VLOOKUP(A31,AQI!$A$6:$N$1467,5,FALSE),"")</f>
        <v>1.3</v>
      </c>
      <c r="G31" t="str">
        <f>IFERROR(VLOOKUP(A31,AQI!$A$6:$N$1467,6,FALSE),"")</f>
        <v>43</v>
      </c>
      <c r="H31" t="str">
        <f>IFERROR(VLOOKUP(A31,AQI!$A$6:$N$1467,7,FALSE),"")</f>
        <v>101</v>
      </c>
      <c r="I31" t="str">
        <f>IFERROR(VLOOKUP(A31,AQI!$A$6:$N$1467,8,FALSE),"")</f>
        <v>2</v>
      </c>
      <c r="J31" t="str">
        <f>IFERROR(VLOOKUP(A31,AQI!$A$6:$N$1467,9,FALSE),"")</f>
        <v>8.82173</v>
      </c>
      <c r="K31" t="str">
        <f>IFERROR(VLOOKUP(A31,AQI!$A$6:$N$1467,12,FALSE),"")</f>
        <v>15.513</v>
      </c>
      <c r="L31" t="str">
        <f>IFERROR(VLOOKUP(A31,AQI!$A$6:$N$1467,13,FALSE),"")</f>
        <v>86.958</v>
      </c>
      <c r="M31" t="str">
        <f>IFERROR(VLOOKUP(A31,AQI!$A$6:$N$1467,14,FALSE),"")</f>
        <v>1.500</v>
      </c>
      <c r="N31" t="str">
        <f t="shared" si="0"/>
        <v/>
      </c>
      <c r="O31" t="str">
        <f t="shared" si="1"/>
        <v/>
      </c>
      <c r="P31" t="str">
        <f t="shared" si="2"/>
        <v/>
      </c>
      <c r="Q31" t="str">
        <f t="shared" si="3"/>
        <v/>
      </c>
      <c r="R31" s="2" t="s">
        <v>5981</v>
      </c>
    </row>
    <row r="32" spans="1:18" x14ac:dyDescent="0.25">
      <c r="A32" s="9" t="s">
        <v>5539</v>
      </c>
      <c r="B32" s="2" t="s">
        <v>5982</v>
      </c>
      <c r="C32">
        <f>IFERROR(VLOOKUP(A32,AQI!$A$6:$N$1467,2,FALSE),"")</f>
        <v>65</v>
      </c>
      <c r="D32" t="str">
        <f>IFERROR(VLOOKUP(A32,AQI!$A$6:$N$1467,3,FALSE),"")</f>
        <v>27</v>
      </c>
      <c r="E32" t="str">
        <f>IFERROR(VLOOKUP(A32,AQI!$A$6:$N$1467,4,FALSE),"")</f>
        <v>79</v>
      </c>
      <c r="F32" t="str">
        <f>IFERROR(VLOOKUP(A32,AQI!$A$6:$N$1467,5,FALSE),"")</f>
        <v>0.6</v>
      </c>
      <c r="G32" t="str">
        <f>IFERROR(VLOOKUP(A32,AQI!$A$6:$N$1467,6,FALSE),"")</f>
        <v>47</v>
      </c>
      <c r="H32" t="str">
        <f>IFERROR(VLOOKUP(A32,AQI!$A$6:$N$1467,7,FALSE),"")</f>
        <v>56</v>
      </c>
      <c r="I32" t="str">
        <f>IFERROR(VLOOKUP(A32,AQI!$A$6:$N$1467,8,FALSE),"")</f>
        <v>3</v>
      </c>
      <c r="J32" t="str">
        <f>IFERROR(VLOOKUP(A32,AQI!$A$6:$N$1467,9,FALSE),"")</f>
        <v>3.62500</v>
      </c>
      <c r="K32" t="str">
        <f>IFERROR(VLOOKUP(A32,AQI!$A$6:$N$1467,12,FALSE),"")</f>
        <v>13.596</v>
      </c>
      <c r="L32" t="str">
        <f>IFERROR(VLOOKUP(A32,AQI!$A$6:$N$1467,13,FALSE),"")</f>
        <v>63.000</v>
      </c>
      <c r="M32" t="str">
        <f>IFERROR(VLOOKUP(A32,AQI!$A$6:$N$1467,14,FALSE),"")</f>
        <v>1.542</v>
      </c>
      <c r="N32">
        <f t="shared" si="0"/>
        <v>2675.5419999999999</v>
      </c>
      <c r="O32">
        <f t="shared" si="1"/>
        <v>2720.7130000000002</v>
      </c>
      <c r="P32">
        <f t="shared" si="2"/>
        <v>1947.49</v>
      </c>
      <c r="Q32">
        <f t="shared" si="3"/>
        <v>2034.4</v>
      </c>
      <c r="R32" s="2" t="s">
        <v>5983</v>
      </c>
    </row>
    <row r="33" spans="1:18" x14ac:dyDescent="0.25">
      <c r="A33" s="9" t="s">
        <v>5539</v>
      </c>
      <c r="B33" s="2" t="s">
        <v>78</v>
      </c>
      <c r="C33">
        <f>IFERROR(VLOOKUP(A33,AQI!$A$6:$N$1467,2,FALSE),"")</f>
        <v>65</v>
      </c>
      <c r="D33" t="str">
        <f>IFERROR(VLOOKUP(A33,AQI!$A$6:$N$1467,3,FALSE),"")</f>
        <v>27</v>
      </c>
      <c r="E33" t="str">
        <f>IFERROR(VLOOKUP(A33,AQI!$A$6:$N$1467,4,FALSE),"")</f>
        <v>79</v>
      </c>
      <c r="F33" t="str">
        <f>IFERROR(VLOOKUP(A33,AQI!$A$6:$N$1467,5,FALSE),"")</f>
        <v>0.6</v>
      </c>
      <c r="G33" t="str">
        <f>IFERROR(VLOOKUP(A33,AQI!$A$6:$N$1467,6,FALSE),"")</f>
        <v>47</v>
      </c>
      <c r="H33" t="str">
        <f>IFERROR(VLOOKUP(A33,AQI!$A$6:$N$1467,7,FALSE),"")</f>
        <v>56</v>
      </c>
      <c r="I33" t="str">
        <f>IFERROR(VLOOKUP(A33,AQI!$A$6:$N$1467,8,FALSE),"")</f>
        <v>3</v>
      </c>
      <c r="J33" t="str">
        <f>IFERROR(VLOOKUP(A33,AQI!$A$6:$N$1467,9,FALSE),"")</f>
        <v>3.62500</v>
      </c>
      <c r="K33" t="str">
        <f>IFERROR(VLOOKUP(A33,AQI!$A$6:$N$1467,12,FALSE),"")</f>
        <v>13.596</v>
      </c>
      <c r="L33" t="str">
        <f>IFERROR(VLOOKUP(A33,AQI!$A$6:$N$1467,13,FALSE),"")</f>
        <v>63.000</v>
      </c>
      <c r="M33" t="str">
        <f>IFERROR(VLOOKUP(A33,AQI!$A$6:$N$1467,14,FALSE),"")</f>
        <v>1.542</v>
      </c>
      <c r="N33">
        <f t="shared" si="0"/>
        <v>2675.5419999999999</v>
      </c>
      <c r="O33">
        <f t="shared" si="1"/>
        <v>2720.7130000000002</v>
      </c>
      <c r="P33">
        <f t="shared" si="2"/>
        <v>1947.49</v>
      </c>
      <c r="Q33">
        <f t="shared" si="3"/>
        <v>2034.4</v>
      </c>
      <c r="R33" s="2" t="s">
        <v>5984</v>
      </c>
    </row>
    <row r="34" spans="1:18" x14ac:dyDescent="0.25">
      <c r="A34" s="9" t="s">
        <v>5536</v>
      </c>
      <c r="B34" s="2" t="s">
        <v>5985</v>
      </c>
      <c r="C34">
        <f>IFERROR(VLOOKUP(A34,AQI!$A$6:$N$1467,2,FALSE),"")</f>
        <v>43</v>
      </c>
      <c r="D34" t="str">
        <f>IFERROR(VLOOKUP(A34,AQI!$A$6:$N$1467,3,FALSE),"")</f>
        <v>11</v>
      </c>
      <c r="E34" t="str">
        <f>IFERROR(VLOOKUP(A34,AQI!$A$6:$N$1467,4,FALSE),"")</f>
        <v>43</v>
      </c>
      <c r="F34" t="str">
        <f>IFERROR(VLOOKUP(A34,AQI!$A$6:$N$1467,5,FALSE),"")</f>
        <v>0.4</v>
      </c>
      <c r="G34" t="str">
        <f>IFERROR(VLOOKUP(A34,AQI!$A$6:$N$1467,6,FALSE),"")</f>
        <v>33</v>
      </c>
      <c r="H34" t="str">
        <f>IFERROR(VLOOKUP(A34,AQI!$A$6:$N$1467,7,FALSE),"")</f>
        <v>56</v>
      </c>
      <c r="I34" t="str">
        <f>IFERROR(VLOOKUP(A34,AQI!$A$6:$N$1467,8,FALSE),"")</f>
        <v>3</v>
      </c>
      <c r="J34" t="str">
        <f>IFERROR(VLOOKUP(A34,AQI!$A$6:$N$1467,9,FALSE),"")</f>
        <v>2.25357</v>
      </c>
      <c r="K34" t="str">
        <f>IFERROR(VLOOKUP(A34,AQI!$A$6:$N$1467,12,FALSE),"")</f>
        <v>16.600</v>
      </c>
      <c r="L34" t="str">
        <f>IFERROR(VLOOKUP(A34,AQI!$A$6:$N$1467,13,FALSE),"")</f>
        <v>36.417</v>
      </c>
      <c r="M34" t="str">
        <f>IFERROR(VLOOKUP(A34,AQI!$A$6:$N$1467,14,FALSE),"")</f>
        <v>1.792</v>
      </c>
      <c r="N34">
        <f t="shared" si="0"/>
        <v>2660.0369999999998</v>
      </c>
      <c r="O34">
        <f t="shared" si="1"/>
        <v>2683.7689999999998</v>
      </c>
      <c r="P34">
        <f t="shared" si="2"/>
        <v>1950.92</v>
      </c>
      <c r="Q34">
        <f t="shared" si="3"/>
        <v>1960.23</v>
      </c>
      <c r="R34" s="2" t="s">
        <v>5986</v>
      </c>
    </row>
    <row r="35" spans="1:18" x14ac:dyDescent="0.25">
      <c r="A35" s="9" t="s">
        <v>5536</v>
      </c>
      <c r="B35" s="2" t="s">
        <v>5987</v>
      </c>
      <c r="C35">
        <f>IFERROR(VLOOKUP(A35,AQI!$A$6:$N$1467,2,FALSE),"")</f>
        <v>43</v>
      </c>
      <c r="D35" t="str">
        <f>IFERROR(VLOOKUP(A35,AQI!$A$6:$N$1467,3,FALSE),"")</f>
        <v>11</v>
      </c>
      <c r="E35" t="str">
        <f>IFERROR(VLOOKUP(A35,AQI!$A$6:$N$1467,4,FALSE),"")</f>
        <v>43</v>
      </c>
      <c r="F35" t="str">
        <f>IFERROR(VLOOKUP(A35,AQI!$A$6:$N$1467,5,FALSE),"")</f>
        <v>0.4</v>
      </c>
      <c r="G35" t="str">
        <f>IFERROR(VLOOKUP(A35,AQI!$A$6:$N$1467,6,FALSE),"")</f>
        <v>33</v>
      </c>
      <c r="H35" t="str">
        <f>IFERROR(VLOOKUP(A35,AQI!$A$6:$N$1467,7,FALSE),"")</f>
        <v>56</v>
      </c>
      <c r="I35" t="str">
        <f>IFERROR(VLOOKUP(A35,AQI!$A$6:$N$1467,8,FALSE),"")</f>
        <v>3</v>
      </c>
      <c r="J35" t="str">
        <f>IFERROR(VLOOKUP(A35,AQI!$A$6:$N$1467,9,FALSE),"")</f>
        <v>2.25357</v>
      </c>
      <c r="K35" t="str">
        <f>IFERROR(VLOOKUP(A35,AQI!$A$6:$N$1467,12,FALSE),"")</f>
        <v>16.600</v>
      </c>
      <c r="L35" t="str">
        <f>IFERROR(VLOOKUP(A35,AQI!$A$6:$N$1467,13,FALSE),"")</f>
        <v>36.417</v>
      </c>
      <c r="M35" t="str">
        <f>IFERROR(VLOOKUP(A35,AQI!$A$6:$N$1467,14,FALSE),"")</f>
        <v>1.792</v>
      </c>
      <c r="N35">
        <f t="shared" si="0"/>
        <v>2660.0369999999998</v>
      </c>
      <c r="O35">
        <f t="shared" si="1"/>
        <v>2683.7689999999998</v>
      </c>
      <c r="P35">
        <f t="shared" si="2"/>
        <v>1950.92</v>
      </c>
      <c r="Q35">
        <f t="shared" si="3"/>
        <v>1960.23</v>
      </c>
      <c r="R35" s="2" t="s">
        <v>5988</v>
      </c>
    </row>
    <row r="36" spans="1:18" x14ac:dyDescent="0.25">
      <c r="A36" s="9" t="s">
        <v>5534</v>
      </c>
      <c r="B36" s="2" t="s">
        <v>5989</v>
      </c>
      <c r="C36">
        <f>IFERROR(VLOOKUP(A36,AQI!$A$6:$N$1467,2,FALSE),"")</f>
        <v>82</v>
      </c>
      <c r="D36" t="str">
        <f>IFERROR(VLOOKUP(A36,AQI!$A$6:$N$1467,3,FALSE),"")</f>
        <v>60</v>
      </c>
      <c r="E36" t="str">
        <f>IFERROR(VLOOKUP(A36,AQI!$A$6:$N$1467,4,FALSE),"")</f>
        <v>102</v>
      </c>
      <c r="F36" t="str">
        <f>IFERROR(VLOOKUP(A36,AQI!$A$6:$N$1467,5,FALSE),"")</f>
        <v>0.7</v>
      </c>
      <c r="G36" t="str">
        <f>IFERROR(VLOOKUP(A36,AQI!$A$6:$N$1467,6,FALSE),"")</f>
        <v>50</v>
      </c>
      <c r="H36" t="str">
        <f>IFERROR(VLOOKUP(A36,AQI!$A$6:$N$1467,7,FALSE),"")</f>
        <v>98</v>
      </c>
      <c r="I36" t="str">
        <f>IFERROR(VLOOKUP(A36,AQI!$A$6:$N$1467,8,FALSE),"")</f>
        <v>3</v>
      </c>
      <c r="J36" t="str">
        <f>IFERROR(VLOOKUP(A36,AQI!$A$6:$N$1467,9,FALSE),"")</f>
        <v>5.25893</v>
      </c>
      <c r="K36" t="str">
        <f>IFERROR(VLOOKUP(A36,AQI!$A$6:$N$1467,12,FALSE),"")</f>
        <v>15.908</v>
      </c>
      <c r="L36" t="str">
        <f>IFERROR(VLOOKUP(A36,AQI!$A$6:$N$1467,13,FALSE),"")</f>
        <v>69.333</v>
      </c>
      <c r="M36" t="str">
        <f>IFERROR(VLOOKUP(A36,AQI!$A$6:$N$1467,14,FALSE),"")</f>
        <v>1.375</v>
      </c>
      <c r="N36">
        <f t="shared" si="0"/>
        <v>2679.8989999999999</v>
      </c>
      <c r="O36">
        <f t="shared" si="1"/>
        <v>2673.0459999999998</v>
      </c>
      <c r="P36">
        <f t="shared" si="2"/>
        <v>2004.75</v>
      </c>
      <c r="Q36">
        <f t="shared" si="3"/>
        <v>1977.75</v>
      </c>
      <c r="R36" s="2" t="s">
        <v>5990</v>
      </c>
    </row>
    <row r="37" spans="1:18" x14ac:dyDescent="0.25">
      <c r="A37" s="9" t="s">
        <v>5534</v>
      </c>
      <c r="B37" s="2" t="s">
        <v>5991</v>
      </c>
      <c r="C37">
        <f>IFERROR(VLOOKUP(A37,AQI!$A$6:$N$1467,2,FALSE),"")</f>
        <v>82</v>
      </c>
      <c r="D37" t="str">
        <f>IFERROR(VLOOKUP(A37,AQI!$A$6:$N$1467,3,FALSE),"")</f>
        <v>60</v>
      </c>
      <c r="E37" t="str">
        <f>IFERROR(VLOOKUP(A37,AQI!$A$6:$N$1467,4,FALSE),"")</f>
        <v>102</v>
      </c>
      <c r="F37" t="str">
        <f>IFERROR(VLOOKUP(A37,AQI!$A$6:$N$1467,5,FALSE),"")</f>
        <v>0.7</v>
      </c>
      <c r="G37" t="str">
        <f>IFERROR(VLOOKUP(A37,AQI!$A$6:$N$1467,6,FALSE),"")</f>
        <v>50</v>
      </c>
      <c r="H37" t="str">
        <f>IFERROR(VLOOKUP(A37,AQI!$A$6:$N$1467,7,FALSE),"")</f>
        <v>98</v>
      </c>
      <c r="I37" t="str">
        <f>IFERROR(VLOOKUP(A37,AQI!$A$6:$N$1467,8,FALSE),"")</f>
        <v>3</v>
      </c>
      <c r="J37" t="str">
        <f>IFERROR(VLOOKUP(A37,AQI!$A$6:$N$1467,9,FALSE),"")</f>
        <v>5.25893</v>
      </c>
      <c r="K37" t="str">
        <f>IFERROR(VLOOKUP(A37,AQI!$A$6:$N$1467,12,FALSE),"")</f>
        <v>15.908</v>
      </c>
      <c r="L37" t="str">
        <f>IFERROR(VLOOKUP(A37,AQI!$A$6:$N$1467,13,FALSE),"")</f>
        <v>69.333</v>
      </c>
      <c r="M37" t="str">
        <f>IFERROR(VLOOKUP(A37,AQI!$A$6:$N$1467,14,FALSE),"")</f>
        <v>1.375</v>
      </c>
      <c r="N37">
        <f t="shared" si="0"/>
        <v>2679.8989999999999</v>
      </c>
      <c r="O37">
        <f t="shared" si="1"/>
        <v>2673.0459999999998</v>
      </c>
      <c r="P37">
        <f t="shared" si="2"/>
        <v>2004.75</v>
      </c>
      <c r="Q37">
        <f t="shared" si="3"/>
        <v>1977.75</v>
      </c>
      <c r="R37" s="2" t="s">
        <v>5992</v>
      </c>
    </row>
    <row r="38" spans="1:18" x14ac:dyDescent="0.25">
      <c r="A38" s="9" t="s">
        <v>5531</v>
      </c>
      <c r="B38" s="2" t="s">
        <v>703</v>
      </c>
      <c r="C38">
        <f>IFERROR(VLOOKUP(A38,AQI!$A$6:$N$1467,2,FALSE),"")</f>
        <v>147</v>
      </c>
      <c r="D38" t="str">
        <f>IFERROR(VLOOKUP(A38,AQI!$A$6:$N$1467,3,FALSE),"")</f>
        <v>112</v>
      </c>
      <c r="E38" t="str">
        <f>IFERROR(VLOOKUP(A38,AQI!$A$6:$N$1467,4,FALSE),"")</f>
        <v>165</v>
      </c>
      <c r="F38" t="str">
        <f>IFERROR(VLOOKUP(A38,AQI!$A$6:$N$1467,5,FALSE),"")</f>
        <v>0.9</v>
      </c>
      <c r="G38" t="str">
        <f>IFERROR(VLOOKUP(A38,AQI!$A$6:$N$1467,6,FALSE),"")</f>
        <v>51</v>
      </c>
      <c r="H38" t="str">
        <f>IFERROR(VLOOKUP(A38,AQI!$A$6:$N$1467,7,FALSE),"")</f>
        <v>124</v>
      </c>
      <c r="I38" t="str">
        <f>IFERROR(VLOOKUP(A38,AQI!$A$6:$N$1467,8,FALSE),"")</f>
        <v>3</v>
      </c>
      <c r="J38" t="str">
        <f>IFERROR(VLOOKUP(A38,AQI!$A$6:$N$1467,9,FALSE),"")</f>
        <v>7.88214</v>
      </c>
      <c r="K38" t="str">
        <f>IFERROR(VLOOKUP(A38,AQI!$A$6:$N$1467,12,FALSE),"")</f>
        <v>14.483</v>
      </c>
      <c r="L38" t="str">
        <f>IFERROR(VLOOKUP(A38,AQI!$A$6:$N$1467,13,FALSE),"")</f>
        <v>72.792</v>
      </c>
      <c r="M38" t="str">
        <f>IFERROR(VLOOKUP(A38,AQI!$A$6:$N$1467,14,FALSE),"")</f>
        <v>1.292</v>
      </c>
      <c r="N38">
        <f t="shared" si="0"/>
        <v>2631.904</v>
      </c>
      <c r="O38">
        <f t="shared" si="1"/>
        <v>2656.6</v>
      </c>
      <c r="P38">
        <f t="shared" si="2"/>
        <v>1984.51</v>
      </c>
      <c r="Q38">
        <f t="shared" si="3"/>
        <v>1990.61</v>
      </c>
      <c r="R38" s="2" t="s">
        <v>5993</v>
      </c>
    </row>
    <row r="39" spans="1:18" x14ac:dyDescent="0.25">
      <c r="A39" s="9" t="s">
        <v>5531</v>
      </c>
      <c r="B39" s="2" t="s">
        <v>5994</v>
      </c>
      <c r="C39">
        <f>IFERROR(VLOOKUP(A39,AQI!$A$6:$N$1467,2,FALSE),"")</f>
        <v>147</v>
      </c>
      <c r="D39" t="str">
        <f>IFERROR(VLOOKUP(A39,AQI!$A$6:$N$1467,3,FALSE),"")</f>
        <v>112</v>
      </c>
      <c r="E39" t="str">
        <f>IFERROR(VLOOKUP(A39,AQI!$A$6:$N$1467,4,FALSE),"")</f>
        <v>165</v>
      </c>
      <c r="F39" t="str">
        <f>IFERROR(VLOOKUP(A39,AQI!$A$6:$N$1467,5,FALSE),"")</f>
        <v>0.9</v>
      </c>
      <c r="G39" t="str">
        <f>IFERROR(VLOOKUP(A39,AQI!$A$6:$N$1467,6,FALSE),"")</f>
        <v>51</v>
      </c>
      <c r="H39" t="str">
        <f>IFERROR(VLOOKUP(A39,AQI!$A$6:$N$1467,7,FALSE),"")</f>
        <v>124</v>
      </c>
      <c r="I39" t="str">
        <f>IFERROR(VLOOKUP(A39,AQI!$A$6:$N$1467,8,FALSE),"")</f>
        <v>3</v>
      </c>
      <c r="J39" t="str">
        <f>IFERROR(VLOOKUP(A39,AQI!$A$6:$N$1467,9,FALSE),"")</f>
        <v>7.88214</v>
      </c>
      <c r="K39" t="str">
        <f>IFERROR(VLOOKUP(A39,AQI!$A$6:$N$1467,12,FALSE),"")</f>
        <v>14.483</v>
      </c>
      <c r="L39" t="str">
        <f>IFERROR(VLOOKUP(A39,AQI!$A$6:$N$1467,13,FALSE),"")</f>
        <v>72.792</v>
      </c>
      <c r="M39" t="str">
        <f>IFERROR(VLOOKUP(A39,AQI!$A$6:$N$1467,14,FALSE),"")</f>
        <v>1.292</v>
      </c>
      <c r="N39">
        <f t="shared" si="0"/>
        <v>2631.904</v>
      </c>
      <c r="O39">
        <f t="shared" si="1"/>
        <v>2656.6</v>
      </c>
      <c r="P39">
        <f t="shared" si="2"/>
        <v>1984.51</v>
      </c>
      <c r="Q39">
        <f t="shared" si="3"/>
        <v>1990.61</v>
      </c>
      <c r="R39" s="2" t="s">
        <v>5995</v>
      </c>
    </row>
    <row r="40" spans="1:18" x14ac:dyDescent="0.25">
      <c r="A40" s="9" t="s">
        <v>5531</v>
      </c>
      <c r="B40" s="2" t="s">
        <v>5996</v>
      </c>
      <c r="C40">
        <f>IFERROR(VLOOKUP(A40,AQI!$A$6:$N$1467,2,FALSE),"")</f>
        <v>147</v>
      </c>
      <c r="D40" t="str">
        <f>IFERROR(VLOOKUP(A40,AQI!$A$6:$N$1467,3,FALSE),"")</f>
        <v>112</v>
      </c>
      <c r="E40" t="str">
        <f>IFERROR(VLOOKUP(A40,AQI!$A$6:$N$1467,4,FALSE),"")</f>
        <v>165</v>
      </c>
      <c r="F40" t="str">
        <f>IFERROR(VLOOKUP(A40,AQI!$A$6:$N$1467,5,FALSE),"")</f>
        <v>0.9</v>
      </c>
      <c r="G40" t="str">
        <f>IFERROR(VLOOKUP(A40,AQI!$A$6:$N$1467,6,FALSE),"")</f>
        <v>51</v>
      </c>
      <c r="H40" t="str">
        <f>IFERROR(VLOOKUP(A40,AQI!$A$6:$N$1467,7,FALSE),"")</f>
        <v>124</v>
      </c>
      <c r="I40" t="str">
        <f>IFERROR(VLOOKUP(A40,AQI!$A$6:$N$1467,8,FALSE),"")</f>
        <v>3</v>
      </c>
      <c r="J40" t="str">
        <f>IFERROR(VLOOKUP(A40,AQI!$A$6:$N$1467,9,FALSE),"")</f>
        <v>7.88214</v>
      </c>
      <c r="K40" t="str">
        <f>IFERROR(VLOOKUP(A40,AQI!$A$6:$N$1467,12,FALSE),"")</f>
        <v>14.483</v>
      </c>
      <c r="L40" t="str">
        <f>IFERROR(VLOOKUP(A40,AQI!$A$6:$N$1467,13,FALSE),"")</f>
        <v>72.792</v>
      </c>
      <c r="M40" t="str">
        <f>IFERROR(VLOOKUP(A40,AQI!$A$6:$N$1467,14,FALSE),"")</f>
        <v>1.292</v>
      </c>
      <c r="N40">
        <f t="shared" si="0"/>
        <v>2631.904</v>
      </c>
      <c r="O40">
        <f t="shared" si="1"/>
        <v>2656.6</v>
      </c>
      <c r="P40">
        <f t="shared" si="2"/>
        <v>1984.51</v>
      </c>
      <c r="Q40">
        <f t="shared" si="3"/>
        <v>1990.61</v>
      </c>
      <c r="R40" s="2" t="s">
        <v>5997</v>
      </c>
    </row>
    <row r="41" spans="1:18" x14ac:dyDescent="0.25">
      <c r="A41" s="9" t="s">
        <v>5528</v>
      </c>
      <c r="B41" s="2" t="s">
        <v>5998</v>
      </c>
      <c r="C41">
        <f>IFERROR(VLOOKUP(A41,AQI!$A$6:$N$1467,2,FALSE),"")</f>
        <v>112</v>
      </c>
      <c r="D41" t="str">
        <f>IFERROR(VLOOKUP(A41,AQI!$A$6:$N$1467,3,FALSE),"")</f>
        <v>84</v>
      </c>
      <c r="E41" t="str">
        <f>IFERROR(VLOOKUP(A41,AQI!$A$6:$N$1467,4,FALSE),"")</f>
        <v>138</v>
      </c>
      <c r="F41" t="str">
        <f>IFERROR(VLOOKUP(A41,AQI!$A$6:$N$1467,5,FALSE),"")</f>
        <v>0.8</v>
      </c>
      <c r="G41" t="str">
        <f>IFERROR(VLOOKUP(A41,AQI!$A$6:$N$1467,6,FALSE),"")</f>
        <v>59</v>
      </c>
      <c r="H41" t="str">
        <f>IFERROR(VLOOKUP(A41,AQI!$A$6:$N$1467,7,FALSE),"")</f>
        <v>72</v>
      </c>
      <c r="I41" t="str">
        <f>IFERROR(VLOOKUP(A41,AQI!$A$6:$N$1467,8,FALSE),"")</f>
        <v>4</v>
      </c>
      <c r="J41" t="str">
        <f>IFERROR(VLOOKUP(A41,AQI!$A$6:$N$1467,9,FALSE),"")</f>
        <v>6.56310</v>
      </c>
      <c r="K41" t="str">
        <f>IFERROR(VLOOKUP(A41,AQI!$A$6:$N$1467,12,FALSE),"")</f>
        <v>12.658</v>
      </c>
      <c r="L41" t="str">
        <f>IFERROR(VLOOKUP(A41,AQI!$A$6:$N$1467,13,FALSE),"")</f>
        <v>73.583</v>
      </c>
      <c r="M41" t="str">
        <f>IFERROR(VLOOKUP(A41,AQI!$A$6:$N$1467,14,FALSE),"")</f>
        <v>1.292</v>
      </c>
      <c r="N41">
        <f t="shared" si="0"/>
        <v>2661.0729999999999</v>
      </c>
      <c r="O41">
        <f t="shared" si="1"/>
        <v>2628.7660000000001</v>
      </c>
      <c r="P41">
        <f t="shared" si="2"/>
        <v>2031.2</v>
      </c>
      <c r="Q41">
        <f t="shared" si="3"/>
        <v>1977.47</v>
      </c>
      <c r="R41" s="2" t="s">
        <v>5999</v>
      </c>
    </row>
    <row r="42" spans="1:18" x14ac:dyDescent="0.25">
      <c r="A42" s="9" t="s">
        <v>5528</v>
      </c>
      <c r="B42" s="2" t="s">
        <v>6000</v>
      </c>
      <c r="C42">
        <f>IFERROR(VLOOKUP(A42,AQI!$A$6:$N$1467,2,FALSE),"")</f>
        <v>112</v>
      </c>
      <c r="D42" t="str">
        <f>IFERROR(VLOOKUP(A42,AQI!$A$6:$N$1467,3,FALSE),"")</f>
        <v>84</v>
      </c>
      <c r="E42" t="str">
        <f>IFERROR(VLOOKUP(A42,AQI!$A$6:$N$1467,4,FALSE),"")</f>
        <v>138</v>
      </c>
      <c r="F42" t="str">
        <f>IFERROR(VLOOKUP(A42,AQI!$A$6:$N$1467,5,FALSE),"")</f>
        <v>0.8</v>
      </c>
      <c r="G42" t="str">
        <f>IFERROR(VLOOKUP(A42,AQI!$A$6:$N$1467,6,FALSE),"")</f>
        <v>59</v>
      </c>
      <c r="H42" t="str">
        <f>IFERROR(VLOOKUP(A42,AQI!$A$6:$N$1467,7,FALSE),"")</f>
        <v>72</v>
      </c>
      <c r="I42" t="str">
        <f>IFERROR(VLOOKUP(A42,AQI!$A$6:$N$1467,8,FALSE),"")</f>
        <v>4</v>
      </c>
      <c r="J42" t="str">
        <f>IFERROR(VLOOKUP(A42,AQI!$A$6:$N$1467,9,FALSE),"")</f>
        <v>6.56310</v>
      </c>
      <c r="K42" t="str">
        <f>IFERROR(VLOOKUP(A42,AQI!$A$6:$N$1467,12,FALSE),"")</f>
        <v>12.658</v>
      </c>
      <c r="L42" t="str">
        <f>IFERROR(VLOOKUP(A42,AQI!$A$6:$N$1467,13,FALSE),"")</f>
        <v>73.583</v>
      </c>
      <c r="M42" t="str">
        <f>IFERROR(VLOOKUP(A42,AQI!$A$6:$N$1467,14,FALSE),"")</f>
        <v>1.292</v>
      </c>
      <c r="N42">
        <f t="shared" si="0"/>
        <v>2661.0729999999999</v>
      </c>
      <c r="O42">
        <f t="shared" si="1"/>
        <v>2628.7660000000001</v>
      </c>
      <c r="P42">
        <f t="shared" si="2"/>
        <v>2031.2</v>
      </c>
      <c r="Q42">
        <f t="shared" si="3"/>
        <v>1977.47</v>
      </c>
      <c r="R42" s="2" t="s">
        <v>6001</v>
      </c>
    </row>
    <row r="43" spans="1:18" x14ac:dyDescent="0.25">
      <c r="A43" s="9" t="s">
        <v>5517</v>
      </c>
      <c r="B43" s="2" t="s">
        <v>6002</v>
      </c>
      <c r="C43">
        <f>IFERROR(VLOOKUP(A43,AQI!$A$6:$N$1467,2,FALSE),"")</f>
        <v>30</v>
      </c>
      <c r="D43" t="str">
        <f>IFERROR(VLOOKUP(A43,AQI!$A$6:$N$1467,3,FALSE),"")</f>
        <v>6</v>
      </c>
      <c r="E43" t="str">
        <f>IFERROR(VLOOKUP(A43,AQI!$A$6:$N$1467,4,FALSE),"")</f>
        <v>21</v>
      </c>
      <c r="F43" t="str">
        <f>IFERROR(VLOOKUP(A43,AQI!$A$6:$N$1467,5,FALSE),"")</f>
        <v>0.2</v>
      </c>
      <c r="G43" t="str">
        <f>IFERROR(VLOOKUP(A43,AQI!$A$6:$N$1467,6,FALSE),"")</f>
        <v>16</v>
      </c>
      <c r="H43" t="str">
        <f>IFERROR(VLOOKUP(A43,AQI!$A$6:$N$1467,7,FALSE),"")</f>
        <v>59</v>
      </c>
      <c r="I43" t="str">
        <f>IFERROR(VLOOKUP(A43,AQI!$A$6:$N$1467,8,FALSE),"")</f>
        <v>2</v>
      </c>
      <c r="J43" t="str">
        <f>IFERROR(VLOOKUP(A43,AQI!$A$6:$N$1467,9,FALSE),"")</f>
        <v>1.32351</v>
      </c>
      <c r="K43" t="str">
        <f>IFERROR(VLOOKUP(A43,AQI!$A$6:$N$1467,12,FALSE),"")</f>
        <v>13.575</v>
      </c>
      <c r="L43" t="str">
        <f>IFERROR(VLOOKUP(A43,AQI!$A$6:$N$1467,13,FALSE),"")</f>
        <v>25.750</v>
      </c>
      <c r="M43" t="str">
        <f>IFERROR(VLOOKUP(A43,AQI!$A$6:$N$1467,14,FALSE),"")</f>
        <v>2.417</v>
      </c>
      <c r="N43">
        <f t="shared" si="0"/>
        <v>2686.1309999999999</v>
      </c>
      <c r="O43">
        <f t="shared" si="1"/>
        <v>2674.3180000000002</v>
      </c>
      <c r="P43">
        <f t="shared" si="2"/>
        <v>2004.49</v>
      </c>
      <c r="Q43">
        <f t="shared" si="3"/>
        <v>2041.46</v>
      </c>
      <c r="R43" s="2" t="s">
        <v>6003</v>
      </c>
    </row>
    <row r="44" spans="1:18" x14ac:dyDescent="0.25">
      <c r="A44" s="9" t="s">
        <v>5517</v>
      </c>
      <c r="B44" s="2" t="s">
        <v>5946</v>
      </c>
      <c r="C44">
        <f>IFERROR(VLOOKUP(A44,AQI!$A$6:$N$1467,2,FALSE),"")</f>
        <v>30</v>
      </c>
      <c r="D44" t="str">
        <f>IFERROR(VLOOKUP(A44,AQI!$A$6:$N$1467,3,FALSE),"")</f>
        <v>6</v>
      </c>
      <c r="E44" t="str">
        <f>IFERROR(VLOOKUP(A44,AQI!$A$6:$N$1467,4,FALSE),"")</f>
        <v>21</v>
      </c>
      <c r="F44" t="str">
        <f>IFERROR(VLOOKUP(A44,AQI!$A$6:$N$1467,5,FALSE),"")</f>
        <v>0.2</v>
      </c>
      <c r="G44" t="str">
        <f>IFERROR(VLOOKUP(A44,AQI!$A$6:$N$1467,6,FALSE),"")</f>
        <v>16</v>
      </c>
      <c r="H44" t="str">
        <f>IFERROR(VLOOKUP(A44,AQI!$A$6:$N$1467,7,FALSE),"")</f>
        <v>59</v>
      </c>
      <c r="I44" t="str">
        <f>IFERROR(VLOOKUP(A44,AQI!$A$6:$N$1467,8,FALSE),"")</f>
        <v>2</v>
      </c>
      <c r="J44" t="str">
        <f>IFERROR(VLOOKUP(A44,AQI!$A$6:$N$1467,9,FALSE),"")</f>
        <v>1.32351</v>
      </c>
      <c r="K44" t="str">
        <f>IFERROR(VLOOKUP(A44,AQI!$A$6:$N$1467,12,FALSE),"")</f>
        <v>13.575</v>
      </c>
      <c r="L44" t="str">
        <f>IFERROR(VLOOKUP(A44,AQI!$A$6:$N$1467,13,FALSE),"")</f>
        <v>25.750</v>
      </c>
      <c r="M44" t="str">
        <f>IFERROR(VLOOKUP(A44,AQI!$A$6:$N$1467,14,FALSE),"")</f>
        <v>2.417</v>
      </c>
      <c r="N44">
        <f t="shared" si="0"/>
        <v>2686.1309999999999</v>
      </c>
      <c r="O44">
        <f t="shared" si="1"/>
        <v>2674.3180000000002</v>
      </c>
      <c r="P44">
        <f t="shared" si="2"/>
        <v>2004.49</v>
      </c>
      <c r="Q44">
        <f t="shared" si="3"/>
        <v>2041.46</v>
      </c>
      <c r="R44" s="2" t="s">
        <v>6004</v>
      </c>
    </row>
    <row r="45" spans="1:18" x14ac:dyDescent="0.25">
      <c r="A45" s="9" t="s">
        <v>5517</v>
      </c>
      <c r="B45" s="2" t="s">
        <v>6005</v>
      </c>
      <c r="C45">
        <f>IFERROR(VLOOKUP(A45,AQI!$A$6:$N$1467,2,FALSE),"")</f>
        <v>30</v>
      </c>
      <c r="D45" t="str">
        <f>IFERROR(VLOOKUP(A45,AQI!$A$6:$N$1467,3,FALSE),"")</f>
        <v>6</v>
      </c>
      <c r="E45" t="str">
        <f>IFERROR(VLOOKUP(A45,AQI!$A$6:$N$1467,4,FALSE),"")</f>
        <v>21</v>
      </c>
      <c r="F45" t="str">
        <f>IFERROR(VLOOKUP(A45,AQI!$A$6:$N$1467,5,FALSE),"")</f>
        <v>0.2</v>
      </c>
      <c r="G45" t="str">
        <f>IFERROR(VLOOKUP(A45,AQI!$A$6:$N$1467,6,FALSE),"")</f>
        <v>16</v>
      </c>
      <c r="H45" t="str">
        <f>IFERROR(VLOOKUP(A45,AQI!$A$6:$N$1467,7,FALSE),"")</f>
        <v>59</v>
      </c>
      <c r="I45" t="str">
        <f>IFERROR(VLOOKUP(A45,AQI!$A$6:$N$1467,8,FALSE),"")</f>
        <v>2</v>
      </c>
      <c r="J45" t="str">
        <f>IFERROR(VLOOKUP(A45,AQI!$A$6:$N$1467,9,FALSE),"")</f>
        <v>1.32351</v>
      </c>
      <c r="K45" t="str">
        <f>IFERROR(VLOOKUP(A45,AQI!$A$6:$N$1467,12,FALSE),"")</f>
        <v>13.575</v>
      </c>
      <c r="L45" t="str">
        <f>IFERROR(VLOOKUP(A45,AQI!$A$6:$N$1467,13,FALSE),"")</f>
        <v>25.750</v>
      </c>
      <c r="M45" t="str">
        <f>IFERROR(VLOOKUP(A45,AQI!$A$6:$N$1467,14,FALSE),"")</f>
        <v>2.417</v>
      </c>
      <c r="N45">
        <f t="shared" si="0"/>
        <v>2686.1309999999999</v>
      </c>
      <c r="O45">
        <f t="shared" si="1"/>
        <v>2674.3180000000002</v>
      </c>
      <c r="P45">
        <f t="shared" si="2"/>
        <v>2004.49</v>
      </c>
      <c r="Q45">
        <f t="shared" si="3"/>
        <v>2041.46</v>
      </c>
      <c r="R45" s="2" t="s">
        <v>6006</v>
      </c>
    </row>
    <row r="46" spans="1:18" x14ac:dyDescent="0.25">
      <c r="A46" s="9" t="s">
        <v>5514</v>
      </c>
      <c r="B46" s="2" t="s">
        <v>6007</v>
      </c>
      <c r="C46">
        <f>IFERROR(VLOOKUP(A46,AQI!$A$6:$N$1467,2,FALSE),"")</f>
        <v>31</v>
      </c>
      <c r="D46" t="str">
        <f>IFERROR(VLOOKUP(A46,AQI!$A$6:$N$1467,3,FALSE),"")</f>
        <v>4</v>
      </c>
      <c r="E46" t="str">
        <f>IFERROR(VLOOKUP(A46,AQI!$A$6:$N$1467,4,FALSE),"")</f>
        <v>16</v>
      </c>
      <c r="F46" t="str">
        <f>IFERROR(VLOOKUP(A46,AQI!$A$6:$N$1467,5,FALSE),"")</f>
        <v>0.2</v>
      </c>
      <c r="G46" t="str">
        <f>IFERROR(VLOOKUP(A46,AQI!$A$6:$N$1467,6,FALSE),"")</f>
        <v>12</v>
      </c>
      <c r="H46" t="str">
        <f>IFERROR(VLOOKUP(A46,AQI!$A$6:$N$1467,7,FALSE),"")</f>
        <v>62</v>
      </c>
      <c r="I46" t="str">
        <f>IFERROR(VLOOKUP(A46,AQI!$A$6:$N$1467,8,FALSE),"")</f>
        <v>2</v>
      </c>
      <c r="J46" t="str">
        <f>IFERROR(VLOOKUP(A46,AQI!$A$6:$N$1467,9,FALSE),"")</f>
        <v>1.11369</v>
      </c>
      <c r="K46" t="str">
        <f>IFERROR(VLOOKUP(A46,AQI!$A$6:$N$1467,12,FALSE),"")</f>
        <v>16.271</v>
      </c>
      <c r="L46" t="str">
        <f>IFERROR(VLOOKUP(A46,AQI!$A$6:$N$1467,13,FALSE),"")</f>
        <v>26.208</v>
      </c>
      <c r="M46" t="str">
        <f>IFERROR(VLOOKUP(A46,AQI!$A$6:$N$1467,14,FALSE),"")</f>
        <v>2.875</v>
      </c>
      <c r="N46">
        <f t="shared" si="0"/>
        <v>2723.989</v>
      </c>
      <c r="O46">
        <f t="shared" si="1"/>
        <v>2693.3629999999998</v>
      </c>
      <c r="P46">
        <f t="shared" si="2"/>
        <v>2037.1</v>
      </c>
      <c r="Q46">
        <f t="shared" si="3"/>
        <v>2022.6</v>
      </c>
      <c r="R46" s="2" t="s">
        <v>6008</v>
      </c>
    </row>
    <row r="47" spans="1:18" x14ac:dyDescent="0.25">
      <c r="A47" s="9" t="s">
        <v>5514</v>
      </c>
      <c r="B47" s="2" t="s">
        <v>6009</v>
      </c>
      <c r="C47">
        <f>IFERROR(VLOOKUP(A47,AQI!$A$6:$N$1467,2,FALSE),"")</f>
        <v>31</v>
      </c>
      <c r="D47" t="str">
        <f>IFERROR(VLOOKUP(A47,AQI!$A$6:$N$1467,3,FALSE),"")</f>
        <v>4</v>
      </c>
      <c r="E47" t="str">
        <f>IFERROR(VLOOKUP(A47,AQI!$A$6:$N$1467,4,FALSE),"")</f>
        <v>16</v>
      </c>
      <c r="F47" t="str">
        <f>IFERROR(VLOOKUP(A47,AQI!$A$6:$N$1467,5,FALSE),"")</f>
        <v>0.2</v>
      </c>
      <c r="G47" t="str">
        <f>IFERROR(VLOOKUP(A47,AQI!$A$6:$N$1467,6,FALSE),"")</f>
        <v>12</v>
      </c>
      <c r="H47" t="str">
        <f>IFERROR(VLOOKUP(A47,AQI!$A$6:$N$1467,7,FALSE),"")</f>
        <v>62</v>
      </c>
      <c r="I47" t="str">
        <f>IFERROR(VLOOKUP(A47,AQI!$A$6:$N$1467,8,FALSE),"")</f>
        <v>2</v>
      </c>
      <c r="J47" t="str">
        <f>IFERROR(VLOOKUP(A47,AQI!$A$6:$N$1467,9,FALSE),"")</f>
        <v>1.11369</v>
      </c>
      <c r="K47" t="str">
        <f>IFERROR(VLOOKUP(A47,AQI!$A$6:$N$1467,12,FALSE),"")</f>
        <v>16.271</v>
      </c>
      <c r="L47" t="str">
        <f>IFERROR(VLOOKUP(A47,AQI!$A$6:$N$1467,13,FALSE),"")</f>
        <v>26.208</v>
      </c>
      <c r="M47" t="str">
        <f>IFERROR(VLOOKUP(A47,AQI!$A$6:$N$1467,14,FALSE),"")</f>
        <v>2.875</v>
      </c>
      <c r="N47">
        <f t="shared" si="0"/>
        <v>2723.989</v>
      </c>
      <c r="O47">
        <f t="shared" si="1"/>
        <v>2693.3629999999998</v>
      </c>
      <c r="P47">
        <f t="shared" si="2"/>
        <v>2037.1</v>
      </c>
      <c r="Q47">
        <f t="shared" si="3"/>
        <v>2022.6</v>
      </c>
      <c r="R47" s="2" t="s">
        <v>6010</v>
      </c>
    </row>
    <row r="48" spans="1:18" x14ac:dyDescent="0.25">
      <c r="A48" s="9" t="s">
        <v>5511</v>
      </c>
      <c r="B48" s="2" t="s">
        <v>6011</v>
      </c>
      <c r="C48">
        <f>IFERROR(VLOOKUP(A48,AQI!$A$6:$N$1467,2,FALSE),"")</f>
        <v>34</v>
      </c>
      <c r="D48" t="str">
        <f>IFERROR(VLOOKUP(A48,AQI!$A$6:$N$1467,3,FALSE),"")</f>
        <v>14</v>
      </c>
      <c r="E48" t="str">
        <f>IFERROR(VLOOKUP(A48,AQI!$A$6:$N$1467,4,FALSE),"")</f>
        <v>26</v>
      </c>
      <c r="F48" t="str">
        <f>IFERROR(VLOOKUP(A48,AQI!$A$6:$N$1467,5,FALSE),"")</f>
        <v>0.4</v>
      </c>
      <c r="G48" t="str">
        <f>IFERROR(VLOOKUP(A48,AQI!$A$6:$N$1467,6,FALSE),"")</f>
        <v>19</v>
      </c>
      <c r="H48" t="str">
        <f>IFERROR(VLOOKUP(A48,AQI!$A$6:$N$1467,7,FALSE),"")</f>
        <v>67</v>
      </c>
      <c r="I48" t="str">
        <f>IFERROR(VLOOKUP(A48,AQI!$A$6:$N$1467,8,FALSE),"")</f>
        <v>3</v>
      </c>
      <c r="J48" t="str">
        <f>IFERROR(VLOOKUP(A48,AQI!$A$6:$N$1467,9,FALSE),"")</f>
        <v>1.81518</v>
      </c>
      <c r="K48" t="str">
        <f>IFERROR(VLOOKUP(A48,AQI!$A$6:$N$1467,12,FALSE),"")</f>
        <v>17.700</v>
      </c>
      <c r="L48" t="str">
        <f>IFERROR(VLOOKUP(A48,AQI!$A$6:$N$1467,13,FALSE),"")</f>
        <v>51.375</v>
      </c>
      <c r="M48" t="str">
        <f>IFERROR(VLOOKUP(A48,AQI!$A$6:$N$1467,14,FALSE),"")</f>
        <v>2.083</v>
      </c>
      <c r="N48">
        <f t="shared" si="0"/>
        <v>2760.4560000000001</v>
      </c>
      <c r="O48">
        <f t="shared" si="1"/>
        <v>2739.6019999999999</v>
      </c>
      <c r="P48">
        <f t="shared" si="2"/>
        <v>2073.3200000000002</v>
      </c>
      <c r="Q48">
        <f t="shared" si="3"/>
        <v>2050.25</v>
      </c>
      <c r="R48" s="2" t="s">
        <v>6012</v>
      </c>
    </row>
    <row r="49" spans="1:18" x14ac:dyDescent="0.25">
      <c r="A49" s="9" t="s">
        <v>5511</v>
      </c>
      <c r="B49" s="2" t="s">
        <v>6013</v>
      </c>
      <c r="C49">
        <f>IFERROR(VLOOKUP(A49,AQI!$A$6:$N$1467,2,FALSE),"")</f>
        <v>34</v>
      </c>
      <c r="D49" t="str">
        <f>IFERROR(VLOOKUP(A49,AQI!$A$6:$N$1467,3,FALSE),"")</f>
        <v>14</v>
      </c>
      <c r="E49" t="str">
        <f>IFERROR(VLOOKUP(A49,AQI!$A$6:$N$1467,4,FALSE),"")</f>
        <v>26</v>
      </c>
      <c r="F49" t="str">
        <f>IFERROR(VLOOKUP(A49,AQI!$A$6:$N$1467,5,FALSE),"")</f>
        <v>0.4</v>
      </c>
      <c r="G49" t="str">
        <f>IFERROR(VLOOKUP(A49,AQI!$A$6:$N$1467,6,FALSE),"")</f>
        <v>19</v>
      </c>
      <c r="H49" t="str">
        <f>IFERROR(VLOOKUP(A49,AQI!$A$6:$N$1467,7,FALSE),"")</f>
        <v>67</v>
      </c>
      <c r="I49" t="str">
        <f>IFERROR(VLOOKUP(A49,AQI!$A$6:$N$1467,8,FALSE),"")</f>
        <v>3</v>
      </c>
      <c r="J49" t="str">
        <f>IFERROR(VLOOKUP(A49,AQI!$A$6:$N$1467,9,FALSE),"")</f>
        <v>1.81518</v>
      </c>
      <c r="K49" t="str">
        <f>IFERROR(VLOOKUP(A49,AQI!$A$6:$N$1467,12,FALSE),"")</f>
        <v>17.700</v>
      </c>
      <c r="L49" t="str">
        <f>IFERROR(VLOOKUP(A49,AQI!$A$6:$N$1467,13,FALSE),"")</f>
        <v>51.375</v>
      </c>
      <c r="M49" t="str">
        <f>IFERROR(VLOOKUP(A49,AQI!$A$6:$N$1467,14,FALSE),"")</f>
        <v>2.083</v>
      </c>
      <c r="N49">
        <f t="shared" si="0"/>
        <v>2760.4560000000001</v>
      </c>
      <c r="O49">
        <f t="shared" si="1"/>
        <v>2739.6019999999999</v>
      </c>
      <c r="P49">
        <f t="shared" si="2"/>
        <v>2073.3200000000002</v>
      </c>
      <c r="Q49">
        <f t="shared" si="3"/>
        <v>2050.25</v>
      </c>
      <c r="R49" s="2" t="s">
        <v>6014</v>
      </c>
    </row>
    <row r="50" spans="1:18" x14ac:dyDescent="0.25">
      <c r="A50" s="9" t="s">
        <v>5511</v>
      </c>
      <c r="B50" s="2" t="s">
        <v>6015</v>
      </c>
      <c r="C50">
        <f>IFERROR(VLOOKUP(A50,AQI!$A$6:$N$1467,2,FALSE),"")</f>
        <v>34</v>
      </c>
      <c r="D50" t="str">
        <f>IFERROR(VLOOKUP(A50,AQI!$A$6:$N$1467,3,FALSE),"")</f>
        <v>14</v>
      </c>
      <c r="E50" t="str">
        <f>IFERROR(VLOOKUP(A50,AQI!$A$6:$N$1467,4,FALSE),"")</f>
        <v>26</v>
      </c>
      <c r="F50" t="str">
        <f>IFERROR(VLOOKUP(A50,AQI!$A$6:$N$1467,5,FALSE),"")</f>
        <v>0.4</v>
      </c>
      <c r="G50" t="str">
        <f>IFERROR(VLOOKUP(A50,AQI!$A$6:$N$1467,6,FALSE),"")</f>
        <v>19</v>
      </c>
      <c r="H50" t="str">
        <f>IFERROR(VLOOKUP(A50,AQI!$A$6:$N$1467,7,FALSE),"")</f>
        <v>67</v>
      </c>
      <c r="I50" t="str">
        <f>IFERROR(VLOOKUP(A50,AQI!$A$6:$N$1467,8,FALSE),"")</f>
        <v>3</v>
      </c>
      <c r="J50" t="str">
        <f>IFERROR(VLOOKUP(A50,AQI!$A$6:$N$1467,9,FALSE),"")</f>
        <v>1.81518</v>
      </c>
      <c r="K50" t="str">
        <f>IFERROR(VLOOKUP(A50,AQI!$A$6:$N$1467,12,FALSE),"")</f>
        <v>17.700</v>
      </c>
      <c r="L50" t="str">
        <f>IFERROR(VLOOKUP(A50,AQI!$A$6:$N$1467,13,FALSE),"")</f>
        <v>51.375</v>
      </c>
      <c r="M50" t="str">
        <f>IFERROR(VLOOKUP(A50,AQI!$A$6:$N$1467,14,FALSE),"")</f>
        <v>2.083</v>
      </c>
      <c r="N50">
        <f t="shared" si="0"/>
        <v>2760.4560000000001</v>
      </c>
      <c r="O50">
        <f t="shared" si="1"/>
        <v>2739.6019999999999</v>
      </c>
      <c r="P50">
        <f t="shared" si="2"/>
        <v>2073.3200000000002</v>
      </c>
      <c r="Q50">
        <f t="shared" si="3"/>
        <v>2050.25</v>
      </c>
      <c r="R50" s="2" t="s">
        <v>6016</v>
      </c>
    </row>
    <row r="51" spans="1:18" x14ac:dyDescent="0.25">
      <c r="A51" s="9" t="s">
        <v>5506</v>
      </c>
      <c r="B51" s="2" t="s">
        <v>6017</v>
      </c>
      <c r="C51">
        <f>IFERROR(VLOOKUP(A51,AQI!$A$6:$N$1467,2,FALSE),"")</f>
        <v>60</v>
      </c>
      <c r="D51" t="str">
        <f>IFERROR(VLOOKUP(A51,AQI!$A$6:$N$1467,3,FALSE),"")</f>
        <v>33</v>
      </c>
      <c r="E51" t="str">
        <f>IFERROR(VLOOKUP(A51,AQI!$A$6:$N$1467,4,FALSE),"")</f>
        <v>70</v>
      </c>
      <c r="F51" t="str">
        <f>IFERROR(VLOOKUP(A51,AQI!$A$6:$N$1467,5,FALSE),"")</f>
        <v>0.6</v>
      </c>
      <c r="G51" t="str">
        <f>IFERROR(VLOOKUP(A51,AQI!$A$6:$N$1467,6,FALSE),"")</f>
        <v>32</v>
      </c>
      <c r="H51" t="str">
        <f>IFERROR(VLOOKUP(A51,AQI!$A$6:$N$1467,7,FALSE),"")</f>
        <v>95</v>
      </c>
      <c r="I51" t="str">
        <f>IFERROR(VLOOKUP(A51,AQI!$A$6:$N$1467,8,FALSE),"")</f>
        <v>2</v>
      </c>
      <c r="J51" t="str">
        <f>IFERROR(VLOOKUP(A51,AQI!$A$6:$N$1467,9,FALSE),"")</f>
        <v>3.51994</v>
      </c>
      <c r="K51" t="str">
        <f>IFERROR(VLOOKUP(A51,AQI!$A$6:$N$1467,12,FALSE),"")</f>
        <v>14.770</v>
      </c>
      <c r="L51" t="str">
        <f>IFERROR(VLOOKUP(A51,AQI!$A$6:$N$1467,13,FALSE),"")</f>
        <v>73.391</v>
      </c>
      <c r="M51" t="str">
        <f>IFERROR(VLOOKUP(A51,AQI!$A$6:$N$1467,14,FALSE),"")</f>
        <v>1.348</v>
      </c>
      <c r="N51">
        <f t="shared" si="0"/>
        <v>2763.2069999999999</v>
      </c>
      <c r="O51">
        <f t="shared" si="1"/>
        <v>2765.7950000000001</v>
      </c>
      <c r="P51">
        <f t="shared" si="2"/>
        <v>2076.7800000000002</v>
      </c>
      <c r="Q51">
        <f t="shared" si="3"/>
        <v>2080.44</v>
      </c>
      <c r="R51" s="2" t="s">
        <v>6018</v>
      </c>
    </row>
    <row r="52" spans="1:18" x14ac:dyDescent="0.25">
      <c r="A52" s="9" t="s">
        <v>5502</v>
      </c>
      <c r="B52" s="2" t="s">
        <v>1075</v>
      </c>
      <c r="C52">
        <f>IFERROR(VLOOKUP(A52,AQI!$A$6:$N$1467,2,FALSE),"")</f>
        <v>38</v>
      </c>
      <c r="D52" t="str">
        <f>IFERROR(VLOOKUP(A52,AQI!$A$6:$N$1467,3,FALSE),"")</f>
        <v>13</v>
      </c>
      <c r="E52" t="str">
        <f>IFERROR(VLOOKUP(A52,AQI!$A$6:$N$1467,4,FALSE),"")</f>
        <v>36</v>
      </c>
      <c r="F52" t="str">
        <f>IFERROR(VLOOKUP(A52,AQI!$A$6:$N$1467,5,FALSE),"")</f>
        <v>0.4</v>
      </c>
      <c r="G52" t="str">
        <f>IFERROR(VLOOKUP(A52,AQI!$A$6:$N$1467,6,FALSE),"")</f>
        <v>23</v>
      </c>
      <c r="H52" t="str">
        <f>IFERROR(VLOOKUP(A52,AQI!$A$6:$N$1467,7,FALSE),"")</f>
        <v>75</v>
      </c>
      <c r="I52" t="str">
        <f>IFERROR(VLOOKUP(A52,AQI!$A$6:$N$1467,8,FALSE),"")</f>
        <v>2</v>
      </c>
      <c r="J52" t="str">
        <f>IFERROR(VLOOKUP(A52,AQI!$A$6:$N$1467,9,FALSE),"")</f>
        <v>2.06280</v>
      </c>
      <c r="K52" t="str">
        <f>IFERROR(VLOOKUP(A52,AQI!$A$6:$N$1467,12,FALSE),"")</f>
        <v>14.004</v>
      </c>
      <c r="L52" t="str">
        <f>IFERROR(VLOOKUP(A52,AQI!$A$6:$N$1467,13,FALSE),"")</f>
        <v>61.208</v>
      </c>
      <c r="M52" t="str">
        <f>IFERROR(VLOOKUP(A52,AQI!$A$6:$N$1467,14,FALSE),"")</f>
        <v>1.417</v>
      </c>
      <c r="N52">
        <f t="shared" si="0"/>
        <v>2786.357</v>
      </c>
      <c r="O52">
        <f t="shared" si="1"/>
        <v>2761.0030000000002</v>
      </c>
      <c r="P52">
        <f t="shared" si="2"/>
        <v>2117.71</v>
      </c>
      <c r="Q52">
        <f t="shared" si="3"/>
        <v>2070.1799999999998</v>
      </c>
      <c r="R52" s="2" t="s">
        <v>5974</v>
      </c>
    </row>
    <row r="53" spans="1:18" x14ac:dyDescent="0.25">
      <c r="A53" s="9" t="s">
        <v>5502</v>
      </c>
      <c r="B53" s="2" t="s">
        <v>6019</v>
      </c>
      <c r="C53">
        <f>IFERROR(VLOOKUP(A53,AQI!$A$6:$N$1467,2,FALSE),"")</f>
        <v>38</v>
      </c>
      <c r="D53" t="str">
        <f>IFERROR(VLOOKUP(A53,AQI!$A$6:$N$1467,3,FALSE),"")</f>
        <v>13</v>
      </c>
      <c r="E53" t="str">
        <f>IFERROR(VLOOKUP(A53,AQI!$A$6:$N$1467,4,FALSE),"")</f>
        <v>36</v>
      </c>
      <c r="F53" t="str">
        <f>IFERROR(VLOOKUP(A53,AQI!$A$6:$N$1467,5,FALSE),"")</f>
        <v>0.4</v>
      </c>
      <c r="G53" t="str">
        <f>IFERROR(VLOOKUP(A53,AQI!$A$6:$N$1467,6,FALSE),"")</f>
        <v>23</v>
      </c>
      <c r="H53" t="str">
        <f>IFERROR(VLOOKUP(A53,AQI!$A$6:$N$1467,7,FALSE),"")</f>
        <v>75</v>
      </c>
      <c r="I53" t="str">
        <f>IFERROR(VLOOKUP(A53,AQI!$A$6:$N$1467,8,FALSE),"")</f>
        <v>2</v>
      </c>
      <c r="J53" t="str">
        <f>IFERROR(VLOOKUP(A53,AQI!$A$6:$N$1467,9,FALSE),"")</f>
        <v>2.06280</v>
      </c>
      <c r="K53" t="str">
        <f>IFERROR(VLOOKUP(A53,AQI!$A$6:$N$1467,12,FALSE),"")</f>
        <v>14.004</v>
      </c>
      <c r="L53" t="str">
        <f>IFERROR(VLOOKUP(A53,AQI!$A$6:$N$1467,13,FALSE),"")</f>
        <v>61.208</v>
      </c>
      <c r="M53" t="str">
        <f>IFERROR(VLOOKUP(A53,AQI!$A$6:$N$1467,14,FALSE),"")</f>
        <v>1.417</v>
      </c>
      <c r="N53">
        <f t="shared" si="0"/>
        <v>2786.357</v>
      </c>
      <c r="O53">
        <f t="shared" si="1"/>
        <v>2761.0030000000002</v>
      </c>
      <c r="P53">
        <f t="shared" si="2"/>
        <v>2117.71</v>
      </c>
      <c r="Q53">
        <f t="shared" si="3"/>
        <v>2070.1799999999998</v>
      </c>
      <c r="R53" s="2" t="s">
        <v>6020</v>
      </c>
    </row>
    <row r="54" spans="1:18" x14ac:dyDescent="0.25">
      <c r="A54" s="9" t="s">
        <v>5502</v>
      </c>
      <c r="B54" s="2" t="s">
        <v>6021</v>
      </c>
      <c r="C54">
        <f>IFERROR(VLOOKUP(A54,AQI!$A$6:$N$1467,2,FALSE),"")</f>
        <v>38</v>
      </c>
      <c r="D54" t="str">
        <f>IFERROR(VLOOKUP(A54,AQI!$A$6:$N$1467,3,FALSE),"")</f>
        <v>13</v>
      </c>
      <c r="E54" t="str">
        <f>IFERROR(VLOOKUP(A54,AQI!$A$6:$N$1467,4,FALSE),"")</f>
        <v>36</v>
      </c>
      <c r="F54" t="str">
        <f>IFERROR(VLOOKUP(A54,AQI!$A$6:$N$1467,5,FALSE),"")</f>
        <v>0.4</v>
      </c>
      <c r="G54" t="str">
        <f>IFERROR(VLOOKUP(A54,AQI!$A$6:$N$1467,6,FALSE),"")</f>
        <v>23</v>
      </c>
      <c r="H54" t="str">
        <f>IFERROR(VLOOKUP(A54,AQI!$A$6:$N$1467,7,FALSE),"")</f>
        <v>75</v>
      </c>
      <c r="I54" t="str">
        <f>IFERROR(VLOOKUP(A54,AQI!$A$6:$N$1467,8,FALSE),"")</f>
        <v>2</v>
      </c>
      <c r="J54" t="str">
        <f>IFERROR(VLOOKUP(A54,AQI!$A$6:$N$1467,9,FALSE),"")</f>
        <v>2.06280</v>
      </c>
      <c r="K54" t="str">
        <f>IFERROR(VLOOKUP(A54,AQI!$A$6:$N$1467,12,FALSE),"")</f>
        <v>14.004</v>
      </c>
      <c r="L54" t="str">
        <f>IFERROR(VLOOKUP(A54,AQI!$A$6:$N$1467,13,FALSE),"")</f>
        <v>61.208</v>
      </c>
      <c r="M54" t="str">
        <f>IFERROR(VLOOKUP(A54,AQI!$A$6:$N$1467,14,FALSE),"")</f>
        <v>1.417</v>
      </c>
      <c r="N54">
        <f t="shared" si="0"/>
        <v>2786.357</v>
      </c>
      <c r="O54">
        <f t="shared" si="1"/>
        <v>2761.0030000000002</v>
      </c>
      <c r="P54">
        <f t="shared" si="2"/>
        <v>2117.71</v>
      </c>
      <c r="Q54">
        <f t="shared" si="3"/>
        <v>2070.1799999999998</v>
      </c>
      <c r="R54" s="2" t="s">
        <v>6022</v>
      </c>
    </row>
    <row r="55" spans="1:18" x14ac:dyDescent="0.25">
      <c r="A55" s="9" t="s">
        <v>5492</v>
      </c>
      <c r="B55" s="2" t="s">
        <v>6023</v>
      </c>
      <c r="C55">
        <f>IFERROR(VLOOKUP(A55,AQI!$A$6:$N$1467,2,FALSE),"")</f>
        <v>52</v>
      </c>
      <c r="D55" t="str">
        <f>IFERROR(VLOOKUP(A55,AQI!$A$6:$N$1467,3,FALSE),"")</f>
        <v>36</v>
      </c>
      <c r="E55" t="str">
        <f>IFERROR(VLOOKUP(A55,AQI!$A$6:$N$1467,4,FALSE),"")</f>
        <v>48</v>
      </c>
      <c r="F55" t="str">
        <f>IFERROR(VLOOKUP(A55,AQI!$A$6:$N$1467,5,FALSE),"")</f>
        <v>0.5</v>
      </c>
      <c r="G55" t="str">
        <f>IFERROR(VLOOKUP(A55,AQI!$A$6:$N$1467,6,FALSE),"")</f>
        <v>29</v>
      </c>
      <c r="H55" t="str">
        <f>IFERROR(VLOOKUP(A55,AQI!$A$6:$N$1467,7,FALSE),"")</f>
        <v>71</v>
      </c>
      <c r="I55" t="str">
        <f>IFERROR(VLOOKUP(A55,AQI!$A$6:$N$1467,8,FALSE),"")</f>
        <v>3</v>
      </c>
      <c r="J55" t="str">
        <f>IFERROR(VLOOKUP(A55,AQI!$A$6:$N$1467,9,FALSE),"")</f>
        <v>3.05804</v>
      </c>
      <c r="K55" t="str">
        <f>IFERROR(VLOOKUP(A55,AQI!$A$6:$N$1467,12,FALSE),"")</f>
        <v>15.875</v>
      </c>
      <c r="L55" t="str">
        <f>IFERROR(VLOOKUP(A55,AQI!$A$6:$N$1467,13,FALSE),"")</f>
        <v>72.292</v>
      </c>
      <c r="M55" t="str">
        <f>IFERROR(VLOOKUP(A55,AQI!$A$6:$N$1467,14,FALSE),"")</f>
        <v>1.667</v>
      </c>
      <c r="N55">
        <f t="shared" si="0"/>
        <v>2790.2089999999998</v>
      </c>
      <c r="O55">
        <f t="shared" si="1"/>
        <v>2781.3029999999999</v>
      </c>
      <c r="P55">
        <f t="shared" si="2"/>
        <v>2146.19</v>
      </c>
      <c r="Q55">
        <f t="shared" si="3"/>
        <v>2120.9</v>
      </c>
      <c r="R55" s="2" t="s">
        <v>6024</v>
      </c>
    </row>
    <row r="56" spans="1:18" x14ac:dyDescent="0.25">
      <c r="A56" s="9" t="s">
        <v>5492</v>
      </c>
      <c r="B56" s="2" t="s">
        <v>6025</v>
      </c>
      <c r="C56">
        <f>IFERROR(VLOOKUP(A56,AQI!$A$6:$N$1467,2,FALSE),"")</f>
        <v>52</v>
      </c>
      <c r="D56" t="str">
        <f>IFERROR(VLOOKUP(A56,AQI!$A$6:$N$1467,3,FALSE),"")</f>
        <v>36</v>
      </c>
      <c r="E56" t="str">
        <f>IFERROR(VLOOKUP(A56,AQI!$A$6:$N$1467,4,FALSE),"")</f>
        <v>48</v>
      </c>
      <c r="F56" t="str">
        <f>IFERROR(VLOOKUP(A56,AQI!$A$6:$N$1467,5,FALSE),"")</f>
        <v>0.5</v>
      </c>
      <c r="G56" t="str">
        <f>IFERROR(VLOOKUP(A56,AQI!$A$6:$N$1467,6,FALSE),"")</f>
        <v>29</v>
      </c>
      <c r="H56" t="str">
        <f>IFERROR(VLOOKUP(A56,AQI!$A$6:$N$1467,7,FALSE),"")</f>
        <v>71</v>
      </c>
      <c r="I56" t="str">
        <f>IFERROR(VLOOKUP(A56,AQI!$A$6:$N$1467,8,FALSE),"")</f>
        <v>3</v>
      </c>
      <c r="J56" t="str">
        <f>IFERROR(VLOOKUP(A56,AQI!$A$6:$N$1467,9,FALSE),"")</f>
        <v>3.05804</v>
      </c>
      <c r="K56" t="str">
        <f>IFERROR(VLOOKUP(A56,AQI!$A$6:$N$1467,12,FALSE),"")</f>
        <v>15.875</v>
      </c>
      <c r="L56" t="str">
        <f>IFERROR(VLOOKUP(A56,AQI!$A$6:$N$1467,13,FALSE),"")</f>
        <v>72.292</v>
      </c>
      <c r="M56" t="str">
        <f>IFERROR(VLOOKUP(A56,AQI!$A$6:$N$1467,14,FALSE),"")</f>
        <v>1.667</v>
      </c>
      <c r="N56">
        <f t="shared" si="0"/>
        <v>2790.2089999999998</v>
      </c>
      <c r="O56">
        <f t="shared" si="1"/>
        <v>2781.3029999999999</v>
      </c>
      <c r="P56">
        <f t="shared" si="2"/>
        <v>2146.19</v>
      </c>
      <c r="Q56">
        <f t="shared" si="3"/>
        <v>2120.9</v>
      </c>
      <c r="R56" s="2" t="s">
        <v>6026</v>
      </c>
    </row>
    <row r="57" spans="1:18" x14ac:dyDescent="0.25">
      <c r="A57" s="9" t="s">
        <v>5488</v>
      </c>
      <c r="B57" s="2" t="s">
        <v>6027</v>
      </c>
      <c r="C57">
        <f>IFERROR(VLOOKUP(A57,AQI!$A$6:$N$1467,2,FALSE),"")</f>
        <v>93</v>
      </c>
      <c r="D57" t="str">
        <f>IFERROR(VLOOKUP(A57,AQI!$A$6:$N$1467,3,FALSE),"")</f>
        <v>69</v>
      </c>
      <c r="E57" t="str">
        <f>IFERROR(VLOOKUP(A57,AQI!$A$6:$N$1467,4,FALSE),"")</f>
        <v>105</v>
      </c>
      <c r="F57" t="str">
        <f>IFERROR(VLOOKUP(A57,AQI!$A$6:$N$1467,5,FALSE),"")</f>
        <v>0.7</v>
      </c>
      <c r="G57" t="str">
        <f>IFERROR(VLOOKUP(A57,AQI!$A$6:$N$1467,6,FALSE),"")</f>
        <v>50</v>
      </c>
      <c r="H57" t="str">
        <f>IFERROR(VLOOKUP(A57,AQI!$A$6:$N$1467,7,FALSE),"")</f>
        <v>50</v>
      </c>
      <c r="I57" t="str">
        <f>IFERROR(VLOOKUP(A57,AQI!$A$6:$N$1467,8,FALSE),"")</f>
        <v>3</v>
      </c>
      <c r="J57" t="str">
        <f>IFERROR(VLOOKUP(A57,AQI!$A$6:$N$1467,9,FALSE),"")</f>
        <v>5.25893</v>
      </c>
      <c r="K57" t="str">
        <f>IFERROR(VLOOKUP(A57,AQI!$A$6:$N$1467,12,FALSE),"")</f>
        <v>16.071</v>
      </c>
      <c r="L57" t="str">
        <f>IFERROR(VLOOKUP(A57,AQI!$A$6:$N$1467,13,FALSE),"")</f>
        <v>79.000</v>
      </c>
      <c r="M57" t="str">
        <f>IFERROR(VLOOKUP(A57,AQI!$A$6:$N$1467,14,FALSE),"")</f>
        <v>1.125</v>
      </c>
      <c r="N57">
        <f t="shared" si="0"/>
        <v>2800.4609999999998</v>
      </c>
      <c r="O57">
        <f t="shared" si="1"/>
        <v>2803.7289999999998</v>
      </c>
      <c r="P57">
        <f t="shared" si="2"/>
        <v>2121.94</v>
      </c>
      <c r="Q57">
        <f t="shared" si="3"/>
        <v>2164.89</v>
      </c>
      <c r="R57" s="2" t="s">
        <v>6028</v>
      </c>
    </row>
    <row r="58" spans="1:18" x14ac:dyDescent="0.25">
      <c r="A58" s="9" t="s">
        <v>5488</v>
      </c>
      <c r="B58" s="2" t="s">
        <v>6029</v>
      </c>
      <c r="C58">
        <f>IFERROR(VLOOKUP(A58,AQI!$A$6:$N$1467,2,FALSE),"")</f>
        <v>93</v>
      </c>
      <c r="D58" t="str">
        <f>IFERROR(VLOOKUP(A58,AQI!$A$6:$N$1467,3,FALSE),"")</f>
        <v>69</v>
      </c>
      <c r="E58" t="str">
        <f>IFERROR(VLOOKUP(A58,AQI!$A$6:$N$1467,4,FALSE),"")</f>
        <v>105</v>
      </c>
      <c r="F58" t="str">
        <f>IFERROR(VLOOKUP(A58,AQI!$A$6:$N$1467,5,FALSE),"")</f>
        <v>0.7</v>
      </c>
      <c r="G58" t="str">
        <f>IFERROR(VLOOKUP(A58,AQI!$A$6:$N$1467,6,FALSE),"")</f>
        <v>50</v>
      </c>
      <c r="H58" t="str">
        <f>IFERROR(VLOOKUP(A58,AQI!$A$6:$N$1467,7,FALSE),"")</f>
        <v>50</v>
      </c>
      <c r="I58" t="str">
        <f>IFERROR(VLOOKUP(A58,AQI!$A$6:$N$1467,8,FALSE),"")</f>
        <v>3</v>
      </c>
      <c r="J58" t="str">
        <f>IFERROR(VLOOKUP(A58,AQI!$A$6:$N$1467,9,FALSE),"")</f>
        <v>5.25893</v>
      </c>
      <c r="K58" t="str">
        <f>IFERROR(VLOOKUP(A58,AQI!$A$6:$N$1467,12,FALSE),"")</f>
        <v>16.071</v>
      </c>
      <c r="L58" t="str">
        <f>IFERROR(VLOOKUP(A58,AQI!$A$6:$N$1467,13,FALSE),"")</f>
        <v>79.000</v>
      </c>
      <c r="M58" t="str">
        <f>IFERROR(VLOOKUP(A58,AQI!$A$6:$N$1467,14,FALSE),"")</f>
        <v>1.125</v>
      </c>
      <c r="N58">
        <f t="shared" si="0"/>
        <v>2800.4609999999998</v>
      </c>
      <c r="O58">
        <f t="shared" si="1"/>
        <v>2803.7289999999998</v>
      </c>
      <c r="P58">
        <f t="shared" si="2"/>
        <v>2121.94</v>
      </c>
      <c r="Q58">
        <f t="shared" si="3"/>
        <v>2164.89</v>
      </c>
      <c r="R58" s="2" t="s">
        <v>6030</v>
      </c>
    </row>
    <row r="59" spans="1:18" x14ac:dyDescent="0.25">
      <c r="A59" s="9" t="s">
        <v>5485</v>
      </c>
      <c r="B59" s="2" t="s">
        <v>6031</v>
      </c>
      <c r="C59">
        <f>IFERROR(VLOOKUP(A59,AQI!$A$6:$N$1467,2,FALSE),"")</f>
        <v>63</v>
      </c>
      <c r="D59" t="str">
        <f>IFERROR(VLOOKUP(A59,AQI!$A$6:$N$1467,3,FALSE),"")</f>
        <v>29</v>
      </c>
      <c r="E59" t="str">
        <f>IFERROR(VLOOKUP(A59,AQI!$A$6:$N$1467,4,FALSE),"")</f>
        <v>56</v>
      </c>
      <c r="F59" t="str">
        <f>IFERROR(VLOOKUP(A59,AQI!$A$6:$N$1467,5,FALSE),"")</f>
        <v>0.5</v>
      </c>
      <c r="G59" t="str">
        <f>IFERROR(VLOOKUP(A59,AQI!$A$6:$N$1467,6,FALSE),"")</f>
        <v>33</v>
      </c>
      <c r="H59" t="str">
        <f>IFERROR(VLOOKUP(A59,AQI!$A$6:$N$1467,7,FALSE),"")</f>
        <v>115</v>
      </c>
      <c r="I59" t="str">
        <f>IFERROR(VLOOKUP(A59,AQI!$A$6:$N$1467,8,FALSE),"")</f>
        <v>2</v>
      </c>
      <c r="J59" t="str">
        <f>IFERROR(VLOOKUP(A59,AQI!$A$6:$N$1467,9,FALSE),"")</f>
        <v>3.33065</v>
      </c>
      <c r="K59" t="str">
        <f>IFERROR(VLOOKUP(A59,AQI!$A$6:$N$1467,12,FALSE),"")</f>
        <v>16.046</v>
      </c>
      <c r="L59" t="str">
        <f>IFERROR(VLOOKUP(A59,AQI!$A$6:$N$1467,13,FALSE),"")</f>
        <v>68.250</v>
      </c>
      <c r="M59" t="str">
        <f>IFERROR(VLOOKUP(A59,AQI!$A$6:$N$1467,14,FALSE),"")</f>
        <v>1.542</v>
      </c>
      <c r="N59">
        <f t="shared" si="0"/>
        <v>2794.3980000000001</v>
      </c>
      <c r="O59">
        <f t="shared" si="1"/>
        <v>2787.3919999999998</v>
      </c>
      <c r="P59">
        <f t="shared" si="2"/>
        <v>2134.58</v>
      </c>
      <c r="Q59">
        <f t="shared" si="3"/>
        <v>2113.0500000000002</v>
      </c>
      <c r="R59" s="2" t="s">
        <v>6032</v>
      </c>
    </row>
    <row r="60" spans="1:18" x14ac:dyDescent="0.25">
      <c r="A60" s="9" t="s">
        <v>5485</v>
      </c>
      <c r="B60" s="2" t="s">
        <v>1075</v>
      </c>
      <c r="C60">
        <f>IFERROR(VLOOKUP(A60,AQI!$A$6:$N$1467,2,FALSE),"")</f>
        <v>63</v>
      </c>
      <c r="D60" t="str">
        <f>IFERROR(VLOOKUP(A60,AQI!$A$6:$N$1467,3,FALSE),"")</f>
        <v>29</v>
      </c>
      <c r="E60" t="str">
        <f>IFERROR(VLOOKUP(A60,AQI!$A$6:$N$1467,4,FALSE),"")</f>
        <v>56</v>
      </c>
      <c r="F60" t="str">
        <f>IFERROR(VLOOKUP(A60,AQI!$A$6:$N$1467,5,FALSE),"")</f>
        <v>0.5</v>
      </c>
      <c r="G60" t="str">
        <f>IFERROR(VLOOKUP(A60,AQI!$A$6:$N$1467,6,FALSE),"")</f>
        <v>33</v>
      </c>
      <c r="H60" t="str">
        <f>IFERROR(VLOOKUP(A60,AQI!$A$6:$N$1467,7,FALSE),"")</f>
        <v>115</v>
      </c>
      <c r="I60" t="str">
        <f>IFERROR(VLOOKUP(A60,AQI!$A$6:$N$1467,8,FALSE),"")</f>
        <v>2</v>
      </c>
      <c r="J60" t="str">
        <f>IFERROR(VLOOKUP(A60,AQI!$A$6:$N$1467,9,FALSE),"")</f>
        <v>3.33065</v>
      </c>
      <c r="K60" t="str">
        <f>IFERROR(VLOOKUP(A60,AQI!$A$6:$N$1467,12,FALSE),"")</f>
        <v>16.046</v>
      </c>
      <c r="L60" t="str">
        <f>IFERROR(VLOOKUP(A60,AQI!$A$6:$N$1467,13,FALSE),"")</f>
        <v>68.250</v>
      </c>
      <c r="M60" t="str">
        <f>IFERROR(VLOOKUP(A60,AQI!$A$6:$N$1467,14,FALSE),"")</f>
        <v>1.542</v>
      </c>
      <c r="N60">
        <f t="shared" si="0"/>
        <v>2794.3980000000001</v>
      </c>
      <c r="O60">
        <f t="shared" si="1"/>
        <v>2787.3919999999998</v>
      </c>
      <c r="P60">
        <f t="shared" si="2"/>
        <v>2134.58</v>
      </c>
      <c r="Q60">
        <f t="shared" si="3"/>
        <v>2113.0500000000002</v>
      </c>
      <c r="R60" s="2" t="s">
        <v>6033</v>
      </c>
    </row>
    <row r="61" spans="1:18" x14ac:dyDescent="0.25">
      <c r="A61" s="9" t="s">
        <v>5482</v>
      </c>
      <c r="B61" s="2" t="s">
        <v>703</v>
      </c>
      <c r="C61">
        <f>IFERROR(VLOOKUP(A61,AQI!$A$6:$N$1467,2,FALSE),"")</f>
        <v>45</v>
      </c>
      <c r="D61" t="str">
        <f>IFERROR(VLOOKUP(A61,AQI!$A$6:$N$1467,3,FALSE),"")</f>
        <v>13</v>
      </c>
      <c r="E61" t="str">
        <f>IFERROR(VLOOKUP(A61,AQI!$A$6:$N$1467,4,FALSE),"")</f>
        <v>26</v>
      </c>
      <c r="F61" t="str">
        <f>IFERROR(VLOOKUP(A61,AQI!$A$6:$N$1467,5,FALSE),"")</f>
        <v>0.4</v>
      </c>
      <c r="G61" t="str">
        <f>IFERROR(VLOOKUP(A61,AQI!$A$6:$N$1467,6,FALSE),"")</f>
        <v>25</v>
      </c>
      <c r="H61" t="str">
        <f>IFERROR(VLOOKUP(A61,AQI!$A$6:$N$1467,7,FALSE),"")</f>
        <v>90</v>
      </c>
      <c r="I61" t="str">
        <f>IFERROR(VLOOKUP(A61,AQI!$A$6:$N$1467,8,FALSE),"")</f>
        <v>2</v>
      </c>
      <c r="J61" t="str">
        <f>IFERROR(VLOOKUP(A61,AQI!$A$6:$N$1467,9,FALSE),"")</f>
        <v>2.06369</v>
      </c>
      <c r="K61" t="str">
        <f>IFERROR(VLOOKUP(A61,AQI!$A$6:$N$1467,12,FALSE),"")</f>
        <v>16.238</v>
      </c>
      <c r="L61" t="str">
        <f>IFERROR(VLOOKUP(A61,AQI!$A$6:$N$1467,13,FALSE),"")</f>
        <v>59.125</v>
      </c>
      <c r="M61" t="str">
        <f>IFERROR(VLOOKUP(A61,AQI!$A$6:$N$1467,14,FALSE),"")</f>
        <v>1.333</v>
      </c>
      <c r="N61">
        <f t="shared" si="0"/>
        <v>2810.3850000000002</v>
      </c>
      <c r="O61">
        <f t="shared" si="1"/>
        <v>2783.4929999999999</v>
      </c>
      <c r="P61">
        <f t="shared" si="2"/>
        <v>2136.8000000000002</v>
      </c>
      <c r="Q61">
        <f t="shared" si="3"/>
        <v>2117.4899999999998</v>
      </c>
      <c r="R61" s="2" t="s">
        <v>5973</v>
      </c>
    </row>
    <row r="62" spans="1:18" x14ac:dyDescent="0.25">
      <c r="A62" s="9" t="s">
        <v>5482</v>
      </c>
      <c r="B62" s="2" t="s">
        <v>5965</v>
      </c>
      <c r="C62">
        <f>IFERROR(VLOOKUP(A62,AQI!$A$6:$N$1467,2,FALSE),"")</f>
        <v>45</v>
      </c>
      <c r="D62" t="str">
        <f>IFERROR(VLOOKUP(A62,AQI!$A$6:$N$1467,3,FALSE),"")</f>
        <v>13</v>
      </c>
      <c r="E62" t="str">
        <f>IFERROR(VLOOKUP(A62,AQI!$A$6:$N$1467,4,FALSE),"")</f>
        <v>26</v>
      </c>
      <c r="F62" t="str">
        <f>IFERROR(VLOOKUP(A62,AQI!$A$6:$N$1467,5,FALSE),"")</f>
        <v>0.4</v>
      </c>
      <c r="G62" t="str">
        <f>IFERROR(VLOOKUP(A62,AQI!$A$6:$N$1467,6,FALSE),"")</f>
        <v>25</v>
      </c>
      <c r="H62" t="str">
        <f>IFERROR(VLOOKUP(A62,AQI!$A$6:$N$1467,7,FALSE),"")</f>
        <v>90</v>
      </c>
      <c r="I62" t="str">
        <f>IFERROR(VLOOKUP(A62,AQI!$A$6:$N$1467,8,FALSE),"")</f>
        <v>2</v>
      </c>
      <c r="J62" t="str">
        <f>IFERROR(VLOOKUP(A62,AQI!$A$6:$N$1467,9,FALSE),"")</f>
        <v>2.06369</v>
      </c>
      <c r="K62" t="str">
        <f>IFERROR(VLOOKUP(A62,AQI!$A$6:$N$1467,12,FALSE),"")</f>
        <v>16.238</v>
      </c>
      <c r="L62" t="str">
        <f>IFERROR(VLOOKUP(A62,AQI!$A$6:$N$1467,13,FALSE),"")</f>
        <v>59.125</v>
      </c>
      <c r="M62" t="str">
        <f>IFERROR(VLOOKUP(A62,AQI!$A$6:$N$1467,14,FALSE),"")</f>
        <v>1.333</v>
      </c>
      <c r="N62">
        <f t="shared" si="0"/>
        <v>2810.3850000000002</v>
      </c>
      <c r="O62">
        <f t="shared" si="1"/>
        <v>2783.4929999999999</v>
      </c>
      <c r="P62">
        <f t="shared" si="2"/>
        <v>2136.8000000000002</v>
      </c>
      <c r="Q62">
        <f t="shared" si="3"/>
        <v>2117.4899999999998</v>
      </c>
      <c r="R62" s="2" t="s">
        <v>5940</v>
      </c>
    </row>
    <row r="63" spans="1:18" x14ac:dyDescent="0.25">
      <c r="A63" s="9" t="s">
        <v>5482</v>
      </c>
      <c r="B63" s="2" t="s">
        <v>6034</v>
      </c>
      <c r="C63">
        <f>IFERROR(VLOOKUP(A63,AQI!$A$6:$N$1467,2,FALSE),"")</f>
        <v>45</v>
      </c>
      <c r="D63" t="str">
        <f>IFERROR(VLOOKUP(A63,AQI!$A$6:$N$1467,3,FALSE),"")</f>
        <v>13</v>
      </c>
      <c r="E63" t="str">
        <f>IFERROR(VLOOKUP(A63,AQI!$A$6:$N$1467,4,FALSE),"")</f>
        <v>26</v>
      </c>
      <c r="F63" t="str">
        <f>IFERROR(VLOOKUP(A63,AQI!$A$6:$N$1467,5,FALSE),"")</f>
        <v>0.4</v>
      </c>
      <c r="G63" t="str">
        <f>IFERROR(VLOOKUP(A63,AQI!$A$6:$N$1467,6,FALSE),"")</f>
        <v>25</v>
      </c>
      <c r="H63" t="str">
        <f>IFERROR(VLOOKUP(A63,AQI!$A$6:$N$1467,7,FALSE),"")</f>
        <v>90</v>
      </c>
      <c r="I63" t="str">
        <f>IFERROR(VLOOKUP(A63,AQI!$A$6:$N$1467,8,FALSE),"")</f>
        <v>2</v>
      </c>
      <c r="J63" t="str">
        <f>IFERROR(VLOOKUP(A63,AQI!$A$6:$N$1467,9,FALSE),"")</f>
        <v>2.06369</v>
      </c>
      <c r="K63" t="str">
        <f>IFERROR(VLOOKUP(A63,AQI!$A$6:$N$1467,12,FALSE),"")</f>
        <v>16.238</v>
      </c>
      <c r="L63" t="str">
        <f>IFERROR(VLOOKUP(A63,AQI!$A$6:$N$1467,13,FALSE),"")</f>
        <v>59.125</v>
      </c>
      <c r="M63" t="str">
        <f>IFERROR(VLOOKUP(A63,AQI!$A$6:$N$1467,14,FALSE),"")</f>
        <v>1.333</v>
      </c>
      <c r="N63">
        <f t="shared" si="0"/>
        <v>2810.3850000000002</v>
      </c>
      <c r="O63">
        <f t="shared" si="1"/>
        <v>2783.4929999999999</v>
      </c>
      <c r="P63">
        <f t="shared" si="2"/>
        <v>2136.8000000000002</v>
      </c>
      <c r="Q63">
        <f t="shared" si="3"/>
        <v>2117.4899999999998</v>
      </c>
      <c r="R63" s="2" t="s">
        <v>6035</v>
      </c>
    </row>
    <row r="64" spans="1:18" x14ac:dyDescent="0.25">
      <c r="A64" s="9" t="s">
        <v>5479</v>
      </c>
      <c r="B64" s="2" t="s">
        <v>6036</v>
      </c>
      <c r="C64">
        <f>IFERROR(VLOOKUP(A64,AQI!$A$6:$N$1467,2,FALSE),"")</f>
        <v>38</v>
      </c>
      <c r="D64" t="str">
        <f>IFERROR(VLOOKUP(A64,AQI!$A$6:$N$1467,3,FALSE),"")</f>
        <v>6</v>
      </c>
      <c r="E64" t="str">
        <f>IFERROR(VLOOKUP(A64,AQI!$A$6:$N$1467,4,FALSE),"")</f>
        <v>13</v>
      </c>
      <c r="F64" t="str">
        <f>IFERROR(VLOOKUP(A64,AQI!$A$6:$N$1467,5,FALSE),"")</f>
        <v>0.3</v>
      </c>
      <c r="G64" t="str">
        <f>IFERROR(VLOOKUP(A64,AQI!$A$6:$N$1467,6,FALSE),"")</f>
        <v>16</v>
      </c>
      <c r="H64" t="str">
        <f>IFERROR(VLOOKUP(A64,AQI!$A$6:$N$1467,7,FALSE),"")</f>
        <v>75</v>
      </c>
      <c r="I64" t="str">
        <f>IFERROR(VLOOKUP(A64,AQI!$A$6:$N$1467,8,FALSE),"")</f>
        <v>3</v>
      </c>
      <c r="J64" t="str">
        <f>IFERROR(VLOOKUP(A64,AQI!$A$6:$N$1467,9,FALSE),"")</f>
        <v>1.35089</v>
      </c>
      <c r="K64" t="str">
        <f>IFERROR(VLOOKUP(A64,AQI!$A$6:$N$1467,12,FALSE),"")</f>
        <v>18.125</v>
      </c>
      <c r="L64" t="str">
        <f>IFERROR(VLOOKUP(A64,AQI!$A$6:$N$1467,13,FALSE),"")</f>
        <v>47.000</v>
      </c>
      <c r="M64" t="str">
        <f>IFERROR(VLOOKUP(A64,AQI!$A$6:$N$1467,14,FALSE),"")</f>
        <v>2.000</v>
      </c>
      <c r="N64">
        <f t="shared" si="0"/>
        <v>2803.607</v>
      </c>
      <c r="O64">
        <f t="shared" si="1"/>
        <v>2804.2489999999998</v>
      </c>
      <c r="P64">
        <f t="shared" si="2"/>
        <v>2144.4899999999998</v>
      </c>
      <c r="Q64">
        <f t="shared" si="3"/>
        <v>2131.44</v>
      </c>
      <c r="R64" s="2" t="s">
        <v>6037</v>
      </c>
    </row>
    <row r="65" spans="1:18" x14ac:dyDescent="0.25">
      <c r="A65" s="9" t="s">
        <v>5479</v>
      </c>
      <c r="B65" s="2" t="s">
        <v>6038</v>
      </c>
      <c r="C65">
        <f>IFERROR(VLOOKUP(A65,AQI!$A$6:$N$1467,2,FALSE),"")</f>
        <v>38</v>
      </c>
      <c r="D65" t="str">
        <f>IFERROR(VLOOKUP(A65,AQI!$A$6:$N$1467,3,FALSE),"")</f>
        <v>6</v>
      </c>
      <c r="E65" t="str">
        <f>IFERROR(VLOOKUP(A65,AQI!$A$6:$N$1467,4,FALSE),"")</f>
        <v>13</v>
      </c>
      <c r="F65" t="str">
        <f>IFERROR(VLOOKUP(A65,AQI!$A$6:$N$1467,5,FALSE),"")</f>
        <v>0.3</v>
      </c>
      <c r="G65" t="str">
        <f>IFERROR(VLOOKUP(A65,AQI!$A$6:$N$1467,6,FALSE),"")</f>
        <v>16</v>
      </c>
      <c r="H65" t="str">
        <f>IFERROR(VLOOKUP(A65,AQI!$A$6:$N$1467,7,FALSE),"")</f>
        <v>75</v>
      </c>
      <c r="I65" t="str">
        <f>IFERROR(VLOOKUP(A65,AQI!$A$6:$N$1467,8,FALSE),"")</f>
        <v>3</v>
      </c>
      <c r="J65" t="str">
        <f>IFERROR(VLOOKUP(A65,AQI!$A$6:$N$1467,9,FALSE),"")</f>
        <v>1.35089</v>
      </c>
      <c r="K65" t="str">
        <f>IFERROR(VLOOKUP(A65,AQI!$A$6:$N$1467,12,FALSE),"")</f>
        <v>18.125</v>
      </c>
      <c r="L65" t="str">
        <f>IFERROR(VLOOKUP(A65,AQI!$A$6:$N$1467,13,FALSE),"")</f>
        <v>47.000</v>
      </c>
      <c r="M65" t="str">
        <f>IFERROR(VLOOKUP(A65,AQI!$A$6:$N$1467,14,FALSE),"")</f>
        <v>2.000</v>
      </c>
      <c r="N65">
        <f t="shared" si="0"/>
        <v>2803.607</v>
      </c>
      <c r="O65">
        <f t="shared" si="1"/>
        <v>2804.2489999999998</v>
      </c>
      <c r="P65">
        <f t="shared" si="2"/>
        <v>2144.4899999999998</v>
      </c>
      <c r="Q65">
        <f t="shared" si="3"/>
        <v>2131.44</v>
      </c>
      <c r="R65" s="2" t="s">
        <v>6039</v>
      </c>
    </row>
    <row r="66" spans="1:18" x14ac:dyDescent="0.25">
      <c r="A66" s="9" t="s">
        <v>5444</v>
      </c>
      <c r="B66" s="2" t="s">
        <v>3174</v>
      </c>
      <c r="C66">
        <f>IFERROR(VLOOKUP(A66,AQI!$A$6:$N$1467,2,FALSE),"")</f>
        <v>37</v>
      </c>
      <c r="D66" t="str">
        <f>IFERROR(VLOOKUP(A66,AQI!$A$6:$N$1467,3,FALSE),"")</f>
        <v>8</v>
      </c>
      <c r="E66" t="str">
        <f>IFERROR(VLOOKUP(A66,AQI!$A$6:$N$1467,4,FALSE),"")</f>
        <v>27</v>
      </c>
      <c r="F66" t="str">
        <f>IFERROR(VLOOKUP(A66,AQI!$A$6:$N$1467,5,FALSE),"")</f>
        <v>0.3</v>
      </c>
      <c r="G66" t="str">
        <f>IFERROR(VLOOKUP(A66,AQI!$A$6:$N$1467,6,FALSE),"")</f>
        <v>29</v>
      </c>
      <c r="H66" t="str">
        <f>IFERROR(VLOOKUP(A66,AQI!$A$6:$N$1467,7,FALSE),"")</f>
        <v>68</v>
      </c>
      <c r="I66" t="str">
        <f>IFERROR(VLOOKUP(A66,AQI!$A$6:$N$1467,8,FALSE),"")</f>
        <v>3</v>
      </c>
      <c r="J66" t="str">
        <f>IFERROR(VLOOKUP(A66,AQI!$A$6:$N$1467,9,FALSE),"")</f>
        <v>1.88929</v>
      </c>
      <c r="K66" t="str">
        <f>IFERROR(VLOOKUP(A66,AQI!$A$6:$N$1467,12,FALSE),"")</f>
        <v>18.433</v>
      </c>
      <c r="L66" t="str">
        <f>IFERROR(VLOOKUP(A66,AQI!$A$6:$N$1467,13,FALSE),"")</f>
        <v>54.375</v>
      </c>
      <c r="M66" t="str">
        <f>IFERROR(VLOOKUP(A66,AQI!$A$6:$N$1467,14,FALSE),"")</f>
        <v>1.375</v>
      </c>
      <c r="N66">
        <f t="shared" ref="N66:N129" si="4">IFERROR(VLOOKUP(A66,sh_four,2,FALSE),"")</f>
        <v>2815.9059999999999</v>
      </c>
      <c r="O66">
        <f t="shared" ref="O66:O129" si="5">IFERROR(VLOOKUP(A66,sh_four,5,FALSE),"")</f>
        <v>2811.2049999999999</v>
      </c>
      <c r="P66">
        <f t="shared" ref="P66:P129" si="6">IFERROR(VLOOKUP(A66,sh_nine,2,FALSE),"")</f>
        <v>2163.58</v>
      </c>
      <c r="Q66">
        <f t="shared" ref="Q66:Q129" si="7">IFERROR(VLOOKUP(A66,sh_nine,3,FALSE),"")</f>
        <v>2156.6</v>
      </c>
      <c r="R66" s="2" t="s">
        <v>6040</v>
      </c>
    </row>
    <row r="67" spans="1:18" x14ac:dyDescent="0.25">
      <c r="A67" s="9" t="s">
        <v>5444</v>
      </c>
      <c r="B67" s="2" t="s">
        <v>6041</v>
      </c>
      <c r="C67">
        <f>IFERROR(VLOOKUP(A67,AQI!$A$6:$N$1467,2,FALSE),"")</f>
        <v>37</v>
      </c>
      <c r="D67" t="str">
        <f>IFERROR(VLOOKUP(A67,AQI!$A$6:$N$1467,3,FALSE),"")</f>
        <v>8</v>
      </c>
      <c r="E67" t="str">
        <f>IFERROR(VLOOKUP(A67,AQI!$A$6:$N$1467,4,FALSE),"")</f>
        <v>27</v>
      </c>
      <c r="F67" t="str">
        <f>IFERROR(VLOOKUP(A67,AQI!$A$6:$N$1467,5,FALSE),"")</f>
        <v>0.3</v>
      </c>
      <c r="G67" t="str">
        <f>IFERROR(VLOOKUP(A67,AQI!$A$6:$N$1467,6,FALSE),"")</f>
        <v>29</v>
      </c>
      <c r="H67" t="str">
        <f>IFERROR(VLOOKUP(A67,AQI!$A$6:$N$1467,7,FALSE),"")</f>
        <v>68</v>
      </c>
      <c r="I67" t="str">
        <f>IFERROR(VLOOKUP(A67,AQI!$A$6:$N$1467,8,FALSE),"")</f>
        <v>3</v>
      </c>
      <c r="J67" t="str">
        <f>IFERROR(VLOOKUP(A67,AQI!$A$6:$N$1467,9,FALSE),"")</f>
        <v>1.88929</v>
      </c>
      <c r="K67" t="str">
        <f>IFERROR(VLOOKUP(A67,AQI!$A$6:$N$1467,12,FALSE),"")</f>
        <v>18.433</v>
      </c>
      <c r="L67" t="str">
        <f>IFERROR(VLOOKUP(A67,AQI!$A$6:$N$1467,13,FALSE),"")</f>
        <v>54.375</v>
      </c>
      <c r="M67" t="str">
        <f>IFERROR(VLOOKUP(A67,AQI!$A$6:$N$1467,14,FALSE),"")</f>
        <v>1.375</v>
      </c>
      <c r="N67">
        <f t="shared" si="4"/>
        <v>2815.9059999999999</v>
      </c>
      <c r="O67">
        <f t="shared" si="5"/>
        <v>2811.2049999999999</v>
      </c>
      <c r="P67">
        <f t="shared" si="6"/>
        <v>2163.58</v>
      </c>
      <c r="Q67">
        <f t="shared" si="7"/>
        <v>2156.6</v>
      </c>
      <c r="R67" s="2" t="s">
        <v>6042</v>
      </c>
    </row>
    <row r="68" spans="1:18" x14ac:dyDescent="0.25">
      <c r="A68" s="9" t="s">
        <v>5444</v>
      </c>
      <c r="B68" s="2" t="s">
        <v>6043</v>
      </c>
      <c r="C68">
        <f>IFERROR(VLOOKUP(A68,AQI!$A$6:$N$1467,2,FALSE),"")</f>
        <v>37</v>
      </c>
      <c r="D68" t="str">
        <f>IFERROR(VLOOKUP(A68,AQI!$A$6:$N$1467,3,FALSE),"")</f>
        <v>8</v>
      </c>
      <c r="E68" t="str">
        <f>IFERROR(VLOOKUP(A68,AQI!$A$6:$N$1467,4,FALSE),"")</f>
        <v>27</v>
      </c>
      <c r="F68" t="str">
        <f>IFERROR(VLOOKUP(A68,AQI!$A$6:$N$1467,5,FALSE),"")</f>
        <v>0.3</v>
      </c>
      <c r="G68" t="str">
        <f>IFERROR(VLOOKUP(A68,AQI!$A$6:$N$1467,6,FALSE),"")</f>
        <v>29</v>
      </c>
      <c r="H68" t="str">
        <f>IFERROR(VLOOKUP(A68,AQI!$A$6:$N$1467,7,FALSE),"")</f>
        <v>68</v>
      </c>
      <c r="I68" t="str">
        <f>IFERROR(VLOOKUP(A68,AQI!$A$6:$N$1467,8,FALSE),"")</f>
        <v>3</v>
      </c>
      <c r="J68" t="str">
        <f>IFERROR(VLOOKUP(A68,AQI!$A$6:$N$1467,9,FALSE),"")</f>
        <v>1.88929</v>
      </c>
      <c r="K68" t="str">
        <f>IFERROR(VLOOKUP(A68,AQI!$A$6:$N$1467,12,FALSE),"")</f>
        <v>18.433</v>
      </c>
      <c r="L68" t="str">
        <f>IFERROR(VLOOKUP(A68,AQI!$A$6:$N$1467,13,FALSE),"")</f>
        <v>54.375</v>
      </c>
      <c r="M68" t="str">
        <f>IFERROR(VLOOKUP(A68,AQI!$A$6:$N$1467,14,FALSE),"")</f>
        <v>1.375</v>
      </c>
      <c r="N68">
        <f t="shared" si="4"/>
        <v>2815.9059999999999</v>
      </c>
      <c r="O68">
        <f t="shared" si="5"/>
        <v>2811.2049999999999</v>
      </c>
      <c r="P68">
        <f t="shared" si="6"/>
        <v>2163.58</v>
      </c>
      <c r="Q68">
        <f t="shared" si="7"/>
        <v>2156.6</v>
      </c>
      <c r="R68" s="2" t="s">
        <v>6044</v>
      </c>
    </row>
    <row r="69" spans="1:18" x14ac:dyDescent="0.25">
      <c r="A69" s="9" t="s">
        <v>5441</v>
      </c>
      <c r="B69" s="2" t="s">
        <v>6045</v>
      </c>
      <c r="C69">
        <f>IFERROR(VLOOKUP(A69,AQI!$A$6:$N$1467,2,FALSE),"")</f>
        <v>51</v>
      </c>
      <c r="D69" t="str">
        <f>IFERROR(VLOOKUP(A69,AQI!$A$6:$N$1467,3,FALSE),"")</f>
        <v>31</v>
      </c>
      <c r="E69" t="str">
        <f>IFERROR(VLOOKUP(A69,AQI!$A$6:$N$1467,4,FALSE),"")</f>
        <v>52</v>
      </c>
      <c r="F69" t="str">
        <f>IFERROR(VLOOKUP(A69,AQI!$A$6:$N$1467,5,FALSE),"")</f>
        <v>0.5</v>
      </c>
      <c r="G69" t="str">
        <f>IFERROR(VLOOKUP(A69,AQI!$A$6:$N$1467,6,FALSE),"")</f>
        <v>28</v>
      </c>
      <c r="H69" t="str">
        <f>IFERROR(VLOOKUP(A69,AQI!$A$6:$N$1467,7,FALSE),"")</f>
        <v>76</v>
      </c>
      <c r="I69" t="str">
        <f>IFERROR(VLOOKUP(A69,AQI!$A$6:$N$1467,8,FALSE),"")</f>
        <v>3</v>
      </c>
      <c r="J69" t="str">
        <f>IFERROR(VLOOKUP(A69,AQI!$A$6:$N$1467,9,FALSE),"")</f>
        <v>2.97857</v>
      </c>
      <c r="K69" t="str">
        <f>IFERROR(VLOOKUP(A69,AQI!$A$6:$N$1467,12,FALSE),"")</f>
        <v>21.367</v>
      </c>
      <c r="L69" t="str">
        <f>IFERROR(VLOOKUP(A69,AQI!$A$6:$N$1467,13,FALSE),"")</f>
        <v>62.417</v>
      </c>
      <c r="M69" t="str">
        <f>IFERROR(VLOOKUP(A69,AQI!$A$6:$N$1467,14,FALSE),"")</f>
        <v>1.958</v>
      </c>
      <c r="N69">
        <f t="shared" si="4"/>
        <v>2795.7489999999998</v>
      </c>
      <c r="O69">
        <f t="shared" si="5"/>
        <v>2805.152</v>
      </c>
      <c r="P69">
        <f t="shared" si="6"/>
        <v>2118.98</v>
      </c>
      <c r="Q69">
        <f t="shared" si="7"/>
        <v>2161.42</v>
      </c>
      <c r="R69" s="2" t="s">
        <v>6046</v>
      </c>
    </row>
    <row r="70" spans="1:18" x14ac:dyDescent="0.25">
      <c r="A70" s="9" t="s">
        <v>5441</v>
      </c>
      <c r="B70" s="2" t="s">
        <v>6047</v>
      </c>
      <c r="C70">
        <f>IFERROR(VLOOKUP(A70,AQI!$A$6:$N$1467,2,FALSE),"")</f>
        <v>51</v>
      </c>
      <c r="D70" t="str">
        <f>IFERROR(VLOOKUP(A70,AQI!$A$6:$N$1467,3,FALSE),"")</f>
        <v>31</v>
      </c>
      <c r="E70" t="str">
        <f>IFERROR(VLOOKUP(A70,AQI!$A$6:$N$1467,4,FALSE),"")</f>
        <v>52</v>
      </c>
      <c r="F70" t="str">
        <f>IFERROR(VLOOKUP(A70,AQI!$A$6:$N$1467,5,FALSE),"")</f>
        <v>0.5</v>
      </c>
      <c r="G70" t="str">
        <f>IFERROR(VLOOKUP(A70,AQI!$A$6:$N$1467,6,FALSE),"")</f>
        <v>28</v>
      </c>
      <c r="H70" t="str">
        <f>IFERROR(VLOOKUP(A70,AQI!$A$6:$N$1467,7,FALSE),"")</f>
        <v>76</v>
      </c>
      <c r="I70" t="str">
        <f>IFERROR(VLOOKUP(A70,AQI!$A$6:$N$1467,8,FALSE),"")</f>
        <v>3</v>
      </c>
      <c r="J70" t="str">
        <f>IFERROR(VLOOKUP(A70,AQI!$A$6:$N$1467,9,FALSE),"")</f>
        <v>2.97857</v>
      </c>
      <c r="K70" t="str">
        <f>IFERROR(VLOOKUP(A70,AQI!$A$6:$N$1467,12,FALSE),"")</f>
        <v>21.367</v>
      </c>
      <c r="L70" t="str">
        <f>IFERROR(VLOOKUP(A70,AQI!$A$6:$N$1467,13,FALSE),"")</f>
        <v>62.417</v>
      </c>
      <c r="M70" t="str">
        <f>IFERROR(VLOOKUP(A70,AQI!$A$6:$N$1467,14,FALSE),"")</f>
        <v>1.958</v>
      </c>
      <c r="N70">
        <f t="shared" si="4"/>
        <v>2795.7489999999998</v>
      </c>
      <c r="O70">
        <f t="shared" si="5"/>
        <v>2805.152</v>
      </c>
      <c r="P70">
        <f t="shared" si="6"/>
        <v>2118.98</v>
      </c>
      <c r="Q70">
        <f t="shared" si="7"/>
        <v>2161.42</v>
      </c>
      <c r="R70" s="2" t="s">
        <v>6048</v>
      </c>
    </row>
    <row r="71" spans="1:18" x14ac:dyDescent="0.25">
      <c r="A71" s="9" t="s">
        <v>5441</v>
      </c>
      <c r="B71" s="2" t="s">
        <v>6049</v>
      </c>
      <c r="C71">
        <f>IFERROR(VLOOKUP(A71,AQI!$A$6:$N$1467,2,FALSE),"")</f>
        <v>51</v>
      </c>
      <c r="D71" t="str">
        <f>IFERROR(VLOOKUP(A71,AQI!$A$6:$N$1467,3,FALSE),"")</f>
        <v>31</v>
      </c>
      <c r="E71" t="str">
        <f>IFERROR(VLOOKUP(A71,AQI!$A$6:$N$1467,4,FALSE),"")</f>
        <v>52</v>
      </c>
      <c r="F71" t="str">
        <f>IFERROR(VLOOKUP(A71,AQI!$A$6:$N$1467,5,FALSE),"")</f>
        <v>0.5</v>
      </c>
      <c r="G71" t="str">
        <f>IFERROR(VLOOKUP(A71,AQI!$A$6:$N$1467,6,FALSE),"")</f>
        <v>28</v>
      </c>
      <c r="H71" t="str">
        <f>IFERROR(VLOOKUP(A71,AQI!$A$6:$N$1467,7,FALSE),"")</f>
        <v>76</v>
      </c>
      <c r="I71" t="str">
        <f>IFERROR(VLOOKUP(A71,AQI!$A$6:$N$1467,8,FALSE),"")</f>
        <v>3</v>
      </c>
      <c r="J71" t="str">
        <f>IFERROR(VLOOKUP(A71,AQI!$A$6:$N$1467,9,FALSE),"")</f>
        <v>2.97857</v>
      </c>
      <c r="K71" t="str">
        <f>IFERROR(VLOOKUP(A71,AQI!$A$6:$N$1467,12,FALSE),"")</f>
        <v>21.367</v>
      </c>
      <c r="L71" t="str">
        <f>IFERROR(VLOOKUP(A71,AQI!$A$6:$N$1467,13,FALSE),"")</f>
        <v>62.417</v>
      </c>
      <c r="M71" t="str">
        <f>IFERROR(VLOOKUP(A71,AQI!$A$6:$N$1467,14,FALSE),"")</f>
        <v>1.958</v>
      </c>
      <c r="N71">
        <f t="shared" si="4"/>
        <v>2795.7489999999998</v>
      </c>
      <c r="O71">
        <f t="shared" si="5"/>
        <v>2805.152</v>
      </c>
      <c r="P71">
        <f t="shared" si="6"/>
        <v>2118.98</v>
      </c>
      <c r="Q71">
        <f t="shared" si="7"/>
        <v>2161.42</v>
      </c>
      <c r="R71" s="2" t="s">
        <v>6050</v>
      </c>
    </row>
    <row r="72" spans="1:18" x14ac:dyDescent="0.25">
      <c r="A72" s="9" t="s">
        <v>5439</v>
      </c>
      <c r="B72" s="2" t="s">
        <v>6051</v>
      </c>
      <c r="C72">
        <f>IFERROR(VLOOKUP(A72,AQI!$A$6:$N$1467,2,FALSE),"")</f>
        <v>64</v>
      </c>
      <c r="D72" t="str">
        <f>IFERROR(VLOOKUP(A72,AQI!$A$6:$N$1467,3,FALSE),"")</f>
        <v>46</v>
      </c>
      <c r="E72" t="str">
        <f>IFERROR(VLOOKUP(A72,AQI!$A$6:$N$1467,4,FALSE),"")</f>
        <v>73</v>
      </c>
      <c r="F72" t="str">
        <f>IFERROR(VLOOKUP(A72,AQI!$A$6:$N$1467,5,FALSE),"")</f>
        <v>0.7</v>
      </c>
      <c r="G72" t="str">
        <f>IFERROR(VLOOKUP(A72,AQI!$A$6:$N$1467,6,FALSE),"")</f>
        <v>33</v>
      </c>
      <c r="H72" t="str">
        <f>IFERROR(VLOOKUP(A72,AQI!$A$6:$N$1467,7,FALSE),"")</f>
        <v>86</v>
      </c>
      <c r="I72" t="str">
        <f>IFERROR(VLOOKUP(A72,AQI!$A$6:$N$1467,8,FALSE),"")</f>
        <v>2</v>
      </c>
      <c r="J72" t="str">
        <f>IFERROR(VLOOKUP(A72,AQI!$A$6:$N$1467,9,FALSE),"")</f>
        <v>3.92798</v>
      </c>
      <c r="K72" t="str">
        <f>IFERROR(VLOOKUP(A72,AQI!$A$6:$N$1467,12,FALSE),"")</f>
        <v>19.333</v>
      </c>
      <c r="L72" t="str">
        <f>IFERROR(VLOOKUP(A72,AQI!$A$6:$N$1467,13,FALSE),"")</f>
        <v>83.958</v>
      </c>
      <c r="M72" t="str">
        <f>IFERROR(VLOOKUP(A72,AQI!$A$6:$N$1467,14,FALSE),"")</f>
        <v>1.375</v>
      </c>
      <c r="N72">
        <f t="shared" si="4"/>
        <v>2805.2550000000001</v>
      </c>
      <c r="O72">
        <f t="shared" si="5"/>
        <v>2794.46</v>
      </c>
      <c r="P72">
        <f t="shared" si="6"/>
        <v>2134.7399999999998</v>
      </c>
      <c r="Q72">
        <f t="shared" si="7"/>
        <v>2116.38</v>
      </c>
      <c r="R72" s="2" t="s">
        <v>6052</v>
      </c>
    </row>
    <row r="73" spans="1:18" x14ac:dyDescent="0.25">
      <c r="A73" s="9" t="s">
        <v>5439</v>
      </c>
      <c r="B73" s="2" t="s">
        <v>6053</v>
      </c>
      <c r="C73">
        <f>IFERROR(VLOOKUP(A73,AQI!$A$6:$N$1467,2,FALSE),"")</f>
        <v>64</v>
      </c>
      <c r="D73" t="str">
        <f>IFERROR(VLOOKUP(A73,AQI!$A$6:$N$1467,3,FALSE),"")</f>
        <v>46</v>
      </c>
      <c r="E73" t="str">
        <f>IFERROR(VLOOKUP(A73,AQI!$A$6:$N$1467,4,FALSE),"")</f>
        <v>73</v>
      </c>
      <c r="F73" t="str">
        <f>IFERROR(VLOOKUP(A73,AQI!$A$6:$N$1467,5,FALSE),"")</f>
        <v>0.7</v>
      </c>
      <c r="G73" t="str">
        <f>IFERROR(VLOOKUP(A73,AQI!$A$6:$N$1467,6,FALSE),"")</f>
        <v>33</v>
      </c>
      <c r="H73" t="str">
        <f>IFERROR(VLOOKUP(A73,AQI!$A$6:$N$1467,7,FALSE),"")</f>
        <v>86</v>
      </c>
      <c r="I73" t="str">
        <f>IFERROR(VLOOKUP(A73,AQI!$A$6:$N$1467,8,FALSE),"")</f>
        <v>2</v>
      </c>
      <c r="J73" t="str">
        <f>IFERROR(VLOOKUP(A73,AQI!$A$6:$N$1467,9,FALSE),"")</f>
        <v>3.92798</v>
      </c>
      <c r="K73" t="str">
        <f>IFERROR(VLOOKUP(A73,AQI!$A$6:$N$1467,12,FALSE),"")</f>
        <v>19.333</v>
      </c>
      <c r="L73" t="str">
        <f>IFERROR(VLOOKUP(A73,AQI!$A$6:$N$1467,13,FALSE),"")</f>
        <v>83.958</v>
      </c>
      <c r="M73" t="str">
        <f>IFERROR(VLOOKUP(A73,AQI!$A$6:$N$1467,14,FALSE),"")</f>
        <v>1.375</v>
      </c>
      <c r="N73">
        <f t="shared" si="4"/>
        <v>2805.2550000000001</v>
      </c>
      <c r="O73">
        <f t="shared" si="5"/>
        <v>2794.46</v>
      </c>
      <c r="P73">
        <f t="shared" si="6"/>
        <v>2134.7399999999998</v>
      </c>
      <c r="Q73">
        <f t="shared" si="7"/>
        <v>2116.38</v>
      </c>
      <c r="R73" s="2" t="s">
        <v>6054</v>
      </c>
    </row>
    <row r="74" spans="1:18" x14ac:dyDescent="0.25">
      <c r="A74" s="9" t="s">
        <v>5436</v>
      </c>
      <c r="B74" s="2" t="s">
        <v>6055</v>
      </c>
      <c r="C74">
        <f>IFERROR(VLOOKUP(A74,AQI!$A$6:$N$1467,2,FALSE),"")</f>
        <v>48</v>
      </c>
      <c r="D74" t="str">
        <f>IFERROR(VLOOKUP(A74,AQI!$A$6:$N$1467,3,FALSE),"")</f>
        <v>26</v>
      </c>
      <c r="E74" t="str">
        <f>IFERROR(VLOOKUP(A74,AQI!$A$6:$N$1467,4,FALSE),"")</f>
        <v>48</v>
      </c>
      <c r="F74" t="str">
        <f>IFERROR(VLOOKUP(A74,AQI!$A$6:$N$1467,5,FALSE),"")</f>
        <v>0.5</v>
      </c>
      <c r="G74" t="str">
        <f>IFERROR(VLOOKUP(A74,AQI!$A$6:$N$1467,6,FALSE),"")</f>
        <v>28</v>
      </c>
      <c r="H74" t="str">
        <f>IFERROR(VLOOKUP(A74,AQI!$A$6:$N$1467,7,FALSE),"")</f>
        <v>68</v>
      </c>
      <c r="I74" t="str">
        <f>IFERROR(VLOOKUP(A74,AQI!$A$6:$N$1467,8,FALSE),"")</f>
        <v>3</v>
      </c>
      <c r="J74" t="str">
        <f>IFERROR(VLOOKUP(A74,AQI!$A$6:$N$1467,9,FALSE),"")</f>
        <v>2.72857</v>
      </c>
      <c r="K74" t="str">
        <f>IFERROR(VLOOKUP(A74,AQI!$A$6:$N$1467,12,FALSE),"")</f>
        <v>17.625</v>
      </c>
      <c r="L74" t="str">
        <f>IFERROR(VLOOKUP(A74,AQI!$A$6:$N$1467,13,FALSE),"")</f>
        <v>79.958</v>
      </c>
      <c r="M74" t="str">
        <f>IFERROR(VLOOKUP(A74,AQI!$A$6:$N$1467,14,FALSE),"")</f>
        <v>1.417</v>
      </c>
      <c r="N74">
        <f t="shared" si="4"/>
        <v>2824.1149999999998</v>
      </c>
      <c r="O74">
        <f t="shared" si="5"/>
        <v>2807.8090000000002</v>
      </c>
      <c r="P74">
        <f t="shared" si="6"/>
        <v>2146.66</v>
      </c>
      <c r="Q74">
        <f t="shared" si="7"/>
        <v>2141.0300000000002</v>
      </c>
      <c r="R74" s="2" t="s">
        <v>5974</v>
      </c>
    </row>
    <row r="75" spans="1:18" x14ac:dyDescent="0.25">
      <c r="A75" s="9" t="s">
        <v>5436</v>
      </c>
      <c r="B75" s="2" t="s">
        <v>6056</v>
      </c>
      <c r="C75">
        <f>IFERROR(VLOOKUP(A75,AQI!$A$6:$N$1467,2,FALSE),"")</f>
        <v>48</v>
      </c>
      <c r="D75" t="str">
        <f>IFERROR(VLOOKUP(A75,AQI!$A$6:$N$1467,3,FALSE),"")</f>
        <v>26</v>
      </c>
      <c r="E75" t="str">
        <f>IFERROR(VLOOKUP(A75,AQI!$A$6:$N$1467,4,FALSE),"")</f>
        <v>48</v>
      </c>
      <c r="F75" t="str">
        <f>IFERROR(VLOOKUP(A75,AQI!$A$6:$N$1467,5,FALSE),"")</f>
        <v>0.5</v>
      </c>
      <c r="G75" t="str">
        <f>IFERROR(VLOOKUP(A75,AQI!$A$6:$N$1467,6,FALSE),"")</f>
        <v>28</v>
      </c>
      <c r="H75" t="str">
        <f>IFERROR(VLOOKUP(A75,AQI!$A$6:$N$1467,7,FALSE),"")</f>
        <v>68</v>
      </c>
      <c r="I75" t="str">
        <f>IFERROR(VLOOKUP(A75,AQI!$A$6:$N$1467,8,FALSE),"")</f>
        <v>3</v>
      </c>
      <c r="J75" t="str">
        <f>IFERROR(VLOOKUP(A75,AQI!$A$6:$N$1467,9,FALSE),"")</f>
        <v>2.72857</v>
      </c>
      <c r="K75" t="str">
        <f>IFERROR(VLOOKUP(A75,AQI!$A$6:$N$1467,12,FALSE),"")</f>
        <v>17.625</v>
      </c>
      <c r="L75" t="str">
        <f>IFERROR(VLOOKUP(A75,AQI!$A$6:$N$1467,13,FALSE),"")</f>
        <v>79.958</v>
      </c>
      <c r="M75" t="str">
        <f>IFERROR(VLOOKUP(A75,AQI!$A$6:$N$1467,14,FALSE),"")</f>
        <v>1.417</v>
      </c>
      <c r="N75">
        <f t="shared" si="4"/>
        <v>2824.1149999999998</v>
      </c>
      <c r="O75">
        <f t="shared" si="5"/>
        <v>2807.8090000000002</v>
      </c>
      <c r="P75">
        <f t="shared" si="6"/>
        <v>2146.66</v>
      </c>
      <c r="Q75">
        <f t="shared" si="7"/>
        <v>2141.0300000000002</v>
      </c>
      <c r="R75" s="2" t="s">
        <v>6057</v>
      </c>
    </row>
    <row r="76" spans="1:18" x14ac:dyDescent="0.25">
      <c r="A76" s="9" t="s">
        <v>5425</v>
      </c>
      <c r="B76" s="2" t="s">
        <v>5963</v>
      </c>
      <c r="C76">
        <f>IFERROR(VLOOKUP(A76,AQI!$A$6:$N$1467,2,FALSE),"")</f>
        <v>42</v>
      </c>
      <c r="D76" t="str">
        <f>IFERROR(VLOOKUP(A76,AQI!$A$6:$N$1467,3,FALSE),"")</f>
        <v>9</v>
      </c>
      <c r="E76" t="str">
        <f>IFERROR(VLOOKUP(A76,AQI!$A$6:$N$1467,4,FALSE),"")</f>
        <v>22</v>
      </c>
      <c r="F76" t="str">
        <f>IFERROR(VLOOKUP(A76,AQI!$A$6:$N$1467,5,FALSE),"")</f>
        <v>0.3</v>
      </c>
      <c r="G76" t="str">
        <f>IFERROR(VLOOKUP(A76,AQI!$A$6:$N$1467,6,FALSE),"")</f>
        <v>19</v>
      </c>
      <c r="H76" t="str">
        <f>IFERROR(VLOOKUP(A76,AQI!$A$6:$N$1467,7,FALSE),"")</f>
        <v>84</v>
      </c>
      <c r="I76" t="str">
        <f>IFERROR(VLOOKUP(A76,AQI!$A$6:$N$1467,8,FALSE),"")</f>
        <v>3</v>
      </c>
      <c r="J76" t="str">
        <f>IFERROR(VLOOKUP(A76,AQI!$A$6:$N$1467,9,FALSE),"")</f>
        <v>1.69643</v>
      </c>
      <c r="K76" t="str">
        <f>IFERROR(VLOOKUP(A76,AQI!$A$6:$N$1467,12,FALSE),"")</f>
        <v>23.158</v>
      </c>
      <c r="L76" t="str">
        <f>IFERROR(VLOOKUP(A76,AQI!$A$6:$N$1467,13,FALSE),"")</f>
        <v>50.208</v>
      </c>
      <c r="M76" t="str">
        <f>IFERROR(VLOOKUP(A76,AQI!$A$6:$N$1467,14,FALSE),"")</f>
        <v>2.292</v>
      </c>
      <c r="N76">
        <f t="shared" si="4"/>
        <v>2777.261</v>
      </c>
      <c r="O76">
        <f t="shared" si="5"/>
        <v>2823.0619999999999</v>
      </c>
      <c r="P76">
        <f t="shared" si="6"/>
        <v>2108.11</v>
      </c>
      <c r="Q76">
        <f t="shared" si="7"/>
        <v>2148.88</v>
      </c>
      <c r="R76" s="2" t="s">
        <v>5974</v>
      </c>
    </row>
    <row r="77" spans="1:18" x14ac:dyDescent="0.25">
      <c r="A77" s="9" t="s">
        <v>5425</v>
      </c>
      <c r="B77" s="2" t="s">
        <v>6058</v>
      </c>
      <c r="C77">
        <f>IFERROR(VLOOKUP(A77,AQI!$A$6:$N$1467,2,FALSE),"")</f>
        <v>42</v>
      </c>
      <c r="D77" t="str">
        <f>IFERROR(VLOOKUP(A77,AQI!$A$6:$N$1467,3,FALSE),"")</f>
        <v>9</v>
      </c>
      <c r="E77" t="str">
        <f>IFERROR(VLOOKUP(A77,AQI!$A$6:$N$1467,4,FALSE),"")</f>
        <v>22</v>
      </c>
      <c r="F77" t="str">
        <f>IFERROR(VLOOKUP(A77,AQI!$A$6:$N$1467,5,FALSE),"")</f>
        <v>0.3</v>
      </c>
      <c r="G77" t="str">
        <f>IFERROR(VLOOKUP(A77,AQI!$A$6:$N$1467,6,FALSE),"")</f>
        <v>19</v>
      </c>
      <c r="H77" t="str">
        <f>IFERROR(VLOOKUP(A77,AQI!$A$6:$N$1467,7,FALSE),"")</f>
        <v>84</v>
      </c>
      <c r="I77" t="str">
        <f>IFERROR(VLOOKUP(A77,AQI!$A$6:$N$1467,8,FALSE),"")</f>
        <v>3</v>
      </c>
      <c r="J77" t="str">
        <f>IFERROR(VLOOKUP(A77,AQI!$A$6:$N$1467,9,FALSE),"")</f>
        <v>1.69643</v>
      </c>
      <c r="K77" t="str">
        <f>IFERROR(VLOOKUP(A77,AQI!$A$6:$N$1467,12,FALSE),"")</f>
        <v>23.158</v>
      </c>
      <c r="L77" t="str">
        <f>IFERROR(VLOOKUP(A77,AQI!$A$6:$N$1467,13,FALSE),"")</f>
        <v>50.208</v>
      </c>
      <c r="M77" t="str">
        <f>IFERROR(VLOOKUP(A77,AQI!$A$6:$N$1467,14,FALSE),"")</f>
        <v>2.292</v>
      </c>
      <c r="N77">
        <f t="shared" si="4"/>
        <v>2777.261</v>
      </c>
      <c r="O77">
        <f t="shared" si="5"/>
        <v>2823.0619999999999</v>
      </c>
      <c r="P77">
        <f t="shared" si="6"/>
        <v>2108.11</v>
      </c>
      <c r="Q77">
        <f t="shared" si="7"/>
        <v>2148.88</v>
      </c>
      <c r="R77" s="2" t="s">
        <v>6059</v>
      </c>
    </row>
    <row r="78" spans="1:18" x14ac:dyDescent="0.25">
      <c r="A78" s="9" t="s">
        <v>5422</v>
      </c>
      <c r="B78" s="2" t="s">
        <v>6060</v>
      </c>
      <c r="C78">
        <f>IFERROR(VLOOKUP(A78,AQI!$A$6:$N$1467,2,FALSE),"")</f>
        <v>70</v>
      </c>
      <c r="D78" t="str">
        <f>IFERROR(VLOOKUP(A78,AQI!$A$6:$N$1467,3,FALSE),"")</f>
        <v>17</v>
      </c>
      <c r="E78" t="str">
        <f>IFERROR(VLOOKUP(A78,AQI!$A$6:$N$1467,4,FALSE),"")</f>
        <v>46</v>
      </c>
      <c r="F78" t="str">
        <f>IFERROR(VLOOKUP(A78,AQI!$A$6:$N$1467,5,FALSE),"")</f>
        <v>0.4</v>
      </c>
      <c r="G78" t="str">
        <f>IFERROR(VLOOKUP(A78,AQI!$A$6:$N$1467,6,FALSE),"")</f>
        <v>27</v>
      </c>
      <c r="H78" t="str">
        <f>IFERROR(VLOOKUP(A78,AQI!$A$6:$N$1467,7,FALSE),"")</f>
        <v>123</v>
      </c>
      <c r="I78" t="str">
        <f>IFERROR(VLOOKUP(A78,AQI!$A$6:$N$1467,8,FALSE),"")</f>
        <v>2</v>
      </c>
      <c r="J78" t="str">
        <f>IFERROR(VLOOKUP(A78,AQI!$A$6:$N$1467,9,FALSE),"")</f>
        <v>2.71994</v>
      </c>
      <c r="K78" t="str">
        <f>IFERROR(VLOOKUP(A78,AQI!$A$6:$N$1467,12,FALSE),"")</f>
        <v>21.504</v>
      </c>
      <c r="L78" t="str">
        <f>IFERROR(VLOOKUP(A78,AQI!$A$6:$N$1467,13,FALSE),"")</f>
        <v>66.458</v>
      </c>
      <c r="M78" t="str">
        <f>IFERROR(VLOOKUP(A78,AQI!$A$6:$N$1467,14,FALSE),"")</f>
        <v>1.625</v>
      </c>
      <c r="N78">
        <f t="shared" si="4"/>
        <v>2794.94</v>
      </c>
      <c r="O78">
        <f t="shared" si="5"/>
        <v>2776.587</v>
      </c>
      <c r="P78">
        <f t="shared" si="6"/>
        <v>2128.11</v>
      </c>
      <c r="Q78">
        <f t="shared" si="7"/>
        <v>2112.1</v>
      </c>
      <c r="R78" s="2" t="s">
        <v>6061</v>
      </c>
    </row>
    <row r="79" spans="1:18" x14ac:dyDescent="0.25">
      <c r="A79" s="9" t="s">
        <v>5422</v>
      </c>
      <c r="B79" s="2" t="s">
        <v>5946</v>
      </c>
      <c r="C79">
        <f>IFERROR(VLOOKUP(A79,AQI!$A$6:$N$1467,2,FALSE),"")</f>
        <v>70</v>
      </c>
      <c r="D79" t="str">
        <f>IFERROR(VLOOKUP(A79,AQI!$A$6:$N$1467,3,FALSE),"")</f>
        <v>17</v>
      </c>
      <c r="E79" t="str">
        <f>IFERROR(VLOOKUP(A79,AQI!$A$6:$N$1467,4,FALSE),"")</f>
        <v>46</v>
      </c>
      <c r="F79" t="str">
        <f>IFERROR(VLOOKUP(A79,AQI!$A$6:$N$1467,5,FALSE),"")</f>
        <v>0.4</v>
      </c>
      <c r="G79" t="str">
        <f>IFERROR(VLOOKUP(A79,AQI!$A$6:$N$1467,6,FALSE),"")</f>
        <v>27</v>
      </c>
      <c r="H79" t="str">
        <f>IFERROR(VLOOKUP(A79,AQI!$A$6:$N$1467,7,FALSE),"")</f>
        <v>123</v>
      </c>
      <c r="I79" t="str">
        <f>IFERROR(VLOOKUP(A79,AQI!$A$6:$N$1467,8,FALSE),"")</f>
        <v>2</v>
      </c>
      <c r="J79" t="str">
        <f>IFERROR(VLOOKUP(A79,AQI!$A$6:$N$1467,9,FALSE),"")</f>
        <v>2.71994</v>
      </c>
      <c r="K79" t="str">
        <f>IFERROR(VLOOKUP(A79,AQI!$A$6:$N$1467,12,FALSE),"")</f>
        <v>21.504</v>
      </c>
      <c r="L79" t="str">
        <f>IFERROR(VLOOKUP(A79,AQI!$A$6:$N$1467,13,FALSE),"")</f>
        <v>66.458</v>
      </c>
      <c r="M79" t="str">
        <f>IFERROR(VLOOKUP(A79,AQI!$A$6:$N$1467,14,FALSE),"")</f>
        <v>1.625</v>
      </c>
      <c r="N79">
        <f t="shared" si="4"/>
        <v>2794.94</v>
      </c>
      <c r="O79">
        <f t="shared" si="5"/>
        <v>2776.587</v>
      </c>
      <c r="P79">
        <f t="shared" si="6"/>
        <v>2128.11</v>
      </c>
      <c r="Q79">
        <f t="shared" si="7"/>
        <v>2112.1</v>
      </c>
      <c r="R79" s="2" t="s">
        <v>5939</v>
      </c>
    </row>
    <row r="80" spans="1:18" x14ac:dyDescent="0.25">
      <c r="A80" s="9" t="s">
        <v>5422</v>
      </c>
      <c r="B80" s="2" t="s">
        <v>6062</v>
      </c>
      <c r="C80">
        <f>IFERROR(VLOOKUP(A80,AQI!$A$6:$N$1467,2,FALSE),"")</f>
        <v>70</v>
      </c>
      <c r="D80" t="str">
        <f>IFERROR(VLOOKUP(A80,AQI!$A$6:$N$1467,3,FALSE),"")</f>
        <v>17</v>
      </c>
      <c r="E80" t="str">
        <f>IFERROR(VLOOKUP(A80,AQI!$A$6:$N$1467,4,FALSE),"")</f>
        <v>46</v>
      </c>
      <c r="F80" t="str">
        <f>IFERROR(VLOOKUP(A80,AQI!$A$6:$N$1467,5,FALSE),"")</f>
        <v>0.4</v>
      </c>
      <c r="G80" t="str">
        <f>IFERROR(VLOOKUP(A80,AQI!$A$6:$N$1467,6,FALSE),"")</f>
        <v>27</v>
      </c>
      <c r="H80" t="str">
        <f>IFERROR(VLOOKUP(A80,AQI!$A$6:$N$1467,7,FALSE),"")</f>
        <v>123</v>
      </c>
      <c r="I80" t="str">
        <f>IFERROR(VLOOKUP(A80,AQI!$A$6:$N$1467,8,FALSE),"")</f>
        <v>2</v>
      </c>
      <c r="J80" t="str">
        <f>IFERROR(VLOOKUP(A80,AQI!$A$6:$N$1467,9,FALSE),"")</f>
        <v>2.71994</v>
      </c>
      <c r="K80" t="str">
        <f>IFERROR(VLOOKUP(A80,AQI!$A$6:$N$1467,12,FALSE),"")</f>
        <v>21.504</v>
      </c>
      <c r="L80" t="str">
        <f>IFERROR(VLOOKUP(A80,AQI!$A$6:$N$1467,13,FALSE),"")</f>
        <v>66.458</v>
      </c>
      <c r="M80" t="str">
        <f>IFERROR(VLOOKUP(A80,AQI!$A$6:$N$1467,14,FALSE),"")</f>
        <v>1.625</v>
      </c>
      <c r="N80">
        <f t="shared" si="4"/>
        <v>2794.94</v>
      </c>
      <c r="O80">
        <f t="shared" si="5"/>
        <v>2776.587</v>
      </c>
      <c r="P80">
        <f t="shared" si="6"/>
        <v>2128.11</v>
      </c>
      <c r="Q80">
        <f t="shared" si="7"/>
        <v>2112.1</v>
      </c>
      <c r="R80" s="2" t="s">
        <v>6063</v>
      </c>
    </row>
    <row r="81" spans="1:18" x14ac:dyDescent="0.25">
      <c r="A81" s="9" t="s">
        <v>5418</v>
      </c>
      <c r="B81" s="2" t="s">
        <v>6064</v>
      </c>
      <c r="C81">
        <f>IFERROR(VLOOKUP(A81,AQI!$A$6:$N$1467,2,FALSE),"")</f>
        <v>41</v>
      </c>
      <c r="D81" t="str">
        <f>IFERROR(VLOOKUP(A81,AQI!$A$6:$N$1467,3,FALSE),"")</f>
        <v>7</v>
      </c>
      <c r="E81" t="str">
        <f>IFERROR(VLOOKUP(A81,AQI!$A$6:$N$1467,4,FALSE),"")</f>
        <v>22</v>
      </c>
      <c r="F81" t="str">
        <f>IFERROR(VLOOKUP(A81,AQI!$A$6:$N$1467,5,FALSE),"")</f>
        <v>0.3</v>
      </c>
      <c r="G81" t="str">
        <f>IFERROR(VLOOKUP(A81,AQI!$A$6:$N$1467,6,FALSE),"")</f>
        <v>22</v>
      </c>
      <c r="H81" t="str">
        <f>IFERROR(VLOOKUP(A81,AQI!$A$6:$N$1467,7,FALSE),"")</f>
        <v>82</v>
      </c>
      <c r="I81" t="str">
        <f>IFERROR(VLOOKUP(A81,AQI!$A$6:$N$1467,8,FALSE),"")</f>
        <v>2</v>
      </c>
      <c r="J81" t="str">
        <f>IFERROR(VLOOKUP(A81,AQI!$A$6:$N$1467,9,FALSE),"")</f>
        <v>1.68512</v>
      </c>
      <c r="K81" t="str">
        <f>IFERROR(VLOOKUP(A81,AQI!$A$6:$N$1467,12,FALSE),"")</f>
        <v>20.588</v>
      </c>
      <c r="L81" t="str">
        <f>IFERROR(VLOOKUP(A81,AQI!$A$6:$N$1467,13,FALSE),"")</f>
        <v>64.083</v>
      </c>
      <c r="M81" t="str">
        <f>IFERROR(VLOOKUP(A81,AQI!$A$6:$N$1467,14,FALSE),"")</f>
        <v>1.333</v>
      </c>
      <c r="N81">
        <f t="shared" si="4"/>
        <v>2815.0210000000002</v>
      </c>
      <c r="O81">
        <f t="shared" si="5"/>
        <v>2801.433</v>
      </c>
      <c r="P81">
        <f t="shared" si="6"/>
        <v>2157.92</v>
      </c>
      <c r="Q81">
        <f t="shared" si="7"/>
        <v>2133.4899999999998</v>
      </c>
      <c r="R81" s="2" t="s">
        <v>6065</v>
      </c>
    </row>
    <row r="82" spans="1:18" x14ac:dyDescent="0.25">
      <c r="A82" s="9" t="s">
        <v>5418</v>
      </c>
      <c r="B82" s="2" t="s">
        <v>6066</v>
      </c>
      <c r="C82">
        <f>IFERROR(VLOOKUP(A82,AQI!$A$6:$N$1467,2,FALSE),"")</f>
        <v>41</v>
      </c>
      <c r="D82" t="str">
        <f>IFERROR(VLOOKUP(A82,AQI!$A$6:$N$1467,3,FALSE),"")</f>
        <v>7</v>
      </c>
      <c r="E82" t="str">
        <f>IFERROR(VLOOKUP(A82,AQI!$A$6:$N$1467,4,FALSE),"")</f>
        <v>22</v>
      </c>
      <c r="F82" t="str">
        <f>IFERROR(VLOOKUP(A82,AQI!$A$6:$N$1467,5,FALSE),"")</f>
        <v>0.3</v>
      </c>
      <c r="G82" t="str">
        <f>IFERROR(VLOOKUP(A82,AQI!$A$6:$N$1467,6,FALSE),"")</f>
        <v>22</v>
      </c>
      <c r="H82" t="str">
        <f>IFERROR(VLOOKUP(A82,AQI!$A$6:$N$1467,7,FALSE),"")</f>
        <v>82</v>
      </c>
      <c r="I82" t="str">
        <f>IFERROR(VLOOKUP(A82,AQI!$A$6:$N$1467,8,FALSE),"")</f>
        <v>2</v>
      </c>
      <c r="J82" t="str">
        <f>IFERROR(VLOOKUP(A82,AQI!$A$6:$N$1467,9,FALSE),"")</f>
        <v>1.68512</v>
      </c>
      <c r="K82" t="str">
        <f>IFERROR(VLOOKUP(A82,AQI!$A$6:$N$1467,12,FALSE),"")</f>
        <v>20.588</v>
      </c>
      <c r="L82" t="str">
        <f>IFERROR(VLOOKUP(A82,AQI!$A$6:$N$1467,13,FALSE),"")</f>
        <v>64.083</v>
      </c>
      <c r="M82" t="str">
        <f>IFERROR(VLOOKUP(A82,AQI!$A$6:$N$1467,14,FALSE),"")</f>
        <v>1.333</v>
      </c>
      <c r="N82">
        <f t="shared" si="4"/>
        <v>2815.0210000000002</v>
      </c>
      <c r="O82">
        <f t="shared" si="5"/>
        <v>2801.433</v>
      </c>
      <c r="P82">
        <f t="shared" si="6"/>
        <v>2157.92</v>
      </c>
      <c r="Q82">
        <f t="shared" si="7"/>
        <v>2133.4899999999998</v>
      </c>
      <c r="R82" s="2" t="s">
        <v>6067</v>
      </c>
    </row>
    <row r="83" spans="1:18" x14ac:dyDescent="0.25">
      <c r="A83" s="9" t="s">
        <v>5418</v>
      </c>
      <c r="B83" s="2" t="s">
        <v>6068</v>
      </c>
      <c r="C83">
        <f>IFERROR(VLOOKUP(A83,AQI!$A$6:$N$1467,2,FALSE),"")</f>
        <v>41</v>
      </c>
      <c r="D83" t="str">
        <f>IFERROR(VLOOKUP(A83,AQI!$A$6:$N$1467,3,FALSE),"")</f>
        <v>7</v>
      </c>
      <c r="E83" t="str">
        <f>IFERROR(VLOOKUP(A83,AQI!$A$6:$N$1467,4,FALSE),"")</f>
        <v>22</v>
      </c>
      <c r="F83" t="str">
        <f>IFERROR(VLOOKUP(A83,AQI!$A$6:$N$1467,5,FALSE),"")</f>
        <v>0.3</v>
      </c>
      <c r="G83" t="str">
        <f>IFERROR(VLOOKUP(A83,AQI!$A$6:$N$1467,6,FALSE),"")</f>
        <v>22</v>
      </c>
      <c r="H83" t="str">
        <f>IFERROR(VLOOKUP(A83,AQI!$A$6:$N$1467,7,FALSE),"")</f>
        <v>82</v>
      </c>
      <c r="I83" t="str">
        <f>IFERROR(VLOOKUP(A83,AQI!$A$6:$N$1467,8,FALSE),"")</f>
        <v>2</v>
      </c>
      <c r="J83" t="str">
        <f>IFERROR(VLOOKUP(A83,AQI!$A$6:$N$1467,9,FALSE),"")</f>
        <v>1.68512</v>
      </c>
      <c r="K83" t="str">
        <f>IFERROR(VLOOKUP(A83,AQI!$A$6:$N$1467,12,FALSE),"")</f>
        <v>20.588</v>
      </c>
      <c r="L83" t="str">
        <f>IFERROR(VLOOKUP(A83,AQI!$A$6:$N$1467,13,FALSE),"")</f>
        <v>64.083</v>
      </c>
      <c r="M83" t="str">
        <f>IFERROR(VLOOKUP(A83,AQI!$A$6:$N$1467,14,FALSE),"")</f>
        <v>1.333</v>
      </c>
      <c r="N83">
        <f t="shared" si="4"/>
        <v>2815.0210000000002</v>
      </c>
      <c r="O83">
        <f t="shared" si="5"/>
        <v>2801.433</v>
      </c>
      <c r="P83">
        <f t="shared" si="6"/>
        <v>2157.92</v>
      </c>
      <c r="Q83">
        <f t="shared" si="7"/>
        <v>2133.4899999999998</v>
      </c>
      <c r="R83" s="2" t="s">
        <v>6069</v>
      </c>
    </row>
    <row r="84" spans="1:18" x14ac:dyDescent="0.25">
      <c r="A84" s="9" t="s">
        <v>5416</v>
      </c>
      <c r="B84" s="2" t="s">
        <v>6070</v>
      </c>
      <c r="C84">
        <f>IFERROR(VLOOKUP(A84,AQI!$A$6:$N$1467,2,FALSE),"")</f>
        <v>29</v>
      </c>
      <c r="D84" t="str">
        <f>IFERROR(VLOOKUP(A84,AQI!$A$6:$N$1467,3,FALSE),"")</f>
        <v>7</v>
      </c>
      <c r="E84" t="str">
        <f>IFERROR(VLOOKUP(A84,AQI!$A$6:$N$1467,4,FALSE),"")</f>
        <v>19</v>
      </c>
      <c r="F84" t="str">
        <f>IFERROR(VLOOKUP(A84,AQI!$A$6:$N$1467,5,FALSE),"")</f>
        <v>0.3</v>
      </c>
      <c r="G84" t="str">
        <f>IFERROR(VLOOKUP(A84,AQI!$A$6:$N$1467,6,FALSE),"")</f>
        <v>23</v>
      </c>
      <c r="H84" t="str">
        <f>IFERROR(VLOOKUP(A84,AQI!$A$6:$N$1467,7,FALSE),"")</f>
        <v>57</v>
      </c>
      <c r="I84" t="str">
        <f>IFERROR(VLOOKUP(A84,AQI!$A$6:$N$1467,8,FALSE),"")</f>
        <v>3</v>
      </c>
      <c r="J84" t="str">
        <f>IFERROR(VLOOKUP(A84,AQI!$A$6:$N$1467,9,FALSE),"")</f>
        <v>1.52768</v>
      </c>
      <c r="K84" t="str">
        <f>IFERROR(VLOOKUP(A84,AQI!$A$6:$N$1467,12,FALSE),"")</f>
        <v>21.308</v>
      </c>
      <c r="L84" t="str">
        <f>IFERROR(VLOOKUP(A84,AQI!$A$6:$N$1467,13,FALSE),"")</f>
        <v>63.083</v>
      </c>
      <c r="M84" t="str">
        <f>IFERROR(VLOOKUP(A84,AQI!$A$6:$N$1467,14,FALSE),"")</f>
        <v>1.542</v>
      </c>
      <c r="N84">
        <f t="shared" si="4"/>
        <v>2828.1909999999998</v>
      </c>
      <c r="O84">
        <f t="shared" si="5"/>
        <v>2822.4079999999999</v>
      </c>
      <c r="P84">
        <f t="shared" si="6"/>
        <v>2180.3000000000002</v>
      </c>
      <c r="Q84">
        <f t="shared" si="7"/>
        <v>2158.71</v>
      </c>
      <c r="R84" s="2" t="s">
        <v>6071</v>
      </c>
    </row>
    <row r="85" spans="1:18" x14ac:dyDescent="0.25">
      <c r="A85" s="9" t="s">
        <v>5413</v>
      </c>
      <c r="B85" s="2" t="s">
        <v>6072</v>
      </c>
      <c r="C85">
        <f>IFERROR(VLOOKUP(A85,AQI!$A$6:$N$1467,2,FALSE),"")</f>
        <v>79</v>
      </c>
      <c r="D85" t="str">
        <f>IFERROR(VLOOKUP(A85,AQI!$A$6:$N$1467,3,FALSE),"")</f>
        <v>21</v>
      </c>
      <c r="E85" t="str">
        <f>IFERROR(VLOOKUP(A85,AQI!$A$6:$N$1467,4,FALSE),"")</f>
        <v>36</v>
      </c>
      <c r="F85" t="str">
        <f>IFERROR(VLOOKUP(A85,AQI!$A$6:$N$1467,5,FALSE),"")</f>
        <v>0.5</v>
      </c>
      <c r="G85" t="str">
        <f>IFERROR(VLOOKUP(A85,AQI!$A$6:$N$1467,6,FALSE),"")</f>
        <v>20</v>
      </c>
      <c r="H85" t="str">
        <f>IFERROR(VLOOKUP(A85,AQI!$A$6:$N$1467,7,FALSE),"")</f>
        <v>134</v>
      </c>
      <c r="I85" t="str">
        <f>IFERROR(VLOOKUP(A85,AQI!$A$6:$N$1467,8,FALSE),"")</f>
        <v>2</v>
      </c>
      <c r="J85" t="str">
        <f>IFERROR(VLOOKUP(A85,AQI!$A$6:$N$1467,9,FALSE),"")</f>
        <v>2.61012</v>
      </c>
      <c r="K85" t="str">
        <f>IFERROR(VLOOKUP(A85,AQI!$A$6:$N$1467,12,FALSE),"")</f>
        <v>23.925</v>
      </c>
      <c r="L85" t="str">
        <f>IFERROR(VLOOKUP(A85,AQI!$A$6:$N$1467,13,FALSE),"")</f>
        <v>74.458</v>
      </c>
      <c r="M85" t="str">
        <f>IFERROR(VLOOKUP(A85,AQI!$A$6:$N$1467,14,FALSE),"")</f>
        <v>1.708</v>
      </c>
      <c r="N85">
        <f t="shared" si="4"/>
        <v>2812.4259999999999</v>
      </c>
      <c r="O85">
        <f t="shared" si="5"/>
        <v>2829.6819999999998</v>
      </c>
      <c r="P85">
        <f t="shared" si="6"/>
        <v>2148.29</v>
      </c>
      <c r="Q85">
        <f t="shared" si="7"/>
        <v>2185.54</v>
      </c>
      <c r="R85" s="2" t="s">
        <v>6073</v>
      </c>
    </row>
    <row r="86" spans="1:18" x14ac:dyDescent="0.25">
      <c r="A86" s="9" t="s">
        <v>5413</v>
      </c>
      <c r="B86" s="2" t="s">
        <v>6074</v>
      </c>
      <c r="C86">
        <f>IFERROR(VLOOKUP(A86,AQI!$A$6:$N$1467,2,FALSE),"")</f>
        <v>79</v>
      </c>
      <c r="D86" t="str">
        <f>IFERROR(VLOOKUP(A86,AQI!$A$6:$N$1467,3,FALSE),"")</f>
        <v>21</v>
      </c>
      <c r="E86" t="str">
        <f>IFERROR(VLOOKUP(A86,AQI!$A$6:$N$1467,4,FALSE),"")</f>
        <v>36</v>
      </c>
      <c r="F86" t="str">
        <f>IFERROR(VLOOKUP(A86,AQI!$A$6:$N$1467,5,FALSE),"")</f>
        <v>0.5</v>
      </c>
      <c r="G86" t="str">
        <f>IFERROR(VLOOKUP(A86,AQI!$A$6:$N$1467,6,FALSE),"")</f>
        <v>20</v>
      </c>
      <c r="H86" t="str">
        <f>IFERROR(VLOOKUP(A86,AQI!$A$6:$N$1467,7,FALSE),"")</f>
        <v>134</v>
      </c>
      <c r="I86" t="str">
        <f>IFERROR(VLOOKUP(A86,AQI!$A$6:$N$1467,8,FALSE),"")</f>
        <v>2</v>
      </c>
      <c r="J86" t="str">
        <f>IFERROR(VLOOKUP(A86,AQI!$A$6:$N$1467,9,FALSE),"")</f>
        <v>2.61012</v>
      </c>
      <c r="K86" t="str">
        <f>IFERROR(VLOOKUP(A86,AQI!$A$6:$N$1467,12,FALSE),"")</f>
        <v>23.925</v>
      </c>
      <c r="L86" t="str">
        <f>IFERROR(VLOOKUP(A86,AQI!$A$6:$N$1467,13,FALSE),"")</f>
        <v>74.458</v>
      </c>
      <c r="M86" t="str">
        <f>IFERROR(VLOOKUP(A86,AQI!$A$6:$N$1467,14,FALSE),"")</f>
        <v>1.708</v>
      </c>
      <c r="N86">
        <f t="shared" si="4"/>
        <v>2812.4259999999999</v>
      </c>
      <c r="O86">
        <f t="shared" si="5"/>
        <v>2829.6819999999998</v>
      </c>
      <c r="P86">
        <f t="shared" si="6"/>
        <v>2148.29</v>
      </c>
      <c r="Q86">
        <f t="shared" si="7"/>
        <v>2185.54</v>
      </c>
      <c r="R86" s="2" t="s">
        <v>5960</v>
      </c>
    </row>
    <row r="87" spans="1:18" x14ac:dyDescent="0.25">
      <c r="A87" s="9" t="s">
        <v>5413</v>
      </c>
      <c r="B87" s="2" t="s">
        <v>487</v>
      </c>
      <c r="C87">
        <f>IFERROR(VLOOKUP(A87,AQI!$A$6:$N$1467,2,FALSE),"")</f>
        <v>79</v>
      </c>
      <c r="D87" t="str">
        <f>IFERROR(VLOOKUP(A87,AQI!$A$6:$N$1467,3,FALSE),"")</f>
        <v>21</v>
      </c>
      <c r="E87" t="str">
        <f>IFERROR(VLOOKUP(A87,AQI!$A$6:$N$1467,4,FALSE),"")</f>
        <v>36</v>
      </c>
      <c r="F87" t="str">
        <f>IFERROR(VLOOKUP(A87,AQI!$A$6:$N$1467,5,FALSE),"")</f>
        <v>0.5</v>
      </c>
      <c r="G87" t="str">
        <f>IFERROR(VLOOKUP(A87,AQI!$A$6:$N$1467,6,FALSE),"")</f>
        <v>20</v>
      </c>
      <c r="H87" t="str">
        <f>IFERROR(VLOOKUP(A87,AQI!$A$6:$N$1467,7,FALSE),"")</f>
        <v>134</v>
      </c>
      <c r="I87" t="str">
        <f>IFERROR(VLOOKUP(A87,AQI!$A$6:$N$1467,8,FALSE),"")</f>
        <v>2</v>
      </c>
      <c r="J87" t="str">
        <f>IFERROR(VLOOKUP(A87,AQI!$A$6:$N$1467,9,FALSE),"")</f>
        <v>2.61012</v>
      </c>
      <c r="K87" t="str">
        <f>IFERROR(VLOOKUP(A87,AQI!$A$6:$N$1467,12,FALSE),"")</f>
        <v>23.925</v>
      </c>
      <c r="L87" t="str">
        <f>IFERROR(VLOOKUP(A87,AQI!$A$6:$N$1467,13,FALSE),"")</f>
        <v>74.458</v>
      </c>
      <c r="M87" t="str">
        <f>IFERROR(VLOOKUP(A87,AQI!$A$6:$N$1467,14,FALSE),"")</f>
        <v>1.708</v>
      </c>
      <c r="N87">
        <f t="shared" si="4"/>
        <v>2812.4259999999999</v>
      </c>
      <c r="O87">
        <f t="shared" si="5"/>
        <v>2829.6819999999998</v>
      </c>
      <c r="P87">
        <f t="shared" si="6"/>
        <v>2148.29</v>
      </c>
      <c r="Q87">
        <f t="shared" si="7"/>
        <v>2185.54</v>
      </c>
      <c r="R87" s="2" t="s">
        <v>6048</v>
      </c>
    </row>
    <row r="88" spans="1:18" x14ac:dyDescent="0.25">
      <c r="A88" s="9" t="s">
        <v>5413</v>
      </c>
      <c r="B88" s="2" t="s">
        <v>6075</v>
      </c>
      <c r="C88">
        <f>IFERROR(VLOOKUP(A88,AQI!$A$6:$N$1467,2,FALSE),"")</f>
        <v>79</v>
      </c>
      <c r="D88" t="str">
        <f>IFERROR(VLOOKUP(A88,AQI!$A$6:$N$1467,3,FALSE),"")</f>
        <v>21</v>
      </c>
      <c r="E88" t="str">
        <f>IFERROR(VLOOKUP(A88,AQI!$A$6:$N$1467,4,FALSE),"")</f>
        <v>36</v>
      </c>
      <c r="F88" t="str">
        <f>IFERROR(VLOOKUP(A88,AQI!$A$6:$N$1467,5,FALSE),"")</f>
        <v>0.5</v>
      </c>
      <c r="G88" t="str">
        <f>IFERROR(VLOOKUP(A88,AQI!$A$6:$N$1467,6,FALSE),"")</f>
        <v>20</v>
      </c>
      <c r="H88" t="str">
        <f>IFERROR(VLOOKUP(A88,AQI!$A$6:$N$1467,7,FALSE),"")</f>
        <v>134</v>
      </c>
      <c r="I88" t="str">
        <f>IFERROR(VLOOKUP(A88,AQI!$A$6:$N$1467,8,FALSE),"")</f>
        <v>2</v>
      </c>
      <c r="J88" t="str">
        <f>IFERROR(VLOOKUP(A88,AQI!$A$6:$N$1467,9,FALSE),"")</f>
        <v>2.61012</v>
      </c>
      <c r="K88" t="str">
        <f>IFERROR(VLOOKUP(A88,AQI!$A$6:$N$1467,12,FALSE),"")</f>
        <v>23.925</v>
      </c>
      <c r="L88" t="str">
        <f>IFERROR(VLOOKUP(A88,AQI!$A$6:$N$1467,13,FALSE),"")</f>
        <v>74.458</v>
      </c>
      <c r="M88" t="str">
        <f>IFERROR(VLOOKUP(A88,AQI!$A$6:$N$1467,14,FALSE),"")</f>
        <v>1.708</v>
      </c>
      <c r="N88">
        <f t="shared" si="4"/>
        <v>2812.4259999999999</v>
      </c>
      <c r="O88">
        <f t="shared" si="5"/>
        <v>2829.6819999999998</v>
      </c>
      <c r="P88">
        <f t="shared" si="6"/>
        <v>2148.29</v>
      </c>
      <c r="Q88">
        <f t="shared" si="7"/>
        <v>2185.54</v>
      </c>
      <c r="R88" s="2" t="s">
        <v>6076</v>
      </c>
    </row>
    <row r="89" spans="1:18" x14ac:dyDescent="0.25">
      <c r="A89" s="9" t="s">
        <v>5401</v>
      </c>
      <c r="B89" s="2" t="s">
        <v>6077</v>
      </c>
      <c r="C89">
        <f>IFERROR(VLOOKUP(A89,AQI!$A$6:$N$1467,2,FALSE),"")</f>
        <v>114</v>
      </c>
      <c r="D89" t="str">
        <f>IFERROR(VLOOKUP(A89,AQI!$A$6:$N$1467,3,FALSE),"")</f>
        <v>32</v>
      </c>
      <c r="E89" t="str">
        <f>IFERROR(VLOOKUP(A89,AQI!$A$6:$N$1467,4,FALSE),"")</f>
        <v>61</v>
      </c>
      <c r="F89" t="str">
        <f>IFERROR(VLOOKUP(A89,AQI!$A$6:$N$1467,5,FALSE),"")</f>
        <v>0.5</v>
      </c>
      <c r="G89" t="str">
        <f>IFERROR(VLOOKUP(A89,AQI!$A$6:$N$1467,6,FALSE),"")</f>
        <v>29</v>
      </c>
      <c r="H89" t="str">
        <f>IFERROR(VLOOKUP(A89,AQI!$A$6:$N$1467,7,FALSE),"")</f>
        <v>175</v>
      </c>
      <c r="I89" t="str">
        <f>IFERROR(VLOOKUP(A89,AQI!$A$6:$N$1467,8,FALSE),"")</f>
        <v>3</v>
      </c>
      <c r="J89" t="str">
        <f>IFERROR(VLOOKUP(A89,AQI!$A$6:$N$1467,9,FALSE),"")</f>
        <v>3.77946</v>
      </c>
      <c r="K89" t="str">
        <f>IFERROR(VLOOKUP(A89,AQI!$A$6:$N$1467,12,FALSE),"")</f>
        <v>23.238</v>
      </c>
      <c r="L89" t="str">
        <f>IFERROR(VLOOKUP(A89,AQI!$A$6:$N$1467,13,FALSE),"")</f>
        <v>66.542</v>
      </c>
      <c r="M89" t="str">
        <f>IFERROR(VLOOKUP(A89,AQI!$A$6:$N$1467,14,FALSE),"")</f>
        <v>1.667</v>
      </c>
      <c r="N89">
        <f t="shared" si="4"/>
        <v>2833.1729999999998</v>
      </c>
      <c r="O89">
        <f t="shared" si="5"/>
        <v>2819.6819999999998</v>
      </c>
      <c r="P89">
        <f t="shared" si="6"/>
        <v>2183.87</v>
      </c>
      <c r="Q89">
        <f t="shared" si="7"/>
        <v>2155.77</v>
      </c>
      <c r="R89" s="2" t="s">
        <v>6078</v>
      </c>
    </row>
    <row r="90" spans="1:18" x14ac:dyDescent="0.25">
      <c r="A90" s="9" t="s">
        <v>5401</v>
      </c>
      <c r="B90" s="2" t="s">
        <v>985</v>
      </c>
      <c r="C90">
        <f>IFERROR(VLOOKUP(A90,AQI!$A$6:$N$1467,2,FALSE),"")</f>
        <v>114</v>
      </c>
      <c r="D90" t="str">
        <f>IFERROR(VLOOKUP(A90,AQI!$A$6:$N$1467,3,FALSE),"")</f>
        <v>32</v>
      </c>
      <c r="E90" t="str">
        <f>IFERROR(VLOOKUP(A90,AQI!$A$6:$N$1467,4,FALSE),"")</f>
        <v>61</v>
      </c>
      <c r="F90" t="str">
        <f>IFERROR(VLOOKUP(A90,AQI!$A$6:$N$1467,5,FALSE),"")</f>
        <v>0.5</v>
      </c>
      <c r="G90" t="str">
        <f>IFERROR(VLOOKUP(A90,AQI!$A$6:$N$1467,6,FALSE),"")</f>
        <v>29</v>
      </c>
      <c r="H90" t="str">
        <f>IFERROR(VLOOKUP(A90,AQI!$A$6:$N$1467,7,FALSE),"")</f>
        <v>175</v>
      </c>
      <c r="I90" t="str">
        <f>IFERROR(VLOOKUP(A90,AQI!$A$6:$N$1467,8,FALSE),"")</f>
        <v>3</v>
      </c>
      <c r="J90" t="str">
        <f>IFERROR(VLOOKUP(A90,AQI!$A$6:$N$1467,9,FALSE),"")</f>
        <v>3.77946</v>
      </c>
      <c r="K90" t="str">
        <f>IFERROR(VLOOKUP(A90,AQI!$A$6:$N$1467,12,FALSE),"")</f>
        <v>23.238</v>
      </c>
      <c r="L90" t="str">
        <f>IFERROR(VLOOKUP(A90,AQI!$A$6:$N$1467,13,FALSE),"")</f>
        <v>66.542</v>
      </c>
      <c r="M90" t="str">
        <f>IFERROR(VLOOKUP(A90,AQI!$A$6:$N$1467,14,FALSE),"")</f>
        <v>1.667</v>
      </c>
      <c r="N90">
        <f t="shared" si="4"/>
        <v>2833.1729999999998</v>
      </c>
      <c r="O90">
        <f t="shared" si="5"/>
        <v>2819.6819999999998</v>
      </c>
      <c r="P90">
        <f t="shared" si="6"/>
        <v>2183.87</v>
      </c>
      <c r="Q90">
        <f t="shared" si="7"/>
        <v>2155.77</v>
      </c>
      <c r="R90" s="2" t="s">
        <v>6079</v>
      </c>
    </row>
    <row r="91" spans="1:18" x14ac:dyDescent="0.25">
      <c r="A91" s="9" t="s">
        <v>5401</v>
      </c>
      <c r="B91" s="2" t="s">
        <v>6080</v>
      </c>
      <c r="C91">
        <f>IFERROR(VLOOKUP(A91,AQI!$A$6:$N$1467,2,FALSE),"")</f>
        <v>114</v>
      </c>
      <c r="D91" t="str">
        <f>IFERROR(VLOOKUP(A91,AQI!$A$6:$N$1467,3,FALSE),"")</f>
        <v>32</v>
      </c>
      <c r="E91" t="str">
        <f>IFERROR(VLOOKUP(A91,AQI!$A$6:$N$1467,4,FALSE),"")</f>
        <v>61</v>
      </c>
      <c r="F91" t="str">
        <f>IFERROR(VLOOKUP(A91,AQI!$A$6:$N$1467,5,FALSE),"")</f>
        <v>0.5</v>
      </c>
      <c r="G91" t="str">
        <f>IFERROR(VLOOKUP(A91,AQI!$A$6:$N$1467,6,FALSE),"")</f>
        <v>29</v>
      </c>
      <c r="H91" t="str">
        <f>IFERROR(VLOOKUP(A91,AQI!$A$6:$N$1467,7,FALSE),"")</f>
        <v>175</v>
      </c>
      <c r="I91" t="str">
        <f>IFERROR(VLOOKUP(A91,AQI!$A$6:$N$1467,8,FALSE),"")</f>
        <v>3</v>
      </c>
      <c r="J91" t="str">
        <f>IFERROR(VLOOKUP(A91,AQI!$A$6:$N$1467,9,FALSE),"")</f>
        <v>3.77946</v>
      </c>
      <c r="K91" t="str">
        <f>IFERROR(VLOOKUP(A91,AQI!$A$6:$N$1467,12,FALSE),"")</f>
        <v>23.238</v>
      </c>
      <c r="L91" t="str">
        <f>IFERROR(VLOOKUP(A91,AQI!$A$6:$N$1467,13,FALSE),"")</f>
        <v>66.542</v>
      </c>
      <c r="M91" t="str">
        <f>IFERROR(VLOOKUP(A91,AQI!$A$6:$N$1467,14,FALSE),"")</f>
        <v>1.667</v>
      </c>
      <c r="N91">
        <f t="shared" si="4"/>
        <v>2833.1729999999998</v>
      </c>
      <c r="O91">
        <f t="shared" si="5"/>
        <v>2819.6819999999998</v>
      </c>
      <c r="P91">
        <f t="shared" si="6"/>
        <v>2183.87</v>
      </c>
      <c r="Q91">
        <f t="shared" si="7"/>
        <v>2155.77</v>
      </c>
      <c r="R91" s="2" t="s">
        <v>6081</v>
      </c>
    </row>
    <row r="92" spans="1:18" x14ac:dyDescent="0.25">
      <c r="A92" s="9" t="s">
        <v>5398</v>
      </c>
      <c r="B92" s="2" t="s">
        <v>6082</v>
      </c>
      <c r="C92">
        <f>IFERROR(VLOOKUP(A92,AQI!$A$6:$N$1467,2,FALSE),"")</f>
        <v>97</v>
      </c>
      <c r="D92" t="str">
        <f>IFERROR(VLOOKUP(A92,AQI!$A$6:$N$1467,3,FALSE),"")</f>
        <v>25</v>
      </c>
      <c r="E92" t="str">
        <f>IFERROR(VLOOKUP(A92,AQI!$A$6:$N$1467,4,FALSE),"")</f>
        <v>52</v>
      </c>
      <c r="F92" t="str">
        <f>IFERROR(VLOOKUP(A92,AQI!$A$6:$N$1467,5,FALSE),"")</f>
        <v>0.5</v>
      </c>
      <c r="G92" t="str">
        <f>IFERROR(VLOOKUP(A92,AQI!$A$6:$N$1467,6,FALSE),"")</f>
        <v>26</v>
      </c>
      <c r="H92" t="str">
        <f>IFERROR(VLOOKUP(A92,AQI!$A$6:$N$1467,7,FALSE),"")</f>
        <v>156</v>
      </c>
      <c r="I92" t="str">
        <f>IFERROR(VLOOKUP(A92,AQI!$A$6:$N$1467,8,FALSE),"")</f>
        <v>2</v>
      </c>
      <c r="J92" t="str">
        <f>IFERROR(VLOOKUP(A92,AQI!$A$6:$N$1467,9,FALSE),"")</f>
        <v>3.24048</v>
      </c>
      <c r="K92" t="str">
        <f>IFERROR(VLOOKUP(A92,AQI!$A$6:$N$1467,12,FALSE),"")</f>
        <v>23.154</v>
      </c>
      <c r="L92" t="str">
        <f>IFERROR(VLOOKUP(A92,AQI!$A$6:$N$1467,13,FALSE),"")</f>
        <v>64.000</v>
      </c>
      <c r="M92" t="str">
        <f>IFERROR(VLOOKUP(A92,AQI!$A$6:$N$1467,14,FALSE),"")</f>
        <v>1.875</v>
      </c>
      <c r="N92">
        <f t="shared" si="4"/>
        <v>2831.0549999999998</v>
      </c>
      <c r="O92">
        <f t="shared" si="5"/>
        <v>2826.3429999999998</v>
      </c>
      <c r="P92">
        <f t="shared" si="6"/>
        <v>2199.7600000000002</v>
      </c>
      <c r="Q92">
        <f t="shared" si="7"/>
        <v>2183.08</v>
      </c>
      <c r="R92" s="2" t="s">
        <v>6083</v>
      </c>
    </row>
    <row r="93" spans="1:18" x14ac:dyDescent="0.25">
      <c r="A93" s="9" t="s">
        <v>5394</v>
      </c>
      <c r="B93" s="2" t="s">
        <v>6084</v>
      </c>
      <c r="C93">
        <f>IFERROR(VLOOKUP(A93,AQI!$A$6:$N$1467,2,FALSE),"")</f>
        <v>72</v>
      </c>
      <c r="D93" t="str">
        <f>IFERROR(VLOOKUP(A93,AQI!$A$6:$N$1467,3,FALSE),"")</f>
        <v>14</v>
      </c>
      <c r="E93" t="str">
        <f>IFERROR(VLOOKUP(A93,AQI!$A$6:$N$1467,4,FALSE),"")</f>
        <v>40</v>
      </c>
      <c r="F93" t="str">
        <f>IFERROR(VLOOKUP(A93,AQI!$A$6:$N$1467,5,FALSE),"")</f>
        <v>0.5</v>
      </c>
      <c r="G93" t="str">
        <f>IFERROR(VLOOKUP(A93,AQI!$A$6:$N$1467,6,FALSE),"")</f>
        <v>24</v>
      </c>
      <c r="H93" t="str">
        <f>IFERROR(VLOOKUP(A93,AQI!$A$6:$N$1467,7,FALSE),"")</f>
        <v>126</v>
      </c>
      <c r="I93" t="str">
        <f>IFERROR(VLOOKUP(A93,AQI!$A$6:$N$1467,8,FALSE),"")</f>
        <v>2</v>
      </c>
      <c r="J93" t="str">
        <f>IFERROR(VLOOKUP(A93,AQI!$A$6:$N$1467,9,FALSE),"")</f>
        <v>2.51726</v>
      </c>
      <c r="K93" t="str">
        <f>IFERROR(VLOOKUP(A93,AQI!$A$6:$N$1467,12,FALSE),"")</f>
        <v>22.133</v>
      </c>
      <c r="L93" t="str">
        <f>IFERROR(VLOOKUP(A93,AQI!$A$6:$N$1467,13,FALSE),"")</f>
        <v>62.583</v>
      </c>
      <c r="M93" t="str">
        <f>IFERROR(VLOOKUP(A93,AQI!$A$6:$N$1467,14,FALSE),"")</f>
        <v>1.708</v>
      </c>
      <c r="N93">
        <f t="shared" si="4"/>
        <v>2846.7269999999999</v>
      </c>
      <c r="O93">
        <f t="shared" si="5"/>
        <v>2830.1640000000002</v>
      </c>
      <c r="P93">
        <f t="shared" si="6"/>
        <v>2227.71</v>
      </c>
      <c r="Q93">
        <f t="shared" si="7"/>
        <v>2208.04</v>
      </c>
      <c r="R93" s="2" t="s">
        <v>6048</v>
      </c>
    </row>
    <row r="94" spans="1:18" x14ac:dyDescent="0.25">
      <c r="A94" s="9" t="s">
        <v>5394</v>
      </c>
      <c r="B94" s="2" t="s">
        <v>6085</v>
      </c>
      <c r="C94">
        <f>IFERROR(VLOOKUP(A94,AQI!$A$6:$N$1467,2,FALSE),"")</f>
        <v>72</v>
      </c>
      <c r="D94" t="str">
        <f>IFERROR(VLOOKUP(A94,AQI!$A$6:$N$1467,3,FALSE),"")</f>
        <v>14</v>
      </c>
      <c r="E94" t="str">
        <f>IFERROR(VLOOKUP(A94,AQI!$A$6:$N$1467,4,FALSE),"")</f>
        <v>40</v>
      </c>
      <c r="F94" t="str">
        <f>IFERROR(VLOOKUP(A94,AQI!$A$6:$N$1467,5,FALSE),"")</f>
        <v>0.5</v>
      </c>
      <c r="G94" t="str">
        <f>IFERROR(VLOOKUP(A94,AQI!$A$6:$N$1467,6,FALSE),"")</f>
        <v>24</v>
      </c>
      <c r="H94" t="str">
        <f>IFERROR(VLOOKUP(A94,AQI!$A$6:$N$1467,7,FALSE),"")</f>
        <v>126</v>
      </c>
      <c r="I94" t="str">
        <f>IFERROR(VLOOKUP(A94,AQI!$A$6:$N$1467,8,FALSE),"")</f>
        <v>2</v>
      </c>
      <c r="J94" t="str">
        <f>IFERROR(VLOOKUP(A94,AQI!$A$6:$N$1467,9,FALSE),"")</f>
        <v>2.51726</v>
      </c>
      <c r="K94" t="str">
        <f>IFERROR(VLOOKUP(A94,AQI!$A$6:$N$1467,12,FALSE),"")</f>
        <v>22.133</v>
      </c>
      <c r="L94" t="str">
        <f>IFERROR(VLOOKUP(A94,AQI!$A$6:$N$1467,13,FALSE),"")</f>
        <v>62.583</v>
      </c>
      <c r="M94" t="str">
        <f>IFERROR(VLOOKUP(A94,AQI!$A$6:$N$1467,14,FALSE),"")</f>
        <v>1.708</v>
      </c>
      <c r="N94">
        <f t="shared" si="4"/>
        <v>2846.7269999999999</v>
      </c>
      <c r="O94">
        <f t="shared" si="5"/>
        <v>2830.1640000000002</v>
      </c>
      <c r="P94">
        <f t="shared" si="6"/>
        <v>2227.71</v>
      </c>
      <c r="Q94">
        <f t="shared" si="7"/>
        <v>2208.04</v>
      </c>
      <c r="R94" s="2" t="s">
        <v>6086</v>
      </c>
    </row>
    <row r="95" spans="1:18" x14ac:dyDescent="0.25">
      <c r="A95" s="9" t="s">
        <v>5391</v>
      </c>
      <c r="B95" s="2" t="s">
        <v>6087</v>
      </c>
      <c r="C95">
        <f>IFERROR(VLOOKUP(A95,AQI!$A$6:$N$1467,2,FALSE),"")</f>
        <v>48</v>
      </c>
      <c r="D95" t="str">
        <f>IFERROR(VLOOKUP(A95,AQI!$A$6:$N$1467,3,FALSE),"")</f>
        <v>5</v>
      </c>
      <c r="E95" t="str">
        <f>IFERROR(VLOOKUP(A95,AQI!$A$6:$N$1467,4,FALSE),"")</f>
        <v>14</v>
      </c>
      <c r="F95" t="str">
        <f>IFERROR(VLOOKUP(A95,AQI!$A$6:$N$1467,5,FALSE),"")</f>
        <v>0.3</v>
      </c>
      <c r="G95" t="str">
        <f>IFERROR(VLOOKUP(A95,AQI!$A$6:$N$1467,6,FALSE),"")</f>
        <v>19</v>
      </c>
      <c r="H95" t="str">
        <f>IFERROR(VLOOKUP(A95,AQI!$A$6:$N$1467,7,FALSE),"")</f>
        <v>96</v>
      </c>
      <c r="I95" t="str">
        <f>IFERROR(VLOOKUP(A95,AQI!$A$6:$N$1467,8,FALSE),"")</f>
        <v>2</v>
      </c>
      <c r="J95" t="str">
        <f>IFERROR(VLOOKUP(A95,AQI!$A$6:$N$1467,9,FALSE),"")</f>
        <v>1.52619</v>
      </c>
      <c r="K95" t="str">
        <f>IFERROR(VLOOKUP(A95,AQI!$A$6:$N$1467,12,FALSE),"")</f>
        <v>23.471</v>
      </c>
      <c r="L95" t="str">
        <f>IFERROR(VLOOKUP(A95,AQI!$A$6:$N$1467,13,FALSE),"")</f>
        <v>52.083</v>
      </c>
      <c r="M95" t="str">
        <f>IFERROR(VLOOKUP(A95,AQI!$A$6:$N$1467,14,FALSE),"")</f>
        <v>1.667</v>
      </c>
      <c r="N95">
        <f t="shared" si="4"/>
        <v>2848.2159999999999</v>
      </c>
      <c r="O95">
        <f t="shared" si="5"/>
        <v>2845.7220000000002</v>
      </c>
      <c r="P95">
        <f t="shared" si="6"/>
        <v>2230</v>
      </c>
      <c r="Q95">
        <f t="shared" si="7"/>
        <v>2234.13</v>
      </c>
      <c r="R95" s="2" t="s">
        <v>6088</v>
      </c>
    </row>
    <row r="96" spans="1:18" x14ac:dyDescent="0.25">
      <c r="A96" s="9" t="s">
        <v>5391</v>
      </c>
      <c r="B96" s="2" t="s">
        <v>1193</v>
      </c>
      <c r="C96">
        <f>IFERROR(VLOOKUP(A96,AQI!$A$6:$N$1467,2,FALSE),"")</f>
        <v>48</v>
      </c>
      <c r="D96" t="str">
        <f>IFERROR(VLOOKUP(A96,AQI!$A$6:$N$1467,3,FALSE),"")</f>
        <v>5</v>
      </c>
      <c r="E96" t="str">
        <f>IFERROR(VLOOKUP(A96,AQI!$A$6:$N$1467,4,FALSE),"")</f>
        <v>14</v>
      </c>
      <c r="F96" t="str">
        <f>IFERROR(VLOOKUP(A96,AQI!$A$6:$N$1467,5,FALSE),"")</f>
        <v>0.3</v>
      </c>
      <c r="G96" t="str">
        <f>IFERROR(VLOOKUP(A96,AQI!$A$6:$N$1467,6,FALSE),"")</f>
        <v>19</v>
      </c>
      <c r="H96" t="str">
        <f>IFERROR(VLOOKUP(A96,AQI!$A$6:$N$1467,7,FALSE),"")</f>
        <v>96</v>
      </c>
      <c r="I96" t="str">
        <f>IFERROR(VLOOKUP(A96,AQI!$A$6:$N$1467,8,FALSE),"")</f>
        <v>2</v>
      </c>
      <c r="J96" t="str">
        <f>IFERROR(VLOOKUP(A96,AQI!$A$6:$N$1467,9,FALSE),"")</f>
        <v>1.52619</v>
      </c>
      <c r="K96" t="str">
        <f>IFERROR(VLOOKUP(A96,AQI!$A$6:$N$1467,12,FALSE),"")</f>
        <v>23.471</v>
      </c>
      <c r="L96" t="str">
        <f>IFERROR(VLOOKUP(A96,AQI!$A$6:$N$1467,13,FALSE),"")</f>
        <v>52.083</v>
      </c>
      <c r="M96" t="str">
        <f>IFERROR(VLOOKUP(A96,AQI!$A$6:$N$1467,14,FALSE),"")</f>
        <v>1.667</v>
      </c>
      <c r="N96">
        <f t="shared" si="4"/>
        <v>2848.2159999999999</v>
      </c>
      <c r="O96">
        <f t="shared" si="5"/>
        <v>2845.7220000000002</v>
      </c>
      <c r="P96">
        <f t="shared" si="6"/>
        <v>2230</v>
      </c>
      <c r="Q96">
        <f t="shared" si="7"/>
        <v>2234.13</v>
      </c>
      <c r="R96" s="2" t="s">
        <v>6089</v>
      </c>
    </row>
    <row r="97" spans="1:18" x14ac:dyDescent="0.25">
      <c r="A97" s="9" t="s">
        <v>5387</v>
      </c>
      <c r="B97" s="2" t="s">
        <v>6090</v>
      </c>
      <c r="C97">
        <f>IFERROR(VLOOKUP(A97,AQI!$A$6:$N$1467,2,FALSE),"")</f>
        <v>51</v>
      </c>
      <c r="D97" t="str">
        <f>IFERROR(VLOOKUP(A97,AQI!$A$6:$N$1467,3,FALSE),"")</f>
        <v>26</v>
      </c>
      <c r="E97" t="str">
        <f>IFERROR(VLOOKUP(A97,AQI!$A$6:$N$1467,4,FALSE),"")</f>
        <v>35</v>
      </c>
      <c r="F97" t="str">
        <f>IFERROR(VLOOKUP(A97,AQI!$A$6:$N$1467,5,FALSE),"")</f>
        <v>0.6</v>
      </c>
      <c r="G97" t="str">
        <f>IFERROR(VLOOKUP(A97,AQI!$A$6:$N$1467,6,FALSE),"")</f>
        <v>17</v>
      </c>
      <c r="H97" t="str">
        <f>IFERROR(VLOOKUP(A97,AQI!$A$6:$N$1467,7,FALSE),"")</f>
        <v>101</v>
      </c>
      <c r="I97" t="str">
        <f>IFERROR(VLOOKUP(A97,AQI!$A$6:$N$1467,8,FALSE),"")</f>
        <v>3</v>
      </c>
      <c r="J97" t="str">
        <f>IFERROR(VLOOKUP(A97,AQI!$A$6:$N$1467,9,FALSE),"")</f>
        <v>2.49911</v>
      </c>
      <c r="K97" t="str">
        <f>IFERROR(VLOOKUP(A97,AQI!$A$6:$N$1467,12,FALSE),"")</f>
        <v>24.675</v>
      </c>
      <c r="L97" t="str">
        <f>IFERROR(VLOOKUP(A97,AQI!$A$6:$N$1467,13,FALSE),"")</f>
        <v>79.292</v>
      </c>
      <c r="M97" t="str">
        <f>IFERROR(VLOOKUP(A97,AQI!$A$6:$N$1467,14,FALSE),"")</f>
        <v>1.333</v>
      </c>
      <c r="N97">
        <f t="shared" si="4"/>
        <v>2822.2869999999998</v>
      </c>
      <c r="O97">
        <f t="shared" si="5"/>
        <v>2849.049</v>
      </c>
      <c r="P97">
        <f t="shared" si="6"/>
        <v>2214.77</v>
      </c>
      <c r="Q97">
        <f t="shared" si="7"/>
        <v>2230.0100000000002</v>
      </c>
      <c r="R97" s="2" t="s">
        <v>6091</v>
      </c>
    </row>
    <row r="98" spans="1:18" x14ac:dyDescent="0.25">
      <c r="A98" s="9" t="s">
        <v>5387</v>
      </c>
      <c r="B98" s="2" t="s">
        <v>6092</v>
      </c>
      <c r="C98">
        <f>IFERROR(VLOOKUP(A98,AQI!$A$6:$N$1467,2,FALSE),"")</f>
        <v>51</v>
      </c>
      <c r="D98" t="str">
        <f>IFERROR(VLOOKUP(A98,AQI!$A$6:$N$1467,3,FALSE),"")</f>
        <v>26</v>
      </c>
      <c r="E98" t="str">
        <f>IFERROR(VLOOKUP(A98,AQI!$A$6:$N$1467,4,FALSE),"")</f>
        <v>35</v>
      </c>
      <c r="F98" t="str">
        <f>IFERROR(VLOOKUP(A98,AQI!$A$6:$N$1467,5,FALSE),"")</f>
        <v>0.6</v>
      </c>
      <c r="G98" t="str">
        <f>IFERROR(VLOOKUP(A98,AQI!$A$6:$N$1467,6,FALSE),"")</f>
        <v>17</v>
      </c>
      <c r="H98" t="str">
        <f>IFERROR(VLOOKUP(A98,AQI!$A$6:$N$1467,7,FALSE),"")</f>
        <v>101</v>
      </c>
      <c r="I98" t="str">
        <f>IFERROR(VLOOKUP(A98,AQI!$A$6:$N$1467,8,FALSE),"")</f>
        <v>3</v>
      </c>
      <c r="J98" t="str">
        <f>IFERROR(VLOOKUP(A98,AQI!$A$6:$N$1467,9,FALSE),"")</f>
        <v>2.49911</v>
      </c>
      <c r="K98" t="str">
        <f>IFERROR(VLOOKUP(A98,AQI!$A$6:$N$1467,12,FALSE),"")</f>
        <v>24.675</v>
      </c>
      <c r="L98" t="str">
        <f>IFERROR(VLOOKUP(A98,AQI!$A$6:$N$1467,13,FALSE),"")</f>
        <v>79.292</v>
      </c>
      <c r="M98" t="str">
        <f>IFERROR(VLOOKUP(A98,AQI!$A$6:$N$1467,14,FALSE),"")</f>
        <v>1.333</v>
      </c>
      <c r="N98">
        <f t="shared" si="4"/>
        <v>2822.2869999999998</v>
      </c>
      <c r="O98">
        <f t="shared" si="5"/>
        <v>2849.049</v>
      </c>
      <c r="P98">
        <f t="shared" si="6"/>
        <v>2214.77</v>
      </c>
      <c r="Q98">
        <f t="shared" si="7"/>
        <v>2230.0100000000002</v>
      </c>
      <c r="R98" s="2" t="s">
        <v>6093</v>
      </c>
    </row>
    <row r="99" spans="1:18" x14ac:dyDescent="0.25">
      <c r="A99" s="9" t="s">
        <v>5378</v>
      </c>
      <c r="B99" s="2" t="s">
        <v>6094</v>
      </c>
      <c r="C99">
        <f>IFERROR(VLOOKUP(A99,AQI!$A$6:$N$1467,2,FALSE),"")</f>
        <v>94</v>
      </c>
      <c r="D99" t="str">
        <f>IFERROR(VLOOKUP(A99,AQI!$A$6:$N$1467,3,FALSE),"")</f>
        <v>70</v>
      </c>
      <c r="E99" t="str">
        <f>IFERROR(VLOOKUP(A99,AQI!$A$6:$N$1467,4,FALSE),"")</f>
        <v>89</v>
      </c>
      <c r="F99" t="str">
        <f>IFERROR(VLOOKUP(A99,AQI!$A$6:$N$1467,5,FALSE),"")</f>
        <v>0.8</v>
      </c>
      <c r="G99" t="str">
        <f>IFERROR(VLOOKUP(A99,AQI!$A$6:$N$1467,6,FALSE),"")</f>
        <v>20</v>
      </c>
      <c r="H99" t="str">
        <f>IFERROR(VLOOKUP(A99,AQI!$A$6:$N$1467,7,FALSE),"")</f>
        <v>89</v>
      </c>
      <c r="I99" t="str">
        <f>IFERROR(VLOOKUP(A99,AQI!$A$6:$N$1467,8,FALSE),"")</f>
        <v>3</v>
      </c>
      <c r="J99" t="str">
        <f>IFERROR(VLOOKUP(A99,AQI!$A$6:$N$1467,9,FALSE),"")</f>
        <v>4.57768</v>
      </c>
      <c r="K99" t="str">
        <f>IFERROR(VLOOKUP(A99,AQI!$A$6:$N$1467,12,FALSE),"")</f>
        <v>25.379</v>
      </c>
      <c r="L99" t="str">
        <f>IFERROR(VLOOKUP(A99,AQI!$A$6:$N$1467,13,FALSE),"")</f>
        <v>87.208</v>
      </c>
      <c r="M99" t="str">
        <f>IFERROR(VLOOKUP(A99,AQI!$A$6:$N$1467,14,FALSE),"")</f>
        <v>1.375</v>
      </c>
      <c r="N99">
        <f t="shared" si="4"/>
        <v>2820.799</v>
      </c>
      <c r="O99">
        <f t="shared" si="5"/>
        <v>2820.75</v>
      </c>
      <c r="P99">
        <f t="shared" si="6"/>
        <v>2241.4</v>
      </c>
      <c r="Q99">
        <f t="shared" si="7"/>
        <v>2215.91</v>
      </c>
      <c r="R99" s="2" t="s">
        <v>6095</v>
      </c>
    </row>
    <row r="100" spans="1:18" x14ac:dyDescent="0.25">
      <c r="A100" s="9" t="s">
        <v>5378</v>
      </c>
      <c r="B100" s="2" t="s">
        <v>6096</v>
      </c>
      <c r="C100">
        <f>IFERROR(VLOOKUP(A100,AQI!$A$6:$N$1467,2,FALSE),"")</f>
        <v>94</v>
      </c>
      <c r="D100" t="str">
        <f>IFERROR(VLOOKUP(A100,AQI!$A$6:$N$1467,3,FALSE),"")</f>
        <v>70</v>
      </c>
      <c r="E100" t="str">
        <f>IFERROR(VLOOKUP(A100,AQI!$A$6:$N$1467,4,FALSE),"")</f>
        <v>89</v>
      </c>
      <c r="F100" t="str">
        <f>IFERROR(VLOOKUP(A100,AQI!$A$6:$N$1467,5,FALSE),"")</f>
        <v>0.8</v>
      </c>
      <c r="G100" t="str">
        <f>IFERROR(VLOOKUP(A100,AQI!$A$6:$N$1467,6,FALSE),"")</f>
        <v>20</v>
      </c>
      <c r="H100" t="str">
        <f>IFERROR(VLOOKUP(A100,AQI!$A$6:$N$1467,7,FALSE),"")</f>
        <v>89</v>
      </c>
      <c r="I100" t="str">
        <f>IFERROR(VLOOKUP(A100,AQI!$A$6:$N$1467,8,FALSE),"")</f>
        <v>3</v>
      </c>
      <c r="J100" t="str">
        <f>IFERROR(VLOOKUP(A100,AQI!$A$6:$N$1467,9,FALSE),"")</f>
        <v>4.57768</v>
      </c>
      <c r="K100" t="str">
        <f>IFERROR(VLOOKUP(A100,AQI!$A$6:$N$1467,12,FALSE),"")</f>
        <v>25.379</v>
      </c>
      <c r="L100" t="str">
        <f>IFERROR(VLOOKUP(A100,AQI!$A$6:$N$1467,13,FALSE),"")</f>
        <v>87.208</v>
      </c>
      <c r="M100" t="str">
        <f>IFERROR(VLOOKUP(A100,AQI!$A$6:$N$1467,14,FALSE),"")</f>
        <v>1.375</v>
      </c>
      <c r="N100">
        <f t="shared" si="4"/>
        <v>2820.799</v>
      </c>
      <c r="O100">
        <f t="shared" si="5"/>
        <v>2820.75</v>
      </c>
      <c r="P100">
        <f t="shared" si="6"/>
        <v>2241.4</v>
      </c>
      <c r="Q100">
        <f t="shared" si="7"/>
        <v>2215.91</v>
      </c>
      <c r="R100" s="2" t="s">
        <v>6097</v>
      </c>
    </row>
    <row r="101" spans="1:18" x14ac:dyDescent="0.25">
      <c r="A101" s="9" t="s">
        <v>5375</v>
      </c>
      <c r="B101" s="2" t="s">
        <v>6098</v>
      </c>
      <c r="C101">
        <f>IFERROR(VLOOKUP(A101,AQI!$A$6:$N$1467,2,FALSE),"")</f>
        <v>102</v>
      </c>
      <c r="D101" t="str">
        <f>IFERROR(VLOOKUP(A101,AQI!$A$6:$N$1467,3,FALSE),"")</f>
        <v>60</v>
      </c>
      <c r="E101" t="str">
        <f>IFERROR(VLOOKUP(A101,AQI!$A$6:$N$1467,4,FALSE),"")</f>
        <v>83</v>
      </c>
      <c r="F101" t="str">
        <f>IFERROR(VLOOKUP(A101,AQI!$A$6:$N$1467,5,FALSE),"")</f>
        <v>0.7</v>
      </c>
      <c r="G101" t="str">
        <f>IFERROR(VLOOKUP(A101,AQI!$A$6:$N$1467,6,FALSE),"")</f>
        <v>17</v>
      </c>
      <c r="H101" t="str">
        <f>IFERROR(VLOOKUP(A101,AQI!$A$6:$N$1467,7,FALSE),"")</f>
        <v>162</v>
      </c>
      <c r="I101" t="str">
        <f>IFERROR(VLOOKUP(A101,AQI!$A$6:$N$1467,8,FALSE),"")</f>
        <v>3</v>
      </c>
      <c r="J101" t="str">
        <f>IFERROR(VLOOKUP(A101,AQI!$A$6:$N$1467,9,FALSE),"")</f>
        <v>4.56250</v>
      </c>
      <c r="K101" t="str">
        <f>IFERROR(VLOOKUP(A101,AQI!$A$6:$N$1467,12,FALSE),"")</f>
        <v>27.371</v>
      </c>
      <c r="L101" t="str">
        <f>IFERROR(VLOOKUP(A101,AQI!$A$6:$N$1467,13,FALSE),"")</f>
        <v>74.458</v>
      </c>
      <c r="M101" t="str">
        <f>IFERROR(VLOOKUP(A101,AQI!$A$6:$N$1467,14,FALSE),"")</f>
        <v>2.000</v>
      </c>
      <c r="N101">
        <f t="shared" si="4"/>
        <v>2864.3420000000001</v>
      </c>
      <c r="O101">
        <f t="shared" si="5"/>
        <v>2828.5219999999999</v>
      </c>
      <c r="P101">
        <f t="shared" si="6"/>
        <v>2307.08</v>
      </c>
      <c r="Q101">
        <f t="shared" si="7"/>
        <v>2248.92</v>
      </c>
      <c r="R101" s="2" t="s">
        <v>6099</v>
      </c>
    </row>
    <row r="102" spans="1:18" x14ac:dyDescent="0.25">
      <c r="A102" s="9" t="s">
        <v>5375</v>
      </c>
      <c r="B102" s="2" t="s">
        <v>6100</v>
      </c>
      <c r="C102">
        <f>IFERROR(VLOOKUP(A102,AQI!$A$6:$N$1467,2,FALSE),"")</f>
        <v>102</v>
      </c>
      <c r="D102" t="str">
        <f>IFERROR(VLOOKUP(A102,AQI!$A$6:$N$1467,3,FALSE),"")</f>
        <v>60</v>
      </c>
      <c r="E102" t="str">
        <f>IFERROR(VLOOKUP(A102,AQI!$A$6:$N$1467,4,FALSE),"")</f>
        <v>83</v>
      </c>
      <c r="F102" t="str">
        <f>IFERROR(VLOOKUP(A102,AQI!$A$6:$N$1467,5,FALSE),"")</f>
        <v>0.7</v>
      </c>
      <c r="G102" t="str">
        <f>IFERROR(VLOOKUP(A102,AQI!$A$6:$N$1467,6,FALSE),"")</f>
        <v>17</v>
      </c>
      <c r="H102" t="str">
        <f>IFERROR(VLOOKUP(A102,AQI!$A$6:$N$1467,7,FALSE),"")</f>
        <v>162</v>
      </c>
      <c r="I102" t="str">
        <f>IFERROR(VLOOKUP(A102,AQI!$A$6:$N$1467,8,FALSE),"")</f>
        <v>3</v>
      </c>
      <c r="J102" t="str">
        <f>IFERROR(VLOOKUP(A102,AQI!$A$6:$N$1467,9,FALSE),"")</f>
        <v>4.56250</v>
      </c>
      <c r="K102" t="str">
        <f>IFERROR(VLOOKUP(A102,AQI!$A$6:$N$1467,12,FALSE),"")</f>
        <v>27.371</v>
      </c>
      <c r="L102" t="str">
        <f>IFERROR(VLOOKUP(A102,AQI!$A$6:$N$1467,13,FALSE),"")</f>
        <v>74.458</v>
      </c>
      <c r="M102" t="str">
        <f>IFERROR(VLOOKUP(A102,AQI!$A$6:$N$1467,14,FALSE),"")</f>
        <v>2.000</v>
      </c>
      <c r="N102">
        <f t="shared" si="4"/>
        <v>2864.3420000000001</v>
      </c>
      <c r="O102">
        <f t="shared" si="5"/>
        <v>2828.5219999999999</v>
      </c>
      <c r="P102">
        <f t="shared" si="6"/>
        <v>2307.08</v>
      </c>
      <c r="Q102">
        <f t="shared" si="7"/>
        <v>2248.92</v>
      </c>
      <c r="R102" s="2" t="s">
        <v>6101</v>
      </c>
    </row>
    <row r="103" spans="1:18" x14ac:dyDescent="0.25">
      <c r="A103" s="9" t="s">
        <v>5372</v>
      </c>
      <c r="B103" s="2" t="s">
        <v>955</v>
      </c>
      <c r="C103">
        <f>IFERROR(VLOOKUP(A103,AQI!$A$6:$N$1467,2,FALSE),"")</f>
        <v>118</v>
      </c>
      <c r="D103" t="str">
        <f>IFERROR(VLOOKUP(A103,AQI!$A$6:$N$1467,3,FALSE),"")</f>
        <v>62</v>
      </c>
      <c r="E103" t="str">
        <f>IFERROR(VLOOKUP(A103,AQI!$A$6:$N$1467,4,FALSE),"")</f>
        <v>85</v>
      </c>
      <c r="F103" t="str">
        <f>IFERROR(VLOOKUP(A103,AQI!$A$6:$N$1467,5,FALSE),"")</f>
        <v>0.8</v>
      </c>
      <c r="G103" t="str">
        <f>IFERROR(VLOOKUP(A103,AQI!$A$6:$N$1467,6,FALSE),"")</f>
        <v>20</v>
      </c>
      <c r="H103" t="str">
        <f>IFERROR(VLOOKUP(A103,AQI!$A$6:$N$1467,7,FALSE),"")</f>
        <v>179</v>
      </c>
      <c r="I103" t="str">
        <f>IFERROR(VLOOKUP(A103,AQI!$A$6:$N$1467,8,FALSE),"")</f>
        <v>4</v>
      </c>
      <c r="J103" t="str">
        <f>IFERROR(VLOOKUP(A103,AQI!$A$6:$N$1467,9,FALSE),"")</f>
        <v>4.87113</v>
      </c>
      <c r="K103" t="str">
        <f>IFERROR(VLOOKUP(A103,AQI!$A$6:$N$1467,12,FALSE),"")</f>
        <v>27.467</v>
      </c>
      <c r="L103" t="str">
        <f>IFERROR(VLOOKUP(A103,AQI!$A$6:$N$1467,13,FALSE),"")</f>
        <v>75.208</v>
      </c>
      <c r="M103" t="str">
        <f>IFERROR(VLOOKUP(A103,AQI!$A$6:$N$1467,14,FALSE),"")</f>
        <v>1.542</v>
      </c>
      <c r="N103">
        <f t="shared" si="4"/>
        <v>2858.82</v>
      </c>
      <c r="O103">
        <f t="shared" si="5"/>
        <v>2870.558</v>
      </c>
      <c r="P103">
        <f t="shared" si="6"/>
        <v>2326.64</v>
      </c>
      <c r="Q103">
        <f t="shared" si="7"/>
        <v>2313.63</v>
      </c>
      <c r="R103" s="2" t="s">
        <v>5974</v>
      </c>
    </row>
    <row r="104" spans="1:18" x14ac:dyDescent="0.25">
      <c r="A104" s="9" t="s">
        <v>5372</v>
      </c>
      <c r="B104" s="2" t="s">
        <v>6102</v>
      </c>
      <c r="C104">
        <f>IFERROR(VLOOKUP(A104,AQI!$A$6:$N$1467,2,FALSE),"")</f>
        <v>118</v>
      </c>
      <c r="D104" t="str">
        <f>IFERROR(VLOOKUP(A104,AQI!$A$6:$N$1467,3,FALSE),"")</f>
        <v>62</v>
      </c>
      <c r="E104" t="str">
        <f>IFERROR(VLOOKUP(A104,AQI!$A$6:$N$1467,4,FALSE),"")</f>
        <v>85</v>
      </c>
      <c r="F104" t="str">
        <f>IFERROR(VLOOKUP(A104,AQI!$A$6:$N$1467,5,FALSE),"")</f>
        <v>0.8</v>
      </c>
      <c r="G104" t="str">
        <f>IFERROR(VLOOKUP(A104,AQI!$A$6:$N$1467,6,FALSE),"")</f>
        <v>20</v>
      </c>
      <c r="H104" t="str">
        <f>IFERROR(VLOOKUP(A104,AQI!$A$6:$N$1467,7,FALSE),"")</f>
        <v>179</v>
      </c>
      <c r="I104" t="str">
        <f>IFERROR(VLOOKUP(A104,AQI!$A$6:$N$1467,8,FALSE),"")</f>
        <v>4</v>
      </c>
      <c r="J104" t="str">
        <f>IFERROR(VLOOKUP(A104,AQI!$A$6:$N$1467,9,FALSE),"")</f>
        <v>4.87113</v>
      </c>
      <c r="K104" t="str">
        <f>IFERROR(VLOOKUP(A104,AQI!$A$6:$N$1467,12,FALSE),"")</f>
        <v>27.467</v>
      </c>
      <c r="L104" t="str">
        <f>IFERROR(VLOOKUP(A104,AQI!$A$6:$N$1467,13,FALSE),"")</f>
        <v>75.208</v>
      </c>
      <c r="M104" t="str">
        <f>IFERROR(VLOOKUP(A104,AQI!$A$6:$N$1467,14,FALSE),"")</f>
        <v>1.542</v>
      </c>
      <c r="N104">
        <f t="shared" si="4"/>
        <v>2858.82</v>
      </c>
      <c r="O104">
        <f t="shared" si="5"/>
        <v>2870.558</v>
      </c>
      <c r="P104">
        <f t="shared" si="6"/>
        <v>2326.64</v>
      </c>
      <c r="Q104">
        <f t="shared" si="7"/>
        <v>2313.63</v>
      </c>
      <c r="R104" s="2" t="s">
        <v>6103</v>
      </c>
    </row>
    <row r="105" spans="1:18" x14ac:dyDescent="0.25">
      <c r="A105" s="9" t="s">
        <v>5369</v>
      </c>
      <c r="B105" s="2" t="s">
        <v>1704</v>
      </c>
      <c r="C105">
        <f>IFERROR(VLOOKUP(A105,AQI!$A$6:$N$1467,2,FALSE),"")</f>
        <v>114</v>
      </c>
      <c r="D105" t="str">
        <f>IFERROR(VLOOKUP(A105,AQI!$A$6:$N$1467,3,FALSE),"")</f>
        <v>73</v>
      </c>
      <c r="E105" t="str">
        <f>IFERROR(VLOOKUP(A105,AQI!$A$6:$N$1467,4,FALSE),"")</f>
        <v>93</v>
      </c>
      <c r="F105" t="str">
        <f>IFERROR(VLOOKUP(A105,AQI!$A$6:$N$1467,5,FALSE),"")</f>
        <v>0.9</v>
      </c>
      <c r="G105" t="str">
        <f>IFERROR(VLOOKUP(A105,AQI!$A$6:$N$1467,6,FALSE),"")</f>
        <v>19</v>
      </c>
      <c r="H105" t="str">
        <f>IFERROR(VLOOKUP(A105,AQI!$A$6:$N$1467,7,FALSE),"")</f>
        <v>175</v>
      </c>
      <c r="I105" t="str">
        <f>IFERROR(VLOOKUP(A105,AQI!$A$6:$N$1467,8,FALSE),"")</f>
        <v>3</v>
      </c>
      <c r="J105" t="str">
        <f>IFERROR(VLOOKUP(A105,AQI!$A$6:$N$1467,9,FALSE),"")</f>
        <v>5.25804</v>
      </c>
      <c r="K105" t="str">
        <f>IFERROR(VLOOKUP(A105,AQI!$A$6:$N$1467,12,FALSE),"")</f>
        <v>27.746</v>
      </c>
      <c r="L105" t="str">
        <f>IFERROR(VLOOKUP(A105,AQI!$A$6:$N$1467,13,FALSE),"")</f>
        <v>77.208</v>
      </c>
      <c r="M105" t="str">
        <f>IFERROR(VLOOKUP(A105,AQI!$A$6:$N$1467,14,FALSE),"")</f>
        <v>1.708</v>
      </c>
      <c r="N105">
        <f t="shared" si="4"/>
        <v>2872.0949999999998</v>
      </c>
      <c r="O105">
        <f t="shared" si="5"/>
        <v>2864.6149999999998</v>
      </c>
      <c r="P105">
        <f t="shared" si="6"/>
        <v>2322.94</v>
      </c>
      <c r="Q105">
        <f t="shared" si="7"/>
        <v>2336.59</v>
      </c>
      <c r="R105" s="2" t="s">
        <v>6104</v>
      </c>
    </row>
    <row r="106" spans="1:18" x14ac:dyDescent="0.25">
      <c r="A106" s="9" t="s">
        <v>5369</v>
      </c>
      <c r="B106" s="2" t="s">
        <v>6105</v>
      </c>
      <c r="C106">
        <f>IFERROR(VLOOKUP(A106,AQI!$A$6:$N$1467,2,FALSE),"")</f>
        <v>114</v>
      </c>
      <c r="D106" t="str">
        <f>IFERROR(VLOOKUP(A106,AQI!$A$6:$N$1467,3,FALSE),"")</f>
        <v>73</v>
      </c>
      <c r="E106" t="str">
        <f>IFERROR(VLOOKUP(A106,AQI!$A$6:$N$1467,4,FALSE),"")</f>
        <v>93</v>
      </c>
      <c r="F106" t="str">
        <f>IFERROR(VLOOKUP(A106,AQI!$A$6:$N$1467,5,FALSE),"")</f>
        <v>0.9</v>
      </c>
      <c r="G106" t="str">
        <f>IFERROR(VLOOKUP(A106,AQI!$A$6:$N$1467,6,FALSE),"")</f>
        <v>19</v>
      </c>
      <c r="H106" t="str">
        <f>IFERROR(VLOOKUP(A106,AQI!$A$6:$N$1467,7,FALSE),"")</f>
        <v>175</v>
      </c>
      <c r="I106" t="str">
        <f>IFERROR(VLOOKUP(A106,AQI!$A$6:$N$1467,8,FALSE),"")</f>
        <v>3</v>
      </c>
      <c r="J106" t="str">
        <f>IFERROR(VLOOKUP(A106,AQI!$A$6:$N$1467,9,FALSE),"")</f>
        <v>5.25804</v>
      </c>
      <c r="K106" t="str">
        <f>IFERROR(VLOOKUP(A106,AQI!$A$6:$N$1467,12,FALSE),"")</f>
        <v>27.746</v>
      </c>
      <c r="L106" t="str">
        <f>IFERROR(VLOOKUP(A106,AQI!$A$6:$N$1467,13,FALSE),"")</f>
        <v>77.208</v>
      </c>
      <c r="M106" t="str">
        <f>IFERROR(VLOOKUP(A106,AQI!$A$6:$N$1467,14,FALSE),"")</f>
        <v>1.708</v>
      </c>
      <c r="N106">
        <f t="shared" si="4"/>
        <v>2872.0949999999998</v>
      </c>
      <c r="O106">
        <f t="shared" si="5"/>
        <v>2864.6149999999998</v>
      </c>
      <c r="P106">
        <f t="shared" si="6"/>
        <v>2322.94</v>
      </c>
      <c r="Q106">
        <f t="shared" si="7"/>
        <v>2336.59</v>
      </c>
      <c r="R106" s="2" t="s">
        <v>6106</v>
      </c>
    </row>
    <row r="107" spans="1:18" x14ac:dyDescent="0.25">
      <c r="A107" s="9" t="s">
        <v>5365</v>
      </c>
      <c r="B107" s="2" t="s">
        <v>6107</v>
      </c>
      <c r="C107">
        <f>IFERROR(VLOOKUP(A107,AQI!$A$6:$N$1467,2,FALSE),"")</f>
        <v>116</v>
      </c>
      <c r="D107" t="str">
        <f>IFERROR(VLOOKUP(A107,AQI!$A$6:$N$1467,3,FALSE),"")</f>
        <v>49</v>
      </c>
      <c r="E107" t="str">
        <f>IFERROR(VLOOKUP(A107,AQI!$A$6:$N$1467,4,FALSE),"")</f>
        <v>67</v>
      </c>
      <c r="F107" t="str">
        <f>IFERROR(VLOOKUP(A107,AQI!$A$6:$N$1467,5,FALSE),"")</f>
        <v>0.7</v>
      </c>
      <c r="G107" t="str">
        <f>IFERROR(VLOOKUP(A107,AQI!$A$6:$N$1467,6,FALSE),"")</f>
        <v>21</v>
      </c>
      <c r="H107" t="str">
        <f>IFERROR(VLOOKUP(A107,AQI!$A$6:$N$1467,7,FALSE),"")</f>
        <v>177</v>
      </c>
      <c r="I107" t="str">
        <f>IFERROR(VLOOKUP(A107,AQI!$A$6:$N$1467,8,FALSE),"")</f>
        <v>3</v>
      </c>
      <c r="J107" t="str">
        <f>IFERROR(VLOOKUP(A107,AQI!$A$6:$N$1467,9,FALSE),"")</f>
        <v>4.21339</v>
      </c>
      <c r="K107" t="str">
        <f>IFERROR(VLOOKUP(A107,AQI!$A$6:$N$1467,12,FALSE),"")</f>
        <v>25.983</v>
      </c>
      <c r="L107" t="str">
        <f>IFERROR(VLOOKUP(A107,AQI!$A$6:$N$1467,13,FALSE),"")</f>
        <v>82.542</v>
      </c>
      <c r="M107" t="str">
        <f>IFERROR(VLOOKUP(A107,AQI!$A$6:$N$1467,14,FALSE),"")</f>
        <v>1.292</v>
      </c>
      <c r="N107">
        <f t="shared" si="4"/>
        <v>2851.0709999999999</v>
      </c>
      <c r="O107">
        <f t="shared" si="5"/>
        <v>2877.6089999999999</v>
      </c>
      <c r="P107">
        <f t="shared" si="6"/>
        <v>2318.0300000000002</v>
      </c>
      <c r="Q107">
        <f t="shared" si="7"/>
        <v>2329.9499999999998</v>
      </c>
      <c r="R107" s="2" t="s">
        <v>6108</v>
      </c>
    </row>
    <row r="108" spans="1:18" x14ac:dyDescent="0.25">
      <c r="A108" s="9" t="s">
        <v>5356</v>
      </c>
      <c r="B108" s="2" t="s">
        <v>879</v>
      </c>
      <c r="C108">
        <f>IFERROR(VLOOKUP(A108,AQI!$A$6:$N$1467,2,FALSE),"")</f>
        <v>72</v>
      </c>
      <c r="D108" t="str">
        <f>IFERROR(VLOOKUP(A108,AQI!$A$6:$N$1467,3,FALSE),"")</f>
        <v>20</v>
      </c>
      <c r="E108" t="str">
        <f>IFERROR(VLOOKUP(A108,AQI!$A$6:$N$1467,4,FALSE),"")</f>
        <v>33</v>
      </c>
      <c r="F108" t="str">
        <f>IFERROR(VLOOKUP(A108,AQI!$A$6:$N$1467,5,FALSE),"")</f>
        <v>0.5</v>
      </c>
      <c r="G108" t="str">
        <f>IFERROR(VLOOKUP(A108,AQI!$A$6:$N$1467,6,FALSE),"")</f>
        <v>18</v>
      </c>
      <c r="H108" t="str">
        <f>IFERROR(VLOOKUP(A108,AQI!$A$6:$N$1467,7,FALSE),"")</f>
        <v>126</v>
      </c>
      <c r="I108" t="str">
        <f>IFERROR(VLOOKUP(A108,AQI!$A$6:$N$1467,8,FALSE),"")</f>
        <v>3</v>
      </c>
      <c r="J108" t="str">
        <f>IFERROR(VLOOKUP(A108,AQI!$A$6:$N$1467,9,FALSE),"")</f>
        <v>2.45536</v>
      </c>
      <c r="K108" t="str">
        <f>IFERROR(VLOOKUP(A108,AQI!$A$6:$N$1467,12,FALSE),"")</f>
        <v>24.354</v>
      </c>
      <c r="L108" t="str">
        <f>IFERROR(VLOOKUP(A108,AQI!$A$6:$N$1467,13,FALSE),"")</f>
        <v>70.458</v>
      </c>
      <c r="M108" t="str">
        <f>IFERROR(VLOOKUP(A108,AQI!$A$6:$N$1467,14,FALSE),"")</f>
        <v>1.458</v>
      </c>
      <c r="N108">
        <f t="shared" si="4"/>
        <v>2831.614</v>
      </c>
      <c r="O108">
        <f t="shared" si="5"/>
        <v>2838.502</v>
      </c>
      <c r="P108">
        <f t="shared" si="6"/>
        <v>2310.79</v>
      </c>
      <c r="Q108">
        <f t="shared" si="7"/>
        <v>2307.6799999999998</v>
      </c>
      <c r="R108" s="2" t="s">
        <v>6109</v>
      </c>
    </row>
    <row r="109" spans="1:18" x14ac:dyDescent="0.25">
      <c r="A109" s="9" t="s">
        <v>5356</v>
      </c>
      <c r="B109" s="2" t="s">
        <v>6110</v>
      </c>
      <c r="C109">
        <f>IFERROR(VLOOKUP(A109,AQI!$A$6:$N$1467,2,FALSE),"")</f>
        <v>72</v>
      </c>
      <c r="D109" t="str">
        <f>IFERROR(VLOOKUP(A109,AQI!$A$6:$N$1467,3,FALSE),"")</f>
        <v>20</v>
      </c>
      <c r="E109" t="str">
        <f>IFERROR(VLOOKUP(A109,AQI!$A$6:$N$1467,4,FALSE),"")</f>
        <v>33</v>
      </c>
      <c r="F109" t="str">
        <f>IFERROR(VLOOKUP(A109,AQI!$A$6:$N$1467,5,FALSE),"")</f>
        <v>0.5</v>
      </c>
      <c r="G109" t="str">
        <f>IFERROR(VLOOKUP(A109,AQI!$A$6:$N$1467,6,FALSE),"")</f>
        <v>18</v>
      </c>
      <c r="H109" t="str">
        <f>IFERROR(VLOOKUP(A109,AQI!$A$6:$N$1467,7,FALSE),"")</f>
        <v>126</v>
      </c>
      <c r="I109" t="str">
        <f>IFERROR(VLOOKUP(A109,AQI!$A$6:$N$1467,8,FALSE),"")</f>
        <v>3</v>
      </c>
      <c r="J109" t="str">
        <f>IFERROR(VLOOKUP(A109,AQI!$A$6:$N$1467,9,FALSE),"")</f>
        <v>2.45536</v>
      </c>
      <c r="K109" t="str">
        <f>IFERROR(VLOOKUP(A109,AQI!$A$6:$N$1467,12,FALSE),"")</f>
        <v>24.354</v>
      </c>
      <c r="L109" t="str">
        <f>IFERROR(VLOOKUP(A109,AQI!$A$6:$N$1467,13,FALSE),"")</f>
        <v>70.458</v>
      </c>
      <c r="M109" t="str">
        <f>IFERROR(VLOOKUP(A109,AQI!$A$6:$N$1467,14,FALSE),"")</f>
        <v>1.458</v>
      </c>
      <c r="N109">
        <f t="shared" si="4"/>
        <v>2831.614</v>
      </c>
      <c r="O109">
        <f t="shared" si="5"/>
        <v>2838.502</v>
      </c>
      <c r="P109">
        <f t="shared" si="6"/>
        <v>2310.79</v>
      </c>
      <c r="Q109">
        <f t="shared" si="7"/>
        <v>2307.6799999999998</v>
      </c>
      <c r="R109" s="2" t="s">
        <v>6044</v>
      </c>
    </row>
    <row r="110" spans="1:18" x14ac:dyDescent="0.25">
      <c r="A110" s="9" t="s">
        <v>5354</v>
      </c>
      <c r="B110" s="2" t="s">
        <v>6111</v>
      </c>
      <c r="C110">
        <f>IFERROR(VLOOKUP(A110,AQI!$A$6:$N$1467,2,FALSE),"")</f>
        <v>66</v>
      </c>
      <c r="D110" t="str">
        <f>IFERROR(VLOOKUP(A110,AQI!$A$6:$N$1467,3,FALSE),"")</f>
        <v>21</v>
      </c>
      <c r="E110" t="str">
        <f>IFERROR(VLOOKUP(A110,AQI!$A$6:$N$1467,4,FALSE),"")</f>
        <v>36</v>
      </c>
      <c r="F110" t="str">
        <f>IFERROR(VLOOKUP(A110,AQI!$A$6:$N$1467,5,FALSE),"")</f>
        <v>0.5</v>
      </c>
      <c r="G110" t="str">
        <f>IFERROR(VLOOKUP(A110,AQI!$A$6:$N$1467,6,FALSE),"")</f>
        <v>16</v>
      </c>
      <c r="H110" t="str">
        <f>IFERROR(VLOOKUP(A110,AQI!$A$6:$N$1467,7,FALSE),"")</f>
        <v>119</v>
      </c>
      <c r="I110" t="str">
        <f>IFERROR(VLOOKUP(A110,AQI!$A$6:$N$1467,8,FALSE),"")</f>
        <v>2</v>
      </c>
      <c r="J110" t="str">
        <f>IFERROR(VLOOKUP(A110,AQI!$A$6:$N$1467,9,FALSE),"")</f>
        <v>2.41637</v>
      </c>
      <c r="K110" t="str">
        <f>IFERROR(VLOOKUP(A110,AQI!$A$6:$N$1467,12,FALSE),"")</f>
        <v>23.971</v>
      </c>
      <c r="L110" t="str">
        <f>IFERROR(VLOOKUP(A110,AQI!$A$6:$N$1467,13,FALSE),"")</f>
        <v>71.750</v>
      </c>
      <c r="M110" t="str">
        <f>IFERROR(VLOOKUP(A110,AQI!$A$6:$N$1467,14,FALSE),"")</f>
        <v>2.000</v>
      </c>
      <c r="N110">
        <f t="shared" si="4"/>
        <v>2835.9250000000002</v>
      </c>
      <c r="O110">
        <f t="shared" si="5"/>
        <v>2827.3809999999999</v>
      </c>
      <c r="P110">
        <f t="shared" si="6"/>
        <v>2327.54</v>
      </c>
      <c r="Q110">
        <f t="shared" si="7"/>
        <v>2307.2199999999998</v>
      </c>
      <c r="R110" s="2" t="s">
        <v>6112</v>
      </c>
    </row>
    <row r="111" spans="1:18" x14ac:dyDescent="0.25">
      <c r="A111" s="9" t="s">
        <v>5347</v>
      </c>
      <c r="B111" s="2" t="s">
        <v>6113</v>
      </c>
      <c r="C111">
        <f>IFERROR(VLOOKUP(A111,AQI!$A$6:$N$1467,2,FALSE),"")</f>
        <v>44</v>
      </c>
      <c r="D111" t="str">
        <f>IFERROR(VLOOKUP(A111,AQI!$A$6:$N$1467,3,FALSE),"")</f>
        <v>10</v>
      </c>
      <c r="E111" t="str">
        <f>IFERROR(VLOOKUP(A111,AQI!$A$6:$N$1467,4,FALSE),"")</f>
        <v>22</v>
      </c>
      <c r="F111" t="str">
        <f>IFERROR(VLOOKUP(A111,AQI!$A$6:$N$1467,5,FALSE),"")</f>
        <v>0.3</v>
      </c>
      <c r="G111" t="str">
        <f>IFERROR(VLOOKUP(A111,AQI!$A$6:$N$1467,6,FALSE),"")</f>
        <v>16</v>
      </c>
      <c r="H111" t="str">
        <f>IFERROR(VLOOKUP(A111,AQI!$A$6:$N$1467,7,FALSE),"")</f>
        <v>88</v>
      </c>
      <c r="I111" t="str">
        <f>IFERROR(VLOOKUP(A111,AQI!$A$6:$N$1467,8,FALSE),"")</f>
        <v>3</v>
      </c>
      <c r="J111" t="str">
        <f>IFERROR(VLOOKUP(A111,AQI!$A$6:$N$1467,9,FALSE),"")</f>
        <v>1.67500</v>
      </c>
      <c r="K111" t="str">
        <f>IFERROR(VLOOKUP(A111,AQI!$A$6:$N$1467,12,FALSE),"")</f>
        <v>24.275</v>
      </c>
      <c r="L111" t="str">
        <f>IFERROR(VLOOKUP(A111,AQI!$A$6:$N$1467,13,FALSE),"")</f>
        <v>51.708</v>
      </c>
      <c r="M111" t="str">
        <f>IFERROR(VLOOKUP(A111,AQI!$A$6:$N$1467,14,FALSE),"")</f>
        <v>1.917</v>
      </c>
      <c r="N111">
        <f t="shared" si="4"/>
        <v>2760.7570000000001</v>
      </c>
      <c r="O111">
        <f t="shared" si="5"/>
        <v>2820.0149999999999</v>
      </c>
      <c r="P111">
        <f t="shared" si="6"/>
        <v>2288.5</v>
      </c>
      <c r="Q111">
        <f t="shared" si="7"/>
        <v>2345.6999999999998</v>
      </c>
      <c r="R111" s="2" t="s">
        <v>5974</v>
      </c>
    </row>
    <row r="112" spans="1:18" x14ac:dyDescent="0.25">
      <c r="A112" s="9" t="s">
        <v>5347</v>
      </c>
      <c r="B112" s="2" t="s">
        <v>6114</v>
      </c>
      <c r="C112">
        <f>IFERROR(VLOOKUP(A112,AQI!$A$6:$N$1467,2,FALSE),"")</f>
        <v>44</v>
      </c>
      <c r="D112" t="str">
        <f>IFERROR(VLOOKUP(A112,AQI!$A$6:$N$1467,3,FALSE),"")</f>
        <v>10</v>
      </c>
      <c r="E112" t="str">
        <f>IFERROR(VLOOKUP(A112,AQI!$A$6:$N$1467,4,FALSE),"")</f>
        <v>22</v>
      </c>
      <c r="F112" t="str">
        <f>IFERROR(VLOOKUP(A112,AQI!$A$6:$N$1467,5,FALSE),"")</f>
        <v>0.3</v>
      </c>
      <c r="G112" t="str">
        <f>IFERROR(VLOOKUP(A112,AQI!$A$6:$N$1467,6,FALSE),"")</f>
        <v>16</v>
      </c>
      <c r="H112" t="str">
        <f>IFERROR(VLOOKUP(A112,AQI!$A$6:$N$1467,7,FALSE),"")</f>
        <v>88</v>
      </c>
      <c r="I112" t="str">
        <f>IFERROR(VLOOKUP(A112,AQI!$A$6:$N$1467,8,FALSE),"")</f>
        <v>3</v>
      </c>
      <c r="J112" t="str">
        <f>IFERROR(VLOOKUP(A112,AQI!$A$6:$N$1467,9,FALSE),"")</f>
        <v>1.67500</v>
      </c>
      <c r="K112" t="str">
        <f>IFERROR(VLOOKUP(A112,AQI!$A$6:$N$1467,12,FALSE),"")</f>
        <v>24.275</v>
      </c>
      <c r="L112" t="str">
        <f>IFERROR(VLOOKUP(A112,AQI!$A$6:$N$1467,13,FALSE),"")</f>
        <v>51.708</v>
      </c>
      <c r="M112" t="str">
        <f>IFERROR(VLOOKUP(A112,AQI!$A$6:$N$1467,14,FALSE),"")</f>
        <v>1.917</v>
      </c>
      <c r="N112">
        <f t="shared" si="4"/>
        <v>2760.7570000000001</v>
      </c>
      <c r="O112">
        <f t="shared" si="5"/>
        <v>2820.0149999999999</v>
      </c>
      <c r="P112">
        <f t="shared" si="6"/>
        <v>2288.5</v>
      </c>
      <c r="Q112">
        <f t="shared" si="7"/>
        <v>2345.6999999999998</v>
      </c>
      <c r="R112" s="2" t="s">
        <v>6112</v>
      </c>
    </row>
    <row r="113" spans="1:18" x14ac:dyDescent="0.25">
      <c r="A113" s="9" t="s">
        <v>5344</v>
      </c>
      <c r="B113" s="2" t="s">
        <v>6115</v>
      </c>
      <c r="C113">
        <f>IFERROR(VLOOKUP(A113,AQI!$A$6:$N$1467,2,FALSE),"")</f>
        <v>50</v>
      </c>
      <c r="D113" t="str">
        <f>IFERROR(VLOOKUP(A113,AQI!$A$6:$N$1467,3,FALSE),"")</f>
        <v>11</v>
      </c>
      <c r="E113" t="str">
        <f>IFERROR(VLOOKUP(A113,AQI!$A$6:$N$1467,4,FALSE),"")</f>
        <v>24</v>
      </c>
      <c r="F113" t="str">
        <f>IFERROR(VLOOKUP(A113,AQI!$A$6:$N$1467,5,FALSE),"")</f>
        <v>0.4</v>
      </c>
      <c r="G113" t="str">
        <f>IFERROR(VLOOKUP(A113,AQI!$A$6:$N$1467,6,FALSE),"")</f>
        <v>17</v>
      </c>
      <c r="H113" t="str">
        <f>IFERROR(VLOOKUP(A113,AQI!$A$6:$N$1467,7,FALSE),"")</f>
        <v>100</v>
      </c>
      <c r="I113" t="str">
        <f>IFERROR(VLOOKUP(A113,AQI!$A$6:$N$1467,8,FALSE),"")</f>
        <v>2</v>
      </c>
      <c r="J113" t="str">
        <f>IFERROR(VLOOKUP(A113,AQI!$A$6:$N$1467,9,FALSE),"")</f>
        <v>1.84048</v>
      </c>
      <c r="K113" t="str">
        <f>IFERROR(VLOOKUP(A113,AQI!$A$6:$N$1467,12,FALSE),"")</f>
        <v>24.929</v>
      </c>
      <c r="L113" t="str">
        <f>IFERROR(VLOOKUP(A113,AQI!$A$6:$N$1467,13,FALSE),"")</f>
        <v>62.750</v>
      </c>
      <c r="M113" t="str">
        <f>IFERROR(VLOOKUP(A113,AQI!$A$6:$N$1467,14,FALSE),"")</f>
        <v>1.750</v>
      </c>
      <c r="N113">
        <f t="shared" si="4"/>
        <v>2876.6529999999998</v>
      </c>
      <c r="O113">
        <f t="shared" si="5"/>
        <v>2766.1579999999999</v>
      </c>
      <c r="P113">
        <f t="shared" si="6"/>
        <v>2418.21</v>
      </c>
      <c r="Q113">
        <f t="shared" si="7"/>
        <v>2293.5500000000002</v>
      </c>
      <c r="R113" s="2" t="s">
        <v>6116</v>
      </c>
    </row>
    <row r="114" spans="1:18" x14ac:dyDescent="0.25">
      <c r="A114" s="9" t="s">
        <v>5334</v>
      </c>
      <c r="B114" s="2" t="s">
        <v>6117</v>
      </c>
      <c r="C114">
        <f>IFERROR(VLOOKUP(A114,AQI!$A$6:$N$1467,2,FALSE),"")</f>
        <v>64</v>
      </c>
      <c r="D114" t="str">
        <f>IFERROR(VLOOKUP(A114,AQI!$A$6:$N$1467,3,FALSE),"")</f>
        <v>15</v>
      </c>
      <c r="E114" t="str">
        <f>IFERROR(VLOOKUP(A114,AQI!$A$6:$N$1467,4,FALSE),"")</f>
        <v>25</v>
      </c>
      <c r="F114" t="str">
        <f>IFERROR(VLOOKUP(A114,AQI!$A$6:$N$1467,5,FALSE),"")</f>
        <v>0.4</v>
      </c>
      <c r="G114" t="str">
        <f>IFERROR(VLOOKUP(A114,AQI!$A$6:$N$1467,6,FALSE),"")</f>
        <v>16</v>
      </c>
      <c r="H114" t="str">
        <f>IFERROR(VLOOKUP(A114,AQI!$A$6:$N$1467,7,FALSE),"")</f>
        <v>116</v>
      </c>
      <c r="I114" t="str">
        <f>IFERROR(VLOOKUP(A114,AQI!$A$6:$N$1467,8,FALSE),"")</f>
        <v>3</v>
      </c>
      <c r="J114" t="str">
        <f>IFERROR(VLOOKUP(A114,AQI!$A$6:$N$1467,9,FALSE),"")</f>
        <v>2.06071</v>
      </c>
      <c r="K114" t="str">
        <f>IFERROR(VLOOKUP(A114,AQI!$A$6:$N$1467,12,FALSE),"")</f>
        <v>23.971</v>
      </c>
      <c r="L114" t="str">
        <f>IFERROR(VLOOKUP(A114,AQI!$A$6:$N$1467,13,FALSE),"")</f>
        <v>76.042</v>
      </c>
      <c r="M114" t="str">
        <f>IFERROR(VLOOKUP(A114,AQI!$A$6:$N$1467,14,FALSE),"")</f>
        <v>1.417</v>
      </c>
      <c r="N114">
        <f t="shared" si="4"/>
        <v>2756.7190000000001</v>
      </c>
      <c r="O114">
        <f t="shared" si="5"/>
        <v>2741.7950000000001</v>
      </c>
      <c r="P114">
        <f t="shared" si="6"/>
        <v>2279.86</v>
      </c>
      <c r="Q114">
        <f t="shared" si="7"/>
        <v>2276.16</v>
      </c>
      <c r="R114" s="2" t="s">
        <v>6118</v>
      </c>
    </row>
    <row r="115" spans="1:18" x14ac:dyDescent="0.25">
      <c r="A115" s="9" t="s">
        <v>5334</v>
      </c>
      <c r="B115" s="2" t="s">
        <v>6119</v>
      </c>
      <c r="C115">
        <f>IFERROR(VLOOKUP(A115,AQI!$A$6:$N$1467,2,FALSE),"")</f>
        <v>64</v>
      </c>
      <c r="D115" t="str">
        <f>IFERROR(VLOOKUP(A115,AQI!$A$6:$N$1467,3,FALSE),"")</f>
        <v>15</v>
      </c>
      <c r="E115" t="str">
        <f>IFERROR(VLOOKUP(A115,AQI!$A$6:$N$1467,4,FALSE),"")</f>
        <v>25</v>
      </c>
      <c r="F115" t="str">
        <f>IFERROR(VLOOKUP(A115,AQI!$A$6:$N$1467,5,FALSE),"")</f>
        <v>0.4</v>
      </c>
      <c r="G115" t="str">
        <f>IFERROR(VLOOKUP(A115,AQI!$A$6:$N$1467,6,FALSE),"")</f>
        <v>16</v>
      </c>
      <c r="H115" t="str">
        <f>IFERROR(VLOOKUP(A115,AQI!$A$6:$N$1467,7,FALSE),"")</f>
        <v>116</v>
      </c>
      <c r="I115" t="str">
        <f>IFERROR(VLOOKUP(A115,AQI!$A$6:$N$1467,8,FALSE),"")</f>
        <v>3</v>
      </c>
      <c r="J115" t="str">
        <f>IFERROR(VLOOKUP(A115,AQI!$A$6:$N$1467,9,FALSE),"")</f>
        <v>2.06071</v>
      </c>
      <c r="K115" t="str">
        <f>IFERROR(VLOOKUP(A115,AQI!$A$6:$N$1467,12,FALSE),"")</f>
        <v>23.971</v>
      </c>
      <c r="L115" t="str">
        <f>IFERROR(VLOOKUP(A115,AQI!$A$6:$N$1467,13,FALSE),"")</f>
        <v>76.042</v>
      </c>
      <c r="M115" t="str">
        <f>IFERROR(VLOOKUP(A115,AQI!$A$6:$N$1467,14,FALSE),"")</f>
        <v>1.417</v>
      </c>
      <c r="N115">
        <f t="shared" si="4"/>
        <v>2756.7190000000001</v>
      </c>
      <c r="O115">
        <f t="shared" si="5"/>
        <v>2741.7950000000001</v>
      </c>
      <c r="P115">
        <f t="shared" si="6"/>
        <v>2279.86</v>
      </c>
      <c r="Q115">
        <f t="shared" si="7"/>
        <v>2276.16</v>
      </c>
      <c r="R115" s="2" t="s">
        <v>6120</v>
      </c>
    </row>
    <row r="116" spans="1:18" x14ac:dyDescent="0.25">
      <c r="A116" s="9" t="s">
        <v>5331</v>
      </c>
      <c r="B116" s="2" t="s">
        <v>5938</v>
      </c>
      <c r="C116">
        <f>IFERROR(VLOOKUP(A116,AQI!$A$6:$N$1467,2,FALSE),"")</f>
        <v>48</v>
      </c>
      <c r="D116" t="str">
        <f>IFERROR(VLOOKUP(A116,AQI!$A$6:$N$1467,3,FALSE),"")</f>
        <v>10</v>
      </c>
      <c r="E116" t="str">
        <f>IFERROR(VLOOKUP(A116,AQI!$A$6:$N$1467,4,FALSE),"")</f>
        <v>17</v>
      </c>
      <c r="F116" t="str">
        <f>IFERROR(VLOOKUP(A116,AQI!$A$6:$N$1467,5,FALSE),"")</f>
        <v>0.4</v>
      </c>
      <c r="G116" t="str">
        <f>IFERROR(VLOOKUP(A116,AQI!$A$6:$N$1467,6,FALSE),"")</f>
        <v>13</v>
      </c>
      <c r="H116" t="str">
        <f>IFERROR(VLOOKUP(A116,AQI!$A$6:$N$1467,7,FALSE),"")</f>
        <v>96</v>
      </c>
      <c r="I116" t="str">
        <f>IFERROR(VLOOKUP(A116,AQI!$A$6:$N$1467,8,FALSE),"")</f>
        <v>3</v>
      </c>
      <c r="J116" t="str">
        <f>IFERROR(VLOOKUP(A116,AQI!$A$6:$N$1467,9,FALSE),"")</f>
        <v>1.60357</v>
      </c>
      <c r="K116" t="str">
        <f>IFERROR(VLOOKUP(A116,AQI!$A$6:$N$1467,12,FALSE),"")</f>
        <v>21.467</v>
      </c>
      <c r="L116" t="str">
        <f>IFERROR(VLOOKUP(A116,AQI!$A$6:$N$1467,13,FALSE),"")</f>
        <v>87.292</v>
      </c>
      <c r="M116" t="str">
        <f>IFERROR(VLOOKUP(A116,AQI!$A$6:$N$1467,14,FALSE),"")</f>
        <v>1.542</v>
      </c>
      <c r="N116">
        <f t="shared" si="4"/>
        <v>2763.3249999999998</v>
      </c>
      <c r="O116">
        <f t="shared" si="5"/>
        <v>2769.8780000000002</v>
      </c>
      <c r="P116">
        <f t="shared" si="6"/>
        <v>2270.08</v>
      </c>
      <c r="Q116">
        <f t="shared" si="7"/>
        <v>2290.7399999999998</v>
      </c>
      <c r="R116" s="2" t="s">
        <v>6121</v>
      </c>
    </row>
    <row r="117" spans="1:18" x14ac:dyDescent="0.25">
      <c r="A117" s="9" t="s">
        <v>5331</v>
      </c>
      <c r="B117" s="2" t="s">
        <v>6122</v>
      </c>
      <c r="C117">
        <f>IFERROR(VLOOKUP(A117,AQI!$A$6:$N$1467,2,FALSE),"")</f>
        <v>48</v>
      </c>
      <c r="D117" t="str">
        <f>IFERROR(VLOOKUP(A117,AQI!$A$6:$N$1467,3,FALSE),"")</f>
        <v>10</v>
      </c>
      <c r="E117" t="str">
        <f>IFERROR(VLOOKUP(A117,AQI!$A$6:$N$1467,4,FALSE),"")</f>
        <v>17</v>
      </c>
      <c r="F117" t="str">
        <f>IFERROR(VLOOKUP(A117,AQI!$A$6:$N$1467,5,FALSE),"")</f>
        <v>0.4</v>
      </c>
      <c r="G117" t="str">
        <f>IFERROR(VLOOKUP(A117,AQI!$A$6:$N$1467,6,FALSE),"")</f>
        <v>13</v>
      </c>
      <c r="H117" t="str">
        <f>IFERROR(VLOOKUP(A117,AQI!$A$6:$N$1467,7,FALSE),"")</f>
        <v>96</v>
      </c>
      <c r="I117" t="str">
        <f>IFERROR(VLOOKUP(A117,AQI!$A$6:$N$1467,8,FALSE),"")</f>
        <v>3</v>
      </c>
      <c r="J117" t="str">
        <f>IFERROR(VLOOKUP(A117,AQI!$A$6:$N$1467,9,FALSE),"")</f>
        <v>1.60357</v>
      </c>
      <c r="K117" t="str">
        <f>IFERROR(VLOOKUP(A117,AQI!$A$6:$N$1467,12,FALSE),"")</f>
        <v>21.467</v>
      </c>
      <c r="L117" t="str">
        <f>IFERROR(VLOOKUP(A117,AQI!$A$6:$N$1467,13,FALSE),"")</f>
        <v>87.292</v>
      </c>
      <c r="M117" t="str">
        <f>IFERROR(VLOOKUP(A117,AQI!$A$6:$N$1467,14,FALSE),"")</f>
        <v>1.542</v>
      </c>
      <c r="N117">
        <f t="shared" si="4"/>
        <v>2763.3249999999998</v>
      </c>
      <c r="O117">
        <f t="shared" si="5"/>
        <v>2769.8780000000002</v>
      </c>
      <c r="P117">
        <f t="shared" si="6"/>
        <v>2270.08</v>
      </c>
      <c r="Q117">
        <f t="shared" si="7"/>
        <v>2290.7399999999998</v>
      </c>
      <c r="R117" s="2" t="s">
        <v>6123</v>
      </c>
    </row>
    <row r="118" spans="1:18" x14ac:dyDescent="0.25">
      <c r="A118" s="9" t="s">
        <v>5331</v>
      </c>
      <c r="B118" s="2" t="s">
        <v>6124</v>
      </c>
      <c r="C118">
        <f>IFERROR(VLOOKUP(A118,AQI!$A$6:$N$1467,2,FALSE),"")</f>
        <v>48</v>
      </c>
      <c r="D118" t="str">
        <f>IFERROR(VLOOKUP(A118,AQI!$A$6:$N$1467,3,FALSE),"")</f>
        <v>10</v>
      </c>
      <c r="E118" t="str">
        <f>IFERROR(VLOOKUP(A118,AQI!$A$6:$N$1467,4,FALSE),"")</f>
        <v>17</v>
      </c>
      <c r="F118" t="str">
        <f>IFERROR(VLOOKUP(A118,AQI!$A$6:$N$1467,5,FALSE),"")</f>
        <v>0.4</v>
      </c>
      <c r="G118" t="str">
        <f>IFERROR(VLOOKUP(A118,AQI!$A$6:$N$1467,6,FALSE),"")</f>
        <v>13</v>
      </c>
      <c r="H118" t="str">
        <f>IFERROR(VLOOKUP(A118,AQI!$A$6:$N$1467,7,FALSE),"")</f>
        <v>96</v>
      </c>
      <c r="I118" t="str">
        <f>IFERROR(VLOOKUP(A118,AQI!$A$6:$N$1467,8,FALSE),"")</f>
        <v>3</v>
      </c>
      <c r="J118" t="str">
        <f>IFERROR(VLOOKUP(A118,AQI!$A$6:$N$1467,9,FALSE),"")</f>
        <v>1.60357</v>
      </c>
      <c r="K118" t="str">
        <f>IFERROR(VLOOKUP(A118,AQI!$A$6:$N$1467,12,FALSE),"")</f>
        <v>21.467</v>
      </c>
      <c r="L118" t="str">
        <f>IFERROR(VLOOKUP(A118,AQI!$A$6:$N$1467,13,FALSE),"")</f>
        <v>87.292</v>
      </c>
      <c r="M118" t="str">
        <f>IFERROR(VLOOKUP(A118,AQI!$A$6:$N$1467,14,FALSE),"")</f>
        <v>1.542</v>
      </c>
      <c r="N118">
        <f t="shared" si="4"/>
        <v>2763.3249999999998</v>
      </c>
      <c r="O118">
        <f t="shared" si="5"/>
        <v>2769.8780000000002</v>
      </c>
      <c r="P118">
        <f t="shared" si="6"/>
        <v>2270.08</v>
      </c>
      <c r="Q118">
        <f t="shared" si="7"/>
        <v>2290.7399999999998</v>
      </c>
      <c r="R118" s="2" t="s">
        <v>6125</v>
      </c>
    </row>
    <row r="119" spans="1:18" x14ac:dyDescent="0.25">
      <c r="A119" s="9" t="s">
        <v>5329</v>
      </c>
      <c r="B119" s="2" t="s">
        <v>6126</v>
      </c>
      <c r="C119">
        <f>IFERROR(VLOOKUP(A119,AQI!$A$6:$N$1467,2,FALSE),"")</f>
        <v>78</v>
      </c>
      <c r="D119" t="str">
        <f>IFERROR(VLOOKUP(A119,AQI!$A$6:$N$1467,3,FALSE),"")</f>
        <v>9</v>
      </c>
      <c r="E119" t="str">
        <f>IFERROR(VLOOKUP(A119,AQI!$A$6:$N$1467,4,FALSE),"")</f>
        <v>23</v>
      </c>
      <c r="F119" t="str">
        <f>IFERROR(VLOOKUP(A119,AQI!$A$6:$N$1467,5,FALSE),"")</f>
        <v>0.3</v>
      </c>
      <c r="G119" t="str">
        <f>IFERROR(VLOOKUP(A119,AQI!$A$6:$N$1467,6,FALSE),"")</f>
        <v>16</v>
      </c>
      <c r="H119" t="str">
        <f>IFERROR(VLOOKUP(A119,AQI!$A$6:$N$1467,7,FALSE),"")</f>
        <v>133</v>
      </c>
      <c r="I119" t="str">
        <f>IFERROR(VLOOKUP(A119,AQI!$A$6:$N$1467,8,FALSE),"")</f>
        <v>3</v>
      </c>
      <c r="J119" t="str">
        <f>IFERROR(VLOOKUP(A119,AQI!$A$6:$N$1467,9,FALSE),"")</f>
        <v>1.94196</v>
      </c>
      <c r="K119" t="str">
        <f>IFERROR(VLOOKUP(A119,AQI!$A$6:$N$1467,12,FALSE),"")</f>
        <v>26.133</v>
      </c>
      <c r="L119" t="str">
        <f>IFERROR(VLOOKUP(A119,AQI!$A$6:$N$1467,13,FALSE),"")</f>
        <v>58.958</v>
      </c>
      <c r="M119" t="str">
        <f>IFERROR(VLOOKUP(A119,AQI!$A$6:$N$1467,14,FALSE),"")</f>
        <v>2.042</v>
      </c>
      <c r="N119">
        <f t="shared" si="4"/>
        <v>2797.81</v>
      </c>
      <c r="O119">
        <f t="shared" si="5"/>
        <v>2754.9319999999998</v>
      </c>
      <c r="P119">
        <f t="shared" si="6"/>
        <v>2313.81</v>
      </c>
      <c r="Q119">
        <f t="shared" si="7"/>
        <v>2258.64</v>
      </c>
      <c r="R119" s="2" t="s">
        <v>6127</v>
      </c>
    </row>
    <row r="120" spans="1:18" x14ac:dyDescent="0.25">
      <c r="A120" s="9" t="s">
        <v>5329</v>
      </c>
      <c r="B120" s="2" t="s">
        <v>6128</v>
      </c>
      <c r="C120">
        <f>IFERROR(VLOOKUP(A120,AQI!$A$6:$N$1467,2,FALSE),"")</f>
        <v>78</v>
      </c>
      <c r="D120" t="str">
        <f>IFERROR(VLOOKUP(A120,AQI!$A$6:$N$1467,3,FALSE),"")</f>
        <v>9</v>
      </c>
      <c r="E120" t="str">
        <f>IFERROR(VLOOKUP(A120,AQI!$A$6:$N$1467,4,FALSE),"")</f>
        <v>23</v>
      </c>
      <c r="F120" t="str">
        <f>IFERROR(VLOOKUP(A120,AQI!$A$6:$N$1467,5,FALSE),"")</f>
        <v>0.3</v>
      </c>
      <c r="G120" t="str">
        <f>IFERROR(VLOOKUP(A120,AQI!$A$6:$N$1467,6,FALSE),"")</f>
        <v>16</v>
      </c>
      <c r="H120" t="str">
        <f>IFERROR(VLOOKUP(A120,AQI!$A$6:$N$1467,7,FALSE),"")</f>
        <v>133</v>
      </c>
      <c r="I120" t="str">
        <f>IFERROR(VLOOKUP(A120,AQI!$A$6:$N$1467,8,FALSE),"")</f>
        <v>3</v>
      </c>
      <c r="J120" t="str">
        <f>IFERROR(VLOOKUP(A120,AQI!$A$6:$N$1467,9,FALSE),"")</f>
        <v>1.94196</v>
      </c>
      <c r="K120" t="str">
        <f>IFERROR(VLOOKUP(A120,AQI!$A$6:$N$1467,12,FALSE),"")</f>
        <v>26.133</v>
      </c>
      <c r="L120" t="str">
        <f>IFERROR(VLOOKUP(A120,AQI!$A$6:$N$1467,13,FALSE),"")</f>
        <v>58.958</v>
      </c>
      <c r="M120" t="str">
        <f>IFERROR(VLOOKUP(A120,AQI!$A$6:$N$1467,14,FALSE),"")</f>
        <v>2.042</v>
      </c>
      <c r="N120">
        <f t="shared" si="4"/>
        <v>2797.81</v>
      </c>
      <c r="O120">
        <f t="shared" si="5"/>
        <v>2754.9319999999998</v>
      </c>
      <c r="P120">
        <f t="shared" si="6"/>
        <v>2313.81</v>
      </c>
      <c r="Q120">
        <f t="shared" si="7"/>
        <v>2258.64</v>
      </c>
      <c r="R120" s="2" t="s">
        <v>6129</v>
      </c>
    </row>
    <row r="121" spans="1:18" x14ac:dyDescent="0.25">
      <c r="A121" s="9" t="s">
        <v>5327</v>
      </c>
      <c r="B121" s="2" t="s">
        <v>6130</v>
      </c>
      <c r="C121">
        <f>IFERROR(VLOOKUP(A121,AQI!$A$6:$N$1467,2,FALSE),"")</f>
        <v>50</v>
      </c>
      <c r="D121" t="str">
        <f>IFERROR(VLOOKUP(A121,AQI!$A$6:$N$1467,3,FALSE),"")</f>
        <v>6</v>
      </c>
      <c r="E121" t="str">
        <f>IFERROR(VLOOKUP(A121,AQI!$A$6:$N$1467,4,FALSE),"")</f>
        <v>17</v>
      </c>
      <c r="F121" t="str">
        <f>IFERROR(VLOOKUP(A121,AQI!$A$6:$N$1467,5,FALSE),"")</f>
        <v>0.3</v>
      </c>
      <c r="G121" t="str">
        <f>IFERROR(VLOOKUP(A121,AQI!$A$6:$N$1467,6,FALSE),"")</f>
        <v>16</v>
      </c>
      <c r="H121" t="str">
        <f>IFERROR(VLOOKUP(A121,AQI!$A$6:$N$1467,7,FALSE),"")</f>
        <v>99</v>
      </c>
      <c r="I121" t="str">
        <f>IFERROR(VLOOKUP(A121,AQI!$A$6:$N$1467,8,FALSE),"")</f>
        <v>3</v>
      </c>
      <c r="J121" t="str">
        <f>IFERROR(VLOOKUP(A121,AQI!$A$6:$N$1467,9,FALSE),"")</f>
        <v>1.55804</v>
      </c>
      <c r="K121" t="str">
        <f>IFERROR(VLOOKUP(A121,AQI!$A$6:$N$1467,12,FALSE),"")</f>
        <v>26.829</v>
      </c>
      <c r="L121" t="str">
        <f>IFERROR(VLOOKUP(A121,AQI!$A$6:$N$1467,13,FALSE),"")</f>
        <v>49.083</v>
      </c>
      <c r="M121" t="str">
        <f>IFERROR(VLOOKUP(A121,AQI!$A$6:$N$1467,14,FALSE),"")</f>
        <v>1.833</v>
      </c>
      <c r="N121">
        <f t="shared" si="4"/>
        <v>2791.8009999999999</v>
      </c>
      <c r="O121">
        <f t="shared" si="5"/>
        <v>2799.7559999999999</v>
      </c>
      <c r="P121">
        <f t="shared" si="6"/>
        <v>2359.08</v>
      </c>
      <c r="Q121">
        <f t="shared" si="7"/>
        <v>2320.9699999999998</v>
      </c>
      <c r="R121" s="2" t="s">
        <v>5974</v>
      </c>
    </row>
    <row r="122" spans="1:18" x14ac:dyDescent="0.25">
      <c r="A122" s="9" t="s">
        <v>5323</v>
      </c>
      <c r="B122" s="2" t="s">
        <v>6131</v>
      </c>
      <c r="C122">
        <f>IFERROR(VLOOKUP(A122,AQI!$A$6:$N$1467,2,FALSE),"")</f>
        <v>90</v>
      </c>
      <c r="D122" t="str">
        <f>IFERROR(VLOOKUP(A122,AQI!$A$6:$N$1467,3,FALSE),"")</f>
        <v>10</v>
      </c>
      <c r="E122" t="str">
        <f>IFERROR(VLOOKUP(A122,AQI!$A$6:$N$1467,4,FALSE),"")</f>
        <v>19</v>
      </c>
      <c r="F122" t="str">
        <f>IFERROR(VLOOKUP(A122,AQI!$A$6:$N$1467,5,FALSE),"")</f>
        <v>0.4</v>
      </c>
      <c r="G122" t="str">
        <f>IFERROR(VLOOKUP(A122,AQI!$A$6:$N$1467,6,FALSE),"")</f>
        <v>11</v>
      </c>
      <c r="H122" t="str">
        <f>IFERROR(VLOOKUP(A122,AQI!$A$6:$N$1467,7,FALSE),"")</f>
        <v>148</v>
      </c>
      <c r="I122" t="str">
        <f>IFERROR(VLOOKUP(A122,AQI!$A$6:$N$1467,8,FALSE),"")</f>
        <v>3</v>
      </c>
      <c r="J122" t="str">
        <f>IFERROR(VLOOKUP(A122,AQI!$A$6:$N$1467,9,FALSE),"")</f>
        <v>1.90714</v>
      </c>
      <c r="K122" t="str">
        <f>IFERROR(VLOOKUP(A122,AQI!$A$6:$N$1467,12,FALSE),"")</f>
        <v>25.583</v>
      </c>
      <c r="L122" t="str">
        <f>IFERROR(VLOOKUP(A122,AQI!$A$6:$N$1467,13,FALSE),"")</f>
        <v>76.583</v>
      </c>
      <c r="M122" t="str">
        <f>IFERROR(VLOOKUP(A122,AQI!$A$6:$N$1467,14,FALSE),"")</f>
        <v>2.000</v>
      </c>
      <c r="N122">
        <f t="shared" si="4"/>
        <v>2803.3910000000001</v>
      </c>
      <c r="O122">
        <f t="shared" si="5"/>
        <v>2781.4690000000001</v>
      </c>
      <c r="P122">
        <f t="shared" si="6"/>
        <v>2393.81</v>
      </c>
      <c r="Q122">
        <f t="shared" si="7"/>
        <v>2347.81</v>
      </c>
      <c r="R122" s="2" t="s">
        <v>5939</v>
      </c>
    </row>
    <row r="123" spans="1:18" x14ac:dyDescent="0.25">
      <c r="A123" s="9" t="s">
        <v>5323</v>
      </c>
      <c r="B123" s="2" t="s">
        <v>6132</v>
      </c>
      <c r="C123">
        <f>IFERROR(VLOOKUP(A123,AQI!$A$6:$N$1467,2,FALSE),"")</f>
        <v>90</v>
      </c>
      <c r="D123" t="str">
        <f>IFERROR(VLOOKUP(A123,AQI!$A$6:$N$1467,3,FALSE),"")</f>
        <v>10</v>
      </c>
      <c r="E123" t="str">
        <f>IFERROR(VLOOKUP(A123,AQI!$A$6:$N$1467,4,FALSE),"")</f>
        <v>19</v>
      </c>
      <c r="F123" t="str">
        <f>IFERROR(VLOOKUP(A123,AQI!$A$6:$N$1467,5,FALSE),"")</f>
        <v>0.4</v>
      </c>
      <c r="G123" t="str">
        <f>IFERROR(VLOOKUP(A123,AQI!$A$6:$N$1467,6,FALSE),"")</f>
        <v>11</v>
      </c>
      <c r="H123" t="str">
        <f>IFERROR(VLOOKUP(A123,AQI!$A$6:$N$1467,7,FALSE),"")</f>
        <v>148</v>
      </c>
      <c r="I123" t="str">
        <f>IFERROR(VLOOKUP(A123,AQI!$A$6:$N$1467,8,FALSE),"")</f>
        <v>3</v>
      </c>
      <c r="J123" t="str">
        <f>IFERROR(VLOOKUP(A123,AQI!$A$6:$N$1467,9,FALSE),"")</f>
        <v>1.90714</v>
      </c>
      <c r="K123" t="str">
        <f>IFERROR(VLOOKUP(A123,AQI!$A$6:$N$1467,12,FALSE),"")</f>
        <v>25.583</v>
      </c>
      <c r="L123" t="str">
        <f>IFERROR(VLOOKUP(A123,AQI!$A$6:$N$1467,13,FALSE),"")</f>
        <v>76.583</v>
      </c>
      <c r="M123" t="str">
        <f>IFERROR(VLOOKUP(A123,AQI!$A$6:$N$1467,14,FALSE),"")</f>
        <v>2.000</v>
      </c>
      <c r="N123">
        <f t="shared" si="4"/>
        <v>2803.3910000000001</v>
      </c>
      <c r="O123">
        <f t="shared" si="5"/>
        <v>2781.4690000000001</v>
      </c>
      <c r="P123">
        <f t="shared" si="6"/>
        <v>2393.81</v>
      </c>
      <c r="Q123">
        <f t="shared" si="7"/>
        <v>2347.81</v>
      </c>
      <c r="R123" s="2" t="s">
        <v>6133</v>
      </c>
    </row>
    <row r="124" spans="1:18" x14ac:dyDescent="0.25">
      <c r="A124" s="9" t="s">
        <v>5312</v>
      </c>
      <c r="B124" s="2" t="s">
        <v>6134</v>
      </c>
      <c r="C124">
        <f>IFERROR(VLOOKUP(A124,AQI!$A$6:$N$1467,2,FALSE),"")</f>
        <v>63</v>
      </c>
      <c r="D124" t="str">
        <f>IFERROR(VLOOKUP(A124,AQI!$A$6:$N$1467,3,FALSE),"")</f>
        <v>22</v>
      </c>
      <c r="E124" t="str">
        <f>IFERROR(VLOOKUP(A124,AQI!$A$6:$N$1467,4,FALSE),"")</f>
        <v>49</v>
      </c>
      <c r="F124" t="str">
        <f>IFERROR(VLOOKUP(A124,AQI!$A$6:$N$1467,5,FALSE),"")</f>
        <v>0.3</v>
      </c>
      <c r="G124" t="str">
        <f>IFERROR(VLOOKUP(A124,AQI!$A$6:$N$1467,6,FALSE),"")</f>
        <v>16</v>
      </c>
      <c r="H124" t="str">
        <f>IFERROR(VLOOKUP(A124,AQI!$A$6:$N$1467,7,FALSE),"")</f>
        <v>115</v>
      </c>
      <c r="I124" t="str">
        <f>IFERROR(VLOOKUP(A124,AQI!$A$6:$N$1467,8,FALSE),"")</f>
        <v>3</v>
      </c>
      <c r="J124" t="str">
        <f>IFERROR(VLOOKUP(A124,AQI!$A$6:$N$1467,9,FALSE),"")</f>
        <v>2.57232</v>
      </c>
      <c r="K124" t="str">
        <f>IFERROR(VLOOKUP(A124,AQI!$A$6:$N$1467,12,FALSE),"")</f>
        <v>31.404</v>
      </c>
      <c r="L124" t="str">
        <f>IFERROR(VLOOKUP(A124,AQI!$A$6:$N$1467,13,FALSE),"")</f>
        <v>53.750</v>
      </c>
      <c r="M124" t="str">
        <f>IFERROR(VLOOKUP(A124,AQI!$A$6:$N$1467,14,FALSE),"")</f>
        <v>1.583</v>
      </c>
      <c r="N124">
        <f t="shared" si="4"/>
        <v>2848.221</v>
      </c>
      <c r="O124">
        <f t="shared" si="5"/>
        <v>2809.8110000000001</v>
      </c>
      <c r="P124">
        <f t="shared" si="6"/>
        <v>2428.61</v>
      </c>
      <c r="Q124">
        <f t="shared" si="7"/>
        <v>2403.34</v>
      </c>
      <c r="R124" s="2" t="s">
        <v>6135</v>
      </c>
    </row>
    <row r="125" spans="1:18" x14ac:dyDescent="0.25">
      <c r="A125" s="9" t="s">
        <v>5312</v>
      </c>
      <c r="B125" s="2" t="s">
        <v>189</v>
      </c>
      <c r="C125">
        <f>IFERROR(VLOOKUP(A125,AQI!$A$6:$N$1467,2,FALSE),"")</f>
        <v>63</v>
      </c>
      <c r="D125" t="str">
        <f>IFERROR(VLOOKUP(A125,AQI!$A$6:$N$1467,3,FALSE),"")</f>
        <v>22</v>
      </c>
      <c r="E125" t="str">
        <f>IFERROR(VLOOKUP(A125,AQI!$A$6:$N$1467,4,FALSE),"")</f>
        <v>49</v>
      </c>
      <c r="F125" t="str">
        <f>IFERROR(VLOOKUP(A125,AQI!$A$6:$N$1467,5,FALSE),"")</f>
        <v>0.3</v>
      </c>
      <c r="G125" t="str">
        <f>IFERROR(VLOOKUP(A125,AQI!$A$6:$N$1467,6,FALSE),"")</f>
        <v>16</v>
      </c>
      <c r="H125" t="str">
        <f>IFERROR(VLOOKUP(A125,AQI!$A$6:$N$1467,7,FALSE),"")</f>
        <v>115</v>
      </c>
      <c r="I125" t="str">
        <f>IFERROR(VLOOKUP(A125,AQI!$A$6:$N$1467,8,FALSE),"")</f>
        <v>3</v>
      </c>
      <c r="J125" t="str">
        <f>IFERROR(VLOOKUP(A125,AQI!$A$6:$N$1467,9,FALSE),"")</f>
        <v>2.57232</v>
      </c>
      <c r="K125" t="str">
        <f>IFERROR(VLOOKUP(A125,AQI!$A$6:$N$1467,12,FALSE),"")</f>
        <v>31.404</v>
      </c>
      <c r="L125" t="str">
        <f>IFERROR(VLOOKUP(A125,AQI!$A$6:$N$1467,13,FALSE),"")</f>
        <v>53.750</v>
      </c>
      <c r="M125" t="str">
        <f>IFERROR(VLOOKUP(A125,AQI!$A$6:$N$1467,14,FALSE),"")</f>
        <v>1.583</v>
      </c>
      <c r="N125">
        <f t="shared" si="4"/>
        <v>2848.221</v>
      </c>
      <c r="O125">
        <f t="shared" si="5"/>
        <v>2809.8110000000001</v>
      </c>
      <c r="P125">
        <f t="shared" si="6"/>
        <v>2428.61</v>
      </c>
      <c r="Q125">
        <f t="shared" si="7"/>
        <v>2403.34</v>
      </c>
      <c r="R125" s="2" t="s">
        <v>5974</v>
      </c>
    </row>
    <row r="126" spans="1:18" x14ac:dyDescent="0.25">
      <c r="A126" s="9" t="s">
        <v>5309</v>
      </c>
      <c r="B126" s="2" t="s">
        <v>6136</v>
      </c>
      <c r="C126">
        <f>IFERROR(VLOOKUP(A126,AQI!$A$6:$N$1467,2,FALSE),"")</f>
        <v>112</v>
      </c>
      <c r="D126" t="str">
        <f>IFERROR(VLOOKUP(A126,AQI!$A$6:$N$1467,3,FALSE),"")</f>
        <v>26</v>
      </c>
      <c r="E126" t="str">
        <f>IFERROR(VLOOKUP(A126,AQI!$A$6:$N$1467,4,FALSE),"")</f>
        <v>42</v>
      </c>
      <c r="F126" t="str">
        <f>IFERROR(VLOOKUP(A126,AQI!$A$6:$N$1467,5,FALSE),"")</f>
        <v>0.6</v>
      </c>
      <c r="G126" t="str">
        <f>IFERROR(VLOOKUP(A126,AQI!$A$6:$N$1467,6,FALSE),"")</f>
        <v>13</v>
      </c>
      <c r="H126" t="str">
        <f>IFERROR(VLOOKUP(A126,AQI!$A$6:$N$1467,7,FALSE),"")</f>
        <v>173</v>
      </c>
      <c r="I126" t="str">
        <f>IFERROR(VLOOKUP(A126,AQI!$A$6:$N$1467,8,FALSE),"")</f>
        <v>2</v>
      </c>
      <c r="J126" t="str">
        <f>IFERROR(VLOOKUP(A126,AQI!$A$6:$N$1467,9,FALSE),"")</f>
        <v>2.93244</v>
      </c>
      <c r="K126" t="str">
        <f>IFERROR(VLOOKUP(A126,AQI!$A$6:$N$1467,12,FALSE),"")</f>
        <v>28.296</v>
      </c>
      <c r="L126" t="str">
        <f>IFERROR(VLOOKUP(A126,AQI!$A$6:$N$1467,13,FALSE),"")</f>
        <v>76.708</v>
      </c>
      <c r="M126" t="str">
        <f>IFERROR(VLOOKUP(A126,AQI!$A$6:$N$1467,14,FALSE),"")</f>
        <v>1.583</v>
      </c>
      <c r="N126">
        <f t="shared" si="4"/>
        <v>2810.848</v>
      </c>
      <c r="O126">
        <f t="shared" si="5"/>
        <v>2845.5749999999998</v>
      </c>
      <c r="P126">
        <f t="shared" si="6"/>
        <v>2414.27</v>
      </c>
      <c r="Q126">
        <f t="shared" si="7"/>
        <v>2426.41</v>
      </c>
      <c r="R126" s="2" t="s">
        <v>5974</v>
      </c>
    </row>
    <row r="127" spans="1:18" x14ac:dyDescent="0.25">
      <c r="A127" s="9" t="s">
        <v>5299</v>
      </c>
      <c r="B127" s="2" t="s">
        <v>6137</v>
      </c>
      <c r="C127">
        <f>IFERROR(VLOOKUP(A127,AQI!$A$6:$N$1467,2,FALSE),"")</f>
        <v>109</v>
      </c>
      <c r="D127" t="str">
        <f>IFERROR(VLOOKUP(A127,AQI!$A$6:$N$1467,3,FALSE),"")</f>
        <v>26</v>
      </c>
      <c r="E127" t="str">
        <f>IFERROR(VLOOKUP(A127,AQI!$A$6:$N$1467,4,FALSE),"")</f>
        <v>49</v>
      </c>
      <c r="F127" t="str">
        <f>IFERROR(VLOOKUP(A127,AQI!$A$6:$N$1467,5,FALSE),"")</f>
        <v>0.5</v>
      </c>
      <c r="G127" t="str">
        <f>IFERROR(VLOOKUP(A127,AQI!$A$6:$N$1467,6,FALSE),"")</f>
        <v>17</v>
      </c>
      <c r="H127" t="str">
        <f>IFERROR(VLOOKUP(A127,AQI!$A$6:$N$1467,7,FALSE),"")</f>
        <v>169</v>
      </c>
      <c r="I127" t="str">
        <f>IFERROR(VLOOKUP(A127,AQI!$A$6:$N$1467,8,FALSE),"")</f>
        <v>3</v>
      </c>
      <c r="J127" t="str">
        <f>IFERROR(VLOOKUP(A127,AQI!$A$6:$N$1467,9,FALSE),"")</f>
        <v>3.09911</v>
      </c>
      <c r="K127" t="str">
        <f>IFERROR(VLOOKUP(A127,AQI!$A$6:$N$1467,12,FALSE),"")</f>
        <v>29.457</v>
      </c>
      <c r="L127" t="str">
        <f>IFERROR(VLOOKUP(A127,AQI!$A$6:$N$1467,13,FALSE),"")</f>
        <v>68.571</v>
      </c>
      <c r="M127" t="str">
        <f>IFERROR(VLOOKUP(A127,AQI!$A$6:$N$1467,14,FALSE),"")</f>
        <v>1.810</v>
      </c>
      <c r="N127">
        <f t="shared" si="4"/>
        <v>2871.5439999999999</v>
      </c>
      <c r="O127">
        <f t="shared" si="5"/>
        <v>2851.6990000000001</v>
      </c>
      <c r="P127">
        <f t="shared" si="6"/>
        <v>2483.4699999999998</v>
      </c>
      <c r="Q127">
        <f t="shared" si="7"/>
        <v>2440.23</v>
      </c>
      <c r="R127" s="2" t="s">
        <v>6138</v>
      </c>
    </row>
    <row r="128" spans="1:18" x14ac:dyDescent="0.25">
      <c r="A128" s="9" t="s">
        <v>5295</v>
      </c>
      <c r="B128" s="2" t="s">
        <v>6139</v>
      </c>
      <c r="C128">
        <f>IFERROR(VLOOKUP(A128,AQI!$A$6:$N$1467,2,FALSE),"")</f>
        <v>102</v>
      </c>
      <c r="D128" t="str">
        <f>IFERROR(VLOOKUP(A128,AQI!$A$6:$N$1467,3,FALSE),"")</f>
        <v>20</v>
      </c>
      <c r="E128" t="str">
        <f>IFERROR(VLOOKUP(A128,AQI!$A$6:$N$1467,4,FALSE),"")</f>
        <v>38</v>
      </c>
      <c r="F128" t="str">
        <f>IFERROR(VLOOKUP(A128,AQI!$A$6:$N$1467,5,FALSE),"")</f>
        <v>0.4</v>
      </c>
      <c r="G128" t="str">
        <f>IFERROR(VLOOKUP(A128,AQI!$A$6:$N$1467,6,FALSE),"")</f>
        <v>17</v>
      </c>
      <c r="H128" t="str">
        <f>IFERROR(VLOOKUP(A128,AQI!$A$6:$N$1467,7,FALSE),"")</f>
        <v>162</v>
      </c>
      <c r="I128" t="str">
        <f>IFERROR(VLOOKUP(A128,AQI!$A$6:$N$1467,8,FALSE),"")</f>
        <v>3</v>
      </c>
      <c r="J128" t="str">
        <f>IFERROR(VLOOKUP(A128,AQI!$A$6:$N$1467,9,FALSE),"")</f>
        <v>2.70179</v>
      </c>
      <c r="K128" t="str">
        <f>IFERROR(VLOOKUP(A128,AQI!$A$6:$N$1467,12,FALSE),"")</f>
        <v>29.713</v>
      </c>
      <c r="L128" t="str">
        <f>IFERROR(VLOOKUP(A128,AQI!$A$6:$N$1467,13,FALSE),"")</f>
        <v>67.792</v>
      </c>
      <c r="M128" t="str">
        <f>IFERROR(VLOOKUP(A128,AQI!$A$6:$N$1467,14,FALSE),"")</f>
        <v>1.833</v>
      </c>
      <c r="N128">
        <f t="shared" si="4"/>
        <v>2851.5230000000001</v>
      </c>
      <c r="O128">
        <f t="shared" si="5"/>
        <v>2867.8249999999998</v>
      </c>
      <c r="P128">
        <f t="shared" si="6"/>
        <v>2496.7600000000002</v>
      </c>
      <c r="Q128">
        <f t="shared" si="7"/>
        <v>2485.3000000000002</v>
      </c>
      <c r="R128" s="2" t="s">
        <v>5973</v>
      </c>
    </row>
    <row r="129" spans="1:18" x14ac:dyDescent="0.25">
      <c r="A129" s="9" t="s">
        <v>5281</v>
      </c>
      <c r="B129" s="2" t="s">
        <v>6140</v>
      </c>
      <c r="C129">
        <f>IFERROR(VLOOKUP(A129,AQI!$A$6:$N$1467,2,FALSE),"")</f>
        <v>89</v>
      </c>
      <c r="D129" t="str">
        <f>IFERROR(VLOOKUP(A129,AQI!$A$6:$N$1467,3,FALSE),"")</f>
        <v>50</v>
      </c>
      <c r="E129" t="str">
        <f>IFERROR(VLOOKUP(A129,AQI!$A$6:$N$1467,4,FALSE),"")</f>
        <v>71</v>
      </c>
      <c r="F129" t="str">
        <f>IFERROR(VLOOKUP(A129,AQI!$A$6:$N$1467,5,FALSE),"")</f>
        <v>0.9</v>
      </c>
      <c r="G129" t="str">
        <f>IFERROR(VLOOKUP(A129,AQI!$A$6:$N$1467,6,FALSE),"")</f>
        <v>14</v>
      </c>
      <c r="H129" t="str">
        <f>IFERROR(VLOOKUP(A129,AQI!$A$6:$N$1467,7,FALSE),"")</f>
        <v>146</v>
      </c>
      <c r="I129" t="str">
        <f>IFERROR(VLOOKUP(A129,AQI!$A$6:$N$1467,8,FALSE),"")</f>
        <v>3</v>
      </c>
      <c r="J129" t="str">
        <f>IFERROR(VLOOKUP(A129,AQI!$A$6:$N$1467,9,FALSE),"")</f>
        <v>3.98036</v>
      </c>
      <c r="K129" t="str">
        <f>IFERROR(VLOOKUP(A129,AQI!$A$6:$N$1467,12,FALSE),"")</f>
        <v>29.083</v>
      </c>
      <c r="L129" t="str">
        <f>IFERROR(VLOOKUP(A129,AQI!$A$6:$N$1467,13,FALSE),"")</f>
        <v>73.792</v>
      </c>
      <c r="M129" t="str">
        <f>IFERROR(VLOOKUP(A129,AQI!$A$6:$N$1467,14,FALSE),"")</f>
        <v>2.167</v>
      </c>
      <c r="N129">
        <f t="shared" si="4"/>
        <v>2923.3310000000001</v>
      </c>
      <c r="O129">
        <f t="shared" si="5"/>
        <v>2930.6370000000002</v>
      </c>
      <c r="P129">
        <f t="shared" si="6"/>
        <v>2565.23</v>
      </c>
      <c r="Q129">
        <f t="shared" si="7"/>
        <v>2578.7600000000002</v>
      </c>
      <c r="R129" s="2" t="s">
        <v>5974</v>
      </c>
    </row>
    <row r="130" spans="1:18" x14ac:dyDescent="0.25">
      <c r="A130" s="9" t="s">
        <v>5277</v>
      </c>
      <c r="B130" s="2" t="s">
        <v>6141</v>
      </c>
      <c r="C130">
        <f>IFERROR(VLOOKUP(A130,AQI!$A$6:$N$1467,2,FALSE),"")</f>
        <v>95</v>
      </c>
      <c r="D130" t="str">
        <f>IFERROR(VLOOKUP(A130,AQI!$A$6:$N$1467,3,FALSE),"")</f>
        <v>50</v>
      </c>
      <c r="E130" t="str">
        <f>IFERROR(VLOOKUP(A130,AQI!$A$6:$N$1467,4,FALSE),"")</f>
        <v>71</v>
      </c>
      <c r="F130" t="str">
        <f>IFERROR(VLOOKUP(A130,AQI!$A$6:$N$1467,5,FALSE),"")</f>
        <v>0.8</v>
      </c>
      <c r="G130" t="str">
        <f>IFERROR(VLOOKUP(A130,AQI!$A$6:$N$1467,6,FALSE),"")</f>
        <v>15</v>
      </c>
      <c r="H130" t="str">
        <f>IFERROR(VLOOKUP(A130,AQI!$A$6:$N$1467,7,FALSE),"")</f>
        <v>153</v>
      </c>
      <c r="I130" t="str">
        <f>IFERROR(VLOOKUP(A130,AQI!$A$6:$N$1467,8,FALSE),"")</f>
        <v>3</v>
      </c>
      <c r="J130" t="str">
        <f>IFERROR(VLOOKUP(A130,AQI!$A$6:$N$1467,9,FALSE),"")</f>
        <v>4.02411</v>
      </c>
      <c r="K130" t="str">
        <f>IFERROR(VLOOKUP(A130,AQI!$A$6:$N$1467,12,FALSE),"")</f>
        <v>29.682</v>
      </c>
      <c r="L130" t="str">
        <f>IFERROR(VLOOKUP(A130,AQI!$A$6:$N$1467,13,FALSE),"")</f>
        <v>74.909</v>
      </c>
      <c r="M130" t="str">
        <f>IFERROR(VLOOKUP(A130,AQI!$A$6:$N$1467,14,FALSE),"")</f>
        <v>1.909</v>
      </c>
      <c r="N130">
        <f t="shared" ref="N130:N193" si="8">IFERROR(VLOOKUP(A130,sh_four,2,FALSE),"")</f>
        <v>2935.357</v>
      </c>
      <c r="O130">
        <f t="shared" ref="O130:O193" si="9">IFERROR(VLOOKUP(A130,sh_four,5,FALSE),"")</f>
        <v>2925.1489999999999</v>
      </c>
      <c r="P130">
        <f t="shared" ref="P130:P193" si="10">IFERROR(VLOOKUP(A130,sh_nine,2,FALSE),"")</f>
        <v>2557.88</v>
      </c>
      <c r="Q130">
        <f t="shared" ref="Q130:Q193" si="11">IFERROR(VLOOKUP(A130,sh_nine,3,FALSE),"")</f>
        <v>2560.88</v>
      </c>
      <c r="R130" s="2" t="s">
        <v>6142</v>
      </c>
    </row>
    <row r="131" spans="1:18" x14ac:dyDescent="0.25">
      <c r="A131" s="9" t="s">
        <v>5273</v>
      </c>
      <c r="B131" s="2" t="s">
        <v>6137</v>
      </c>
      <c r="C131">
        <f>IFERROR(VLOOKUP(A131,AQI!$A$6:$N$1467,2,FALSE),"")</f>
        <v>89</v>
      </c>
      <c r="D131" t="str">
        <f>IFERROR(VLOOKUP(A131,AQI!$A$6:$N$1467,3,FALSE),"")</f>
        <v>37</v>
      </c>
      <c r="E131" t="str">
        <f>IFERROR(VLOOKUP(A131,AQI!$A$6:$N$1467,4,FALSE),"")</f>
        <v>55</v>
      </c>
      <c r="F131" t="str">
        <f>IFERROR(VLOOKUP(A131,AQI!$A$6:$N$1467,5,FALSE),"")</f>
        <v>0.6</v>
      </c>
      <c r="G131" t="str">
        <f>IFERROR(VLOOKUP(A131,AQI!$A$6:$N$1467,6,FALSE),"")</f>
        <v>17</v>
      </c>
      <c r="H131" t="str">
        <f>IFERROR(VLOOKUP(A131,AQI!$A$6:$N$1467,7,FALSE),"")</f>
        <v>146</v>
      </c>
      <c r="I131" t="str">
        <f>IFERROR(VLOOKUP(A131,AQI!$A$6:$N$1467,8,FALSE),"")</f>
        <v>3</v>
      </c>
      <c r="J131" t="str">
        <f>IFERROR(VLOOKUP(A131,AQI!$A$6:$N$1467,9,FALSE),"")</f>
        <v>3.38036</v>
      </c>
      <c r="K131" t="str">
        <f>IFERROR(VLOOKUP(A131,AQI!$A$6:$N$1467,12,FALSE),"")</f>
        <v>27.904</v>
      </c>
      <c r="L131" t="str">
        <f>IFERROR(VLOOKUP(A131,AQI!$A$6:$N$1467,13,FALSE),"")</f>
        <v>77.083</v>
      </c>
      <c r="M131" t="str">
        <f>IFERROR(VLOOKUP(A131,AQI!$A$6:$N$1467,14,FALSE),"")</f>
        <v>1.708</v>
      </c>
      <c r="N131">
        <f t="shared" si="8"/>
        <v>2943.9989999999998</v>
      </c>
      <c r="O131">
        <f t="shared" si="9"/>
        <v>2944.1849999999999</v>
      </c>
      <c r="P131">
        <f t="shared" si="10"/>
        <v>2589.73</v>
      </c>
      <c r="Q131">
        <f t="shared" si="11"/>
        <v>2568.38</v>
      </c>
      <c r="R131" s="2" t="s">
        <v>5974</v>
      </c>
    </row>
    <row r="132" spans="1:18" x14ac:dyDescent="0.25">
      <c r="A132" s="9" t="s">
        <v>5273</v>
      </c>
      <c r="B132" s="2" t="s">
        <v>6143</v>
      </c>
      <c r="C132">
        <f>IFERROR(VLOOKUP(A132,AQI!$A$6:$N$1467,2,FALSE),"")</f>
        <v>89</v>
      </c>
      <c r="D132" t="str">
        <f>IFERROR(VLOOKUP(A132,AQI!$A$6:$N$1467,3,FALSE),"")</f>
        <v>37</v>
      </c>
      <c r="E132" t="str">
        <f>IFERROR(VLOOKUP(A132,AQI!$A$6:$N$1467,4,FALSE),"")</f>
        <v>55</v>
      </c>
      <c r="F132" t="str">
        <f>IFERROR(VLOOKUP(A132,AQI!$A$6:$N$1467,5,FALSE),"")</f>
        <v>0.6</v>
      </c>
      <c r="G132" t="str">
        <f>IFERROR(VLOOKUP(A132,AQI!$A$6:$N$1467,6,FALSE),"")</f>
        <v>17</v>
      </c>
      <c r="H132" t="str">
        <f>IFERROR(VLOOKUP(A132,AQI!$A$6:$N$1467,7,FALSE),"")</f>
        <v>146</v>
      </c>
      <c r="I132" t="str">
        <f>IFERROR(VLOOKUP(A132,AQI!$A$6:$N$1467,8,FALSE),"")</f>
        <v>3</v>
      </c>
      <c r="J132" t="str">
        <f>IFERROR(VLOOKUP(A132,AQI!$A$6:$N$1467,9,FALSE),"")</f>
        <v>3.38036</v>
      </c>
      <c r="K132" t="str">
        <f>IFERROR(VLOOKUP(A132,AQI!$A$6:$N$1467,12,FALSE),"")</f>
        <v>27.904</v>
      </c>
      <c r="L132" t="str">
        <f>IFERROR(VLOOKUP(A132,AQI!$A$6:$N$1467,13,FALSE),"")</f>
        <v>77.083</v>
      </c>
      <c r="M132" t="str">
        <f>IFERROR(VLOOKUP(A132,AQI!$A$6:$N$1467,14,FALSE),"")</f>
        <v>1.708</v>
      </c>
      <c r="N132">
        <f t="shared" si="8"/>
        <v>2943.9989999999998</v>
      </c>
      <c r="O132">
        <f t="shared" si="9"/>
        <v>2944.1849999999999</v>
      </c>
      <c r="P132">
        <f t="shared" si="10"/>
        <v>2589.73</v>
      </c>
      <c r="Q132">
        <f t="shared" si="11"/>
        <v>2568.38</v>
      </c>
      <c r="R132" s="2" t="s">
        <v>6144</v>
      </c>
    </row>
    <row r="133" spans="1:18" x14ac:dyDescent="0.25">
      <c r="A133" s="9" t="s">
        <v>5270</v>
      </c>
      <c r="B133" s="2" t="s">
        <v>6145</v>
      </c>
      <c r="C133">
        <f>IFERROR(VLOOKUP(A133,AQI!$A$6:$N$1467,2,FALSE),"")</f>
        <v>48</v>
      </c>
      <c r="D133" t="str">
        <f>IFERROR(VLOOKUP(A133,AQI!$A$6:$N$1467,3,FALSE),"")</f>
        <v>27</v>
      </c>
      <c r="E133" t="str">
        <f>IFERROR(VLOOKUP(A133,AQI!$A$6:$N$1467,4,FALSE),"")</f>
        <v>48</v>
      </c>
      <c r="F133" t="str">
        <f>IFERROR(VLOOKUP(A133,AQI!$A$6:$N$1467,5,FALSE),"")</f>
        <v>0.5</v>
      </c>
      <c r="G133" t="str">
        <f>IFERROR(VLOOKUP(A133,AQI!$A$6:$N$1467,6,FALSE),"")</f>
        <v>18</v>
      </c>
      <c r="H133" t="str">
        <f>IFERROR(VLOOKUP(A133,AQI!$A$6:$N$1467,7,FALSE),"")</f>
        <v>91</v>
      </c>
      <c r="I133" t="str">
        <f>IFERROR(VLOOKUP(A133,AQI!$A$6:$N$1467,8,FALSE),"")</f>
        <v>3</v>
      </c>
      <c r="J133" t="str">
        <f>IFERROR(VLOOKUP(A133,AQI!$A$6:$N$1467,9,FALSE),"")</f>
        <v>2.65089</v>
      </c>
      <c r="K133" t="str">
        <f>IFERROR(VLOOKUP(A133,AQI!$A$6:$N$1467,12,FALSE),"")</f>
        <v>26.196</v>
      </c>
      <c r="L133" t="str">
        <f>IFERROR(VLOOKUP(A133,AQI!$A$6:$N$1467,13,FALSE),"")</f>
        <v>74.042</v>
      </c>
      <c r="M133" t="str">
        <f>IFERROR(VLOOKUP(A133,AQI!$A$6:$N$1467,14,FALSE),"")</f>
        <v>1.792</v>
      </c>
      <c r="N133">
        <f t="shared" si="8"/>
        <v>2956.66</v>
      </c>
      <c r="O133">
        <f t="shared" si="9"/>
        <v>2949.8679999999999</v>
      </c>
      <c r="P133">
        <f t="shared" si="10"/>
        <v>2589.1999999999998</v>
      </c>
      <c r="Q133">
        <f t="shared" si="11"/>
        <v>2581.34</v>
      </c>
      <c r="R133" s="2" t="s">
        <v>6065</v>
      </c>
    </row>
    <row r="134" spans="1:18" x14ac:dyDescent="0.25">
      <c r="A134" s="9" t="s">
        <v>5270</v>
      </c>
      <c r="B134" s="2" t="s">
        <v>6146</v>
      </c>
      <c r="C134">
        <f>IFERROR(VLOOKUP(A134,AQI!$A$6:$N$1467,2,FALSE),"")</f>
        <v>48</v>
      </c>
      <c r="D134" t="str">
        <f>IFERROR(VLOOKUP(A134,AQI!$A$6:$N$1467,3,FALSE),"")</f>
        <v>27</v>
      </c>
      <c r="E134" t="str">
        <f>IFERROR(VLOOKUP(A134,AQI!$A$6:$N$1467,4,FALSE),"")</f>
        <v>48</v>
      </c>
      <c r="F134" t="str">
        <f>IFERROR(VLOOKUP(A134,AQI!$A$6:$N$1467,5,FALSE),"")</f>
        <v>0.5</v>
      </c>
      <c r="G134" t="str">
        <f>IFERROR(VLOOKUP(A134,AQI!$A$6:$N$1467,6,FALSE),"")</f>
        <v>18</v>
      </c>
      <c r="H134" t="str">
        <f>IFERROR(VLOOKUP(A134,AQI!$A$6:$N$1467,7,FALSE),"")</f>
        <v>91</v>
      </c>
      <c r="I134" t="str">
        <f>IFERROR(VLOOKUP(A134,AQI!$A$6:$N$1467,8,FALSE),"")</f>
        <v>3</v>
      </c>
      <c r="J134" t="str">
        <f>IFERROR(VLOOKUP(A134,AQI!$A$6:$N$1467,9,FALSE),"")</f>
        <v>2.65089</v>
      </c>
      <c r="K134" t="str">
        <f>IFERROR(VLOOKUP(A134,AQI!$A$6:$N$1467,12,FALSE),"")</f>
        <v>26.196</v>
      </c>
      <c r="L134" t="str">
        <f>IFERROR(VLOOKUP(A134,AQI!$A$6:$N$1467,13,FALSE),"")</f>
        <v>74.042</v>
      </c>
      <c r="M134" t="str">
        <f>IFERROR(VLOOKUP(A134,AQI!$A$6:$N$1467,14,FALSE),"")</f>
        <v>1.792</v>
      </c>
      <c r="N134">
        <f t="shared" si="8"/>
        <v>2956.66</v>
      </c>
      <c r="O134">
        <f t="shared" si="9"/>
        <v>2949.8679999999999</v>
      </c>
      <c r="P134">
        <f t="shared" si="10"/>
        <v>2589.1999999999998</v>
      </c>
      <c r="Q134">
        <f t="shared" si="11"/>
        <v>2581.34</v>
      </c>
      <c r="R134" s="2" t="s">
        <v>5974</v>
      </c>
    </row>
    <row r="135" spans="1:18" x14ac:dyDescent="0.25">
      <c r="A135" s="9" t="s">
        <v>5270</v>
      </c>
      <c r="B135" s="2" t="s">
        <v>6147</v>
      </c>
      <c r="C135">
        <f>IFERROR(VLOOKUP(A135,AQI!$A$6:$N$1467,2,FALSE),"")</f>
        <v>48</v>
      </c>
      <c r="D135" t="str">
        <f>IFERROR(VLOOKUP(A135,AQI!$A$6:$N$1467,3,FALSE),"")</f>
        <v>27</v>
      </c>
      <c r="E135" t="str">
        <f>IFERROR(VLOOKUP(A135,AQI!$A$6:$N$1467,4,FALSE),"")</f>
        <v>48</v>
      </c>
      <c r="F135" t="str">
        <f>IFERROR(VLOOKUP(A135,AQI!$A$6:$N$1467,5,FALSE),"")</f>
        <v>0.5</v>
      </c>
      <c r="G135" t="str">
        <f>IFERROR(VLOOKUP(A135,AQI!$A$6:$N$1467,6,FALSE),"")</f>
        <v>18</v>
      </c>
      <c r="H135" t="str">
        <f>IFERROR(VLOOKUP(A135,AQI!$A$6:$N$1467,7,FALSE),"")</f>
        <v>91</v>
      </c>
      <c r="I135" t="str">
        <f>IFERROR(VLOOKUP(A135,AQI!$A$6:$N$1467,8,FALSE),"")</f>
        <v>3</v>
      </c>
      <c r="J135" t="str">
        <f>IFERROR(VLOOKUP(A135,AQI!$A$6:$N$1467,9,FALSE),"")</f>
        <v>2.65089</v>
      </c>
      <c r="K135" t="str">
        <f>IFERROR(VLOOKUP(A135,AQI!$A$6:$N$1467,12,FALSE),"")</f>
        <v>26.196</v>
      </c>
      <c r="L135" t="str">
        <f>IFERROR(VLOOKUP(A135,AQI!$A$6:$N$1467,13,FALSE),"")</f>
        <v>74.042</v>
      </c>
      <c r="M135" t="str">
        <f>IFERROR(VLOOKUP(A135,AQI!$A$6:$N$1467,14,FALSE),"")</f>
        <v>1.792</v>
      </c>
      <c r="N135">
        <f t="shared" si="8"/>
        <v>2956.66</v>
      </c>
      <c r="O135">
        <f t="shared" si="9"/>
        <v>2949.8679999999999</v>
      </c>
      <c r="P135">
        <f t="shared" si="10"/>
        <v>2589.1999999999998</v>
      </c>
      <c r="Q135">
        <f t="shared" si="11"/>
        <v>2581.34</v>
      </c>
      <c r="R135" s="2" t="s">
        <v>6135</v>
      </c>
    </row>
    <row r="136" spans="1:18" x14ac:dyDescent="0.25">
      <c r="A136" s="9" t="s">
        <v>5270</v>
      </c>
      <c r="B136" s="2" t="s">
        <v>1075</v>
      </c>
      <c r="C136">
        <f>IFERROR(VLOOKUP(A136,AQI!$A$6:$N$1467,2,FALSE),"")</f>
        <v>48</v>
      </c>
      <c r="D136" t="str">
        <f>IFERROR(VLOOKUP(A136,AQI!$A$6:$N$1467,3,FALSE),"")</f>
        <v>27</v>
      </c>
      <c r="E136" t="str">
        <f>IFERROR(VLOOKUP(A136,AQI!$A$6:$N$1467,4,FALSE),"")</f>
        <v>48</v>
      </c>
      <c r="F136" t="str">
        <f>IFERROR(VLOOKUP(A136,AQI!$A$6:$N$1467,5,FALSE),"")</f>
        <v>0.5</v>
      </c>
      <c r="G136" t="str">
        <f>IFERROR(VLOOKUP(A136,AQI!$A$6:$N$1467,6,FALSE),"")</f>
        <v>18</v>
      </c>
      <c r="H136" t="str">
        <f>IFERROR(VLOOKUP(A136,AQI!$A$6:$N$1467,7,FALSE),"")</f>
        <v>91</v>
      </c>
      <c r="I136" t="str">
        <f>IFERROR(VLOOKUP(A136,AQI!$A$6:$N$1467,8,FALSE),"")</f>
        <v>3</v>
      </c>
      <c r="J136" t="str">
        <f>IFERROR(VLOOKUP(A136,AQI!$A$6:$N$1467,9,FALSE),"")</f>
        <v>2.65089</v>
      </c>
      <c r="K136" t="str">
        <f>IFERROR(VLOOKUP(A136,AQI!$A$6:$N$1467,12,FALSE),"")</f>
        <v>26.196</v>
      </c>
      <c r="L136" t="str">
        <f>IFERROR(VLOOKUP(A136,AQI!$A$6:$N$1467,13,FALSE),"")</f>
        <v>74.042</v>
      </c>
      <c r="M136" t="str">
        <f>IFERROR(VLOOKUP(A136,AQI!$A$6:$N$1467,14,FALSE),"")</f>
        <v>1.792</v>
      </c>
      <c r="N136">
        <f t="shared" si="8"/>
        <v>2956.66</v>
      </c>
      <c r="O136">
        <f t="shared" si="9"/>
        <v>2949.8679999999999</v>
      </c>
      <c r="P136">
        <f t="shared" si="10"/>
        <v>2589.1999999999998</v>
      </c>
      <c r="Q136">
        <f t="shared" si="11"/>
        <v>2581.34</v>
      </c>
      <c r="R136" s="2" t="s">
        <v>5939</v>
      </c>
    </row>
    <row r="137" spans="1:18" x14ac:dyDescent="0.25">
      <c r="A137" s="9" t="s">
        <v>5260</v>
      </c>
      <c r="B137" s="2" t="s">
        <v>6148</v>
      </c>
      <c r="C137">
        <f>IFERROR(VLOOKUP(A137,AQI!$A$6:$N$1467,2,FALSE),"")</f>
        <v>70</v>
      </c>
      <c r="D137" t="str">
        <f>IFERROR(VLOOKUP(A137,AQI!$A$6:$N$1467,3,FALSE),"")</f>
        <v>26</v>
      </c>
      <c r="E137" t="str">
        <f>IFERROR(VLOOKUP(A137,AQI!$A$6:$N$1467,4,FALSE),"")</f>
        <v>38</v>
      </c>
      <c r="F137" t="str">
        <f>IFERROR(VLOOKUP(A137,AQI!$A$6:$N$1467,5,FALSE),"")</f>
        <v>0.5</v>
      </c>
      <c r="G137" t="str">
        <f>IFERROR(VLOOKUP(A137,AQI!$A$6:$N$1467,6,FALSE),"")</f>
        <v>16</v>
      </c>
      <c r="H137" t="str">
        <f>IFERROR(VLOOKUP(A137,AQI!$A$6:$N$1467,7,FALSE),"")</f>
        <v>124</v>
      </c>
      <c r="I137" t="str">
        <f>IFERROR(VLOOKUP(A137,AQI!$A$6:$N$1467,8,FALSE),"")</f>
        <v>3</v>
      </c>
      <c r="J137" t="str">
        <f>IFERROR(VLOOKUP(A137,AQI!$A$6:$N$1467,9,FALSE),"")</f>
        <v>2.63571</v>
      </c>
      <c r="K137" t="str">
        <f>IFERROR(VLOOKUP(A137,AQI!$A$6:$N$1467,12,FALSE),"")</f>
        <v>30.988</v>
      </c>
      <c r="L137" t="str">
        <f>IFERROR(VLOOKUP(A137,AQI!$A$6:$N$1467,13,FALSE),"")</f>
        <v>83.458</v>
      </c>
      <c r="M137" t="str">
        <f>IFERROR(VLOOKUP(A137,AQI!$A$6:$N$1467,14,FALSE),"")</f>
        <v>1.542</v>
      </c>
      <c r="N137">
        <f t="shared" si="8"/>
        <v>2967.2719999999999</v>
      </c>
      <c r="O137">
        <f t="shared" si="9"/>
        <v>2962.0940000000001</v>
      </c>
      <c r="P137">
        <f t="shared" si="10"/>
        <v>2589.1</v>
      </c>
      <c r="Q137">
        <f t="shared" si="11"/>
        <v>2595.4299999999998</v>
      </c>
      <c r="R137" s="2" t="s">
        <v>6149</v>
      </c>
    </row>
    <row r="138" spans="1:18" x14ac:dyDescent="0.25">
      <c r="A138" s="9" t="s">
        <v>5260</v>
      </c>
      <c r="B138" s="2" t="s">
        <v>6126</v>
      </c>
      <c r="C138">
        <f>IFERROR(VLOOKUP(A138,AQI!$A$6:$N$1467,2,FALSE),"")</f>
        <v>70</v>
      </c>
      <c r="D138" t="str">
        <f>IFERROR(VLOOKUP(A138,AQI!$A$6:$N$1467,3,FALSE),"")</f>
        <v>26</v>
      </c>
      <c r="E138" t="str">
        <f>IFERROR(VLOOKUP(A138,AQI!$A$6:$N$1467,4,FALSE),"")</f>
        <v>38</v>
      </c>
      <c r="F138" t="str">
        <f>IFERROR(VLOOKUP(A138,AQI!$A$6:$N$1467,5,FALSE),"")</f>
        <v>0.5</v>
      </c>
      <c r="G138" t="str">
        <f>IFERROR(VLOOKUP(A138,AQI!$A$6:$N$1467,6,FALSE),"")</f>
        <v>16</v>
      </c>
      <c r="H138" t="str">
        <f>IFERROR(VLOOKUP(A138,AQI!$A$6:$N$1467,7,FALSE),"")</f>
        <v>124</v>
      </c>
      <c r="I138" t="str">
        <f>IFERROR(VLOOKUP(A138,AQI!$A$6:$N$1467,8,FALSE),"")</f>
        <v>3</v>
      </c>
      <c r="J138" t="str">
        <f>IFERROR(VLOOKUP(A138,AQI!$A$6:$N$1467,9,FALSE),"")</f>
        <v>2.63571</v>
      </c>
      <c r="K138" t="str">
        <f>IFERROR(VLOOKUP(A138,AQI!$A$6:$N$1467,12,FALSE),"")</f>
        <v>30.988</v>
      </c>
      <c r="L138" t="str">
        <f>IFERROR(VLOOKUP(A138,AQI!$A$6:$N$1467,13,FALSE),"")</f>
        <v>83.458</v>
      </c>
      <c r="M138" t="str">
        <f>IFERROR(VLOOKUP(A138,AQI!$A$6:$N$1467,14,FALSE),"")</f>
        <v>1.542</v>
      </c>
      <c r="N138">
        <f t="shared" si="8"/>
        <v>2967.2719999999999</v>
      </c>
      <c r="O138">
        <f t="shared" si="9"/>
        <v>2962.0940000000001</v>
      </c>
      <c r="P138">
        <f t="shared" si="10"/>
        <v>2589.1</v>
      </c>
      <c r="Q138">
        <f t="shared" si="11"/>
        <v>2595.4299999999998</v>
      </c>
      <c r="R138" s="2" t="s">
        <v>5974</v>
      </c>
    </row>
    <row r="139" spans="1:18" x14ac:dyDescent="0.25">
      <c r="A139" s="9" t="s">
        <v>5260</v>
      </c>
      <c r="B139" s="2" t="s">
        <v>5998</v>
      </c>
      <c r="C139">
        <f>IFERROR(VLOOKUP(A139,AQI!$A$6:$N$1467,2,FALSE),"")</f>
        <v>70</v>
      </c>
      <c r="D139" t="str">
        <f>IFERROR(VLOOKUP(A139,AQI!$A$6:$N$1467,3,FALSE),"")</f>
        <v>26</v>
      </c>
      <c r="E139" t="str">
        <f>IFERROR(VLOOKUP(A139,AQI!$A$6:$N$1467,4,FALSE),"")</f>
        <v>38</v>
      </c>
      <c r="F139" t="str">
        <f>IFERROR(VLOOKUP(A139,AQI!$A$6:$N$1467,5,FALSE),"")</f>
        <v>0.5</v>
      </c>
      <c r="G139" t="str">
        <f>IFERROR(VLOOKUP(A139,AQI!$A$6:$N$1467,6,FALSE),"")</f>
        <v>16</v>
      </c>
      <c r="H139" t="str">
        <f>IFERROR(VLOOKUP(A139,AQI!$A$6:$N$1467,7,FALSE),"")</f>
        <v>124</v>
      </c>
      <c r="I139" t="str">
        <f>IFERROR(VLOOKUP(A139,AQI!$A$6:$N$1467,8,FALSE),"")</f>
        <v>3</v>
      </c>
      <c r="J139" t="str">
        <f>IFERROR(VLOOKUP(A139,AQI!$A$6:$N$1467,9,FALSE),"")</f>
        <v>2.63571</v>
      </c>
      <c r="K139" t="str">
        <f>IFERROR(VLOOKUP(A139,AQI!$A$6:$N$1467,12,FALSE),"")</f>
        <v>30.988</v>
      </c>
      <c r="L139" t="str">
        <f>IFERROR(VLOOKUP(A139,AQI!$A$6:$N$1467,13,FALSE),"")</f>
        <v>83.458</v>
      </c>
      <c r="M139" t="str">
        <f>IFERROR(VLOOKUP(A139,AQI!$A$6:$N$1467,14,FALSE),"")</f>
        <v>1.542</v>
      </c>
      <c r="N139">
        <f t="shared" si="8"/>
        <v>2967.2719999999999</v>
      </c>
      <c r="O139">
        <f t="shared" si="9"/>
        <v>2962.0940000000001</v>
      </c>
      <c r="P139">
        <f t="shared" si="10"/>
        <v>2589.1</v>
      </c>
      <c r="Q139">
        <f t="shared" si="11"/>
        <v>2595.4299999999998</v>
      </c>
      <c r="R139" s="2" t="s">
        <v>6149</v>
      </c>
    </row>
    <row r="140" spans="1:18" x14ac:dyDescent="0.25">
      <c r="A140" s="9" t="s">
        <v>5256</v>
      </c>
      <c r="B140" s="2" t="s">
        <v>6150</v>
      </c>
      <c r="C140">
        <f>IFERROR(VLOOKUP(A140,AQI!$A$6:$N$1467,2,FALSE),"")</f>
        <v>62</v>
      </c>
      <c r="D140" t="str">
        <f>IFERROR(VLOOKUP(A140,AQI!$A$6:$N$1467,3,FALSE),"")</f>
        <v>42</v>
      </c>
      <c r="E140" t="str">
        <f>IFERROR(VLOOKUP(A140,AQI!$A$6:$N$1467,4,FALSE),"")</f>
        <v>58</v>
      </c>
      <c r="F140" t="str">
        <f>IFERROR(VLOOKUP(A140,AQI!$A$6:$N$1467,5,FALSE),"")</f>
        <v>0.6</v>
      </c>
      <c r="G140" t="str">
        <f>IFERROR(VLOOKUP(A140,AQI!$A$6:$N$1467,6,FALSE),"")</f>
        <v>11</v>
      </c>
      <c r="H140" t="str">
        <f>IFERROR(VLOOKUP(A140,AQI!$A$6:$N$1467,7,FALSE),"")</f>
        <v>114</v>
      </c>
      <c r="I140" t="str">
        <f>IFERROR(VLOOKUP(A140,AQI!$A$6:$N$1467,8,FALSE),"")</f>
        <v>3</v>
      </c>
      <c r="J140" t="str">
        <f>IFERROR(VLOOKUP(A140,AQI!$A$6:$N$1467,9,FALSE),"")</f>
        <v>3.21607</v>
      </c>
      <c r="K140" t="str">
        <f>IFERROR(VLOOKUP(A140,AQI!$A$6:$N$1467,12,FALSE),"")</f>
        <v>29.617</v>
      </c>
      <c r="L140" t="str">
        <f>IFERROR(VLOOKUP(A140,AQI!$A$6:$N$1467,13,FALSE),"")</f>
        <v>84.708</v>
      </c>
      <c r="M140" t="str">
        <f>IFERROR(VLOOKUP(A140,AQI!$A$6:$N$1467,14,FALSE),"")</f>
        <v>2.000</v>
      </c>
      <c r="N140">
        <f t="shared" si="8"/>
        <v>2943.2469999999998</v>
      </c>
      <c r="O140">
        <f t="shared" si="9"/>
        <v>2958.1370000000002</v>
      </c>
      <c r="P140">
        <f t="shared" si="10"/>
        <v>2535.62</v>
      </c>
      <c r="Q140">
        <f t="shared" si="11"/>
        <v>2571.15</v>
      </c>
      <c r="R140" s="2" t="s">
        <v>6138</v>
      </c>
    </row>
    <row r="141" spans="1:18" x14ac:dyDescent="0.25">
      <c r="A141" s="9" t="s">
        <v>5252</v>
      </c>
      <c r="B141" s="2" t="s">
        <v>1704</v>
      </c>
      <c r="C141">
        <f>IFERROR(VLOOKUP(A141,AQI!$A$6:$N$1467,2,FALSE),"")</f>
        <v>47</v>
      </c>
      <c r="D141" t="str">
        <f>IFERROR(VLOOKUP(A141,AQI!$A$6:$N$1467,3,FALSE),"")</f>
        <v>26</v>
      </c>
      <c r="E141" t="str">
        <f>IFERROR(VLOOKUP(A141,AQI!$A$6:$N$1467,4,FALSE),"")</f>
        <v>34</v>
      </c>
      <c r="F141" t="str">
        <f>IFERROR(VLOOKUP(A141,AQI!$A$6:$N$1467,5,FALSE),"")</f>
        <v>0.5</v>
      </c>
      <c r="G141" t="str">
        <f>IFERROR(VLOOKUP(A141,AQI!$A$6:$N$1467,6,FALSE),"")</f>
        <v>9</v>
      </c>
      <c r="H141" t="str">
        <f>IFERROR(VLOOKUP(A141,AQI!$A$6:$N$1467,7,FALSE),"")</f>
        <v>94</v>
      </c>
      <c r="I141" t="str">
        <f>IFERROR(VLOOKUP(A141,AQI!$A$6:$N$1467,8,FALSE),"")</f>
        <v>3</v>
      </c>
      <c r="J141" t="str">
        <f>IFERROR(VLOOKUP(A141,AQI!$A$6:$N$1467,9,FALSE),"")</f>
        <v>2.21607</v>
      </c>
      <c r="K141" t="str">
        <f>IFERROR(VLOOKUP(A141,AQI!$A$6:$N$1467,12,FALSE),"")</f>
        <v>28.463</v>
      </c>
      <c r="L141" t="str">
        <f>IFERROR(VLOOKUP(A141,AQI!$A$6:$N$1467,13,FALSE),"")</f>
        <v>87.500</v>
      </c>
      <c r="M141" t="str">
        <f>IFERROR(VLOOKUP(A141,AQI!$A$6:$N$1467,14,FALSE),"")</f>
        <v>2.167</v>
      </c>
      <c r="N141">
        <f t="shared" si="8"/>
        <v>2972.241</v>
      </c>
      <c r="O141">
        <f t="shared" si="9"/>
        <v>2954.0929999999998</v>
      </c>
      <c r="P141">
        <f t="shared" si="10"/>
        <v>2548.46</v>
      </c>
      <c r="Q141">
        <f t="shared" si="11"/>
        <v>2533.42</v>
      </c>
      <c r="R141" s="2" t="s">
        <v>6121</v>
      </c>
    </row>
    <row r="142" spans="1:18" x14ac:dyDescent="0.25">
      <c r="A142" s="9" t="s">
        <v>5252</v>
      </c>
      <c r="B142" s="2" t="s">
        <v>6151</v>
      </c>
      <c r="C142">
        <f>IFERROR(VLOOKUP(A142,AQI!$A$6:$N$1467,2,FALSE),"")</f>
        <v>47</v>
      </c>
      <c r="D142" t="str">
        <f>IFERROR(VLOOKUP(A142,AQI!$A$6:$N$1467,3,FALSE),"")</f>
        <v>26</v>
      </c>
      <c r="E142" t="str">
        <f>IFERROR(VLOOKUP(A142,AQI!$A$6:$N$1467,4,FALSE),"")</f>
        <v>34</v>
      </c>
      <c r="F142" t="str">
        <f>IFERROR(VLOOKUP(A142,AQI!$A$6:$N$1467,5,FALSE),"")</f>
        <v>0.5</v>
      </c>
      <c r="G142" t="str">
        <f>IFERROR(VLOOKUP(A142,AQI!$A$6:$N$1467,6,FALSE),"")</f>
        <v>9</v>
      </c>
      <c r="H142" t="str">
        <f>IFERROR(VLOOKUP(A142,AQI!$A$6:$N$1467,7,FALSE),"")</f>
        <v>94</v>
      </c>
      <c r="I142" t="str">
        <f>IFERROR(VLOOKUP(A142,AQI!$A$6:$N$1467,8,FALSE),"")</f>
        <v>3</v>
      </c>
      <c r="J142" t="str">
        <f>IFERROR(VLOOKUP(A142,AQI!$A$6:$N$1467,9,FALSE),"")</f>
        <v>2.21607</v>
      </c>
      <c r="K142" t="str">
        <f>IFERROR(VLOOKUP(A142,AQI!$A$6:$N$1467,12,FALSE),"")</f>
        <v>28.463</v>
      </c>
      <c r="L142" t="str">
        <f>IFERROR(VLOOKUP(A142,AQI!$A$6:$N$1467,13,FALSE),"")</f>
        <v>87.500</v>
      </c>
      <c r="M142" t="str">
        <f>IFERROR(VLOOKUP(A142,AQI!$A$6:$N$1467,14,FALSE),"")</f>
        <v>2.167</v>
      </c>
      <c r="N142">
        <f t="shared" si="8"/>
        <v>2972.241</v>
      </c>
      <c r="O142">
        <f t="shared" si="9"/>
        <v>2954.0929999999998</v>
      </c>
      <c r="P142">
        <f t="shared" si="10"/>
        <v>2548.46</v>
      </c>
      <c r="Q142">
        <f t="shared" si="11"/>
        <v>2533.42</v>
      </c>
      <c r="R142" s="2" t="s">
        <v>6152</v>
      </c>
    </row>
    <row r="143" spans="1:18" x14ac:dyDescent="0.25">
      <c r="A143" s="9" t="s">
        <v>5252</v>
      </c>
      <c r="B143" s="2" t="s">
        <v>6153</v>
      </c>
      <c r="C143">
        <f>IFERROR(VLOOKUP(A143,AQI!$A$6:$N$1467,2,FALSE),"")</f>
        <v>47</v>
      </c>
      <c r="D143" t="str">
        <f>IFERROR(VLOOKUP(A143,AQI!$A$6:$N$1467,3,FALSE),"")</f>
        <v>26</v>
      </c>
      <c r="E143" t="str">
        <f>IFERROR(VLOOKUP(A143,AQI!$A$6:$N$1467,4,FALSE),"")</f>
        <v>34</v>
      </c>
      <c r="F143" t="str">
        <f>IFERROR(VLOOKUP(A143,AQI!$A$6:$N$1467,5,FALSE),"")</f>
        <v>0.5</v>
      </c>
      <c r="G143" t="str">
        <f>IFERROR(VLOOKUP(A143,AQI!$A$6:$N$1467,6,FALSE),"")</f>
        <v>9</v>
      </c>
      <c r="H143" t="str">
        <f>IFERROR(VLOOKUP(A143,AQI!$A$6:$N$1467,7,FALSE),"")</f>
        <v>94</v>
      </c>
      <c r="I143" t="str">
        <f>IFERROR(VLOOKUP(A143,AQI!$A$6:$N$1467,8,FALSE),"")</f>
        <v>3</v>
      </c>
      <c r="J143" t="str">
        <f>IFERROR(VLOOKUP(A143,AQI!$A$6:$N$1467,9,FALSE),"")</f>
        <v>2.21607</v>
      </c>
      <c r="K143" t="str">
        <f>IFERROR(VLOOKUP(A143,AQI!$A$6:$N$1467,12,FALSE),"")</f>
        <v>28.463</v>
      </c>
      <c r="L143" t="str">
        <f>IFERROR(VLOOKUP(A143,AQI!$A$6:$N$1467,13,FALSE),"")</f>
        <v>87.500</v>
      </c>
      <c r="M143" t="str">
        <f>IFERROR(VLOOKUP(A143,AQI!$A$6:$N$1467,14,FALSE),"")</f>
        <v>2.167</v>
      </c>
      <c r="N143">
        <f t="shared" si="8"/>
        <v>2972.241</v>
      </c>
      <c r="O143">
        <f t="shared" si="9"/>
        <v>2954.0929999999998</v>
      </c>
      <c r="P143">
        <f t="shared" si="10"/>
        <v>2548.46</v>
      </c>
      <c r="Q143">
        <f t="shared" si="11"/>
        <v>2533.42</v>
      </c>
      <c r="R143" s="2" t="s">
        <v>6154</v>
      </c>
    </row>
    <row r="144" spans="1:18" x14ac:dyDescent="0.25">
      <c r="A144" s="9" t="s">
        <v>5244</v>
      </c>
      <c r="B144" s="2" t="s">
        <v>36</v>
      </c>
      <c r="C144">
        <f>IFERROR(VLOOKUP(A144,AQI!$A$6:$N$1467,2,FALSE),"")</f>
        <v>19</v>
      </c>
      <c r="D144" t="str">
        <f>IFERROR(VLOOKUP(A144,AQI!$A$6:$N$1467,3,FALSE),"")</f>
        <v>12</v>
      </c>
      <c r="E144" t="str">
        <f>IFERROR(VLOOKUP(A144,AQI!$A$6:$N$1467,4,FALSE),"")</f>
        <v>16</v>
      </c>
      <c r="F144" t="str">
        <f>IFERROR(VLOOKUP(A144,AQI!$A$6:$N$1467,5,FALSE),"")</f>
        <v>0.4</v>
      </c>
      <c r="G144" t="str">
        <f>IFERROR(VLOOKUP(A144,AQI!$A$6:$N$1467,6,FALSE),"")</f>
        <v>8</v>
      </c>
      <c r="H144" t="str">
        <f>IFERROR(VLOOKUP(A144,AQI!$A$6:$N$1467,7,FALSE),"")</f>
        <v>37</v>
      </c>
      <c r="I144" t="str">
        <f>IFERROR(VLOOKUP(A144,AQI!$A$6:$N$1467,8,FALSE),"")</f>
        <v>3</v>
      </c>
      <c r="J144" t="str">
        <f>IFERROR(VLOOKUP(A144,AQI!$A$6:$N$1467,9,FALSE),"")</f>
        <v>1.15268</v>
      </c>
      <c r="K144" t="str">
        <f>IFERROR(VLOOKUP(A144,AQI!$A$6:$N$1467,12,FALSE),"")</f>
        <v>25.533</v>
      </c>
      <c r="L144" t="str">
        <f>IFERROR(VLOOKUP(A144,AQI!$A$6:$N$1467,13,FALSE),"")</f>
        <v>96.417</v>
      </c>
      <c r="M144" t="str">
        <f>IFERROR(VLOOKUP(A144,AQI!$A$6:$N$1467,14,FALSE),"")</f>
        <v>3.083</v>
      </c>
      <c r="N144">
        <f t="shared" si="8"/>
        <v>2971.0230000000001</v>
      </c>
      <c r="O144">
        <f t="shared" si="9"/>
        <v>2974.7280000000001</v>
      </c>
      <c r="P144">
        <f t="shared" si="10"/>
        <v>2551.96</v>
      </c>
      <c r="Q144">
        <f t="shared" si="11"/>
        <v>2571.84</v>
      </c>
      <c r="R144" s="2" t="s">
        <v>6155</v>
      </c>
    </row>
    <row r="145" spans="1:18" x14ac:dyDescent="0.25">
      <c r="A145" s="9" t="s">
        <v>5244</v>
      </c>
      <c r="B145" s="2" t="s">
        <v>6156</v>
      </c>
      <c r="C145">
        <f>IFERROR(VLOOKUP(A145,AQI!$A$6:$N$1467,2,FALSE),"")</f>
        <v>19</v>
      </c>
      <c r="D145" t="str">
        <f>IFERROR(VLOOKUP(A145,AQI!$A$6:$N$1467,3,FALSE),"")</f>
        <v>12</v>
      </c>
      <c r="E145" t="str">
        <f>IFERROR(VLOOKUP(A145,AQI!$A$6:$N$1467,4,FALSE),"")</f>
        <v>16</v>
      </c>
      <c r="F145" t="str">
        <f>IFERROR(VLOOKUP(A145,AQI!$A$6:$N$1467,5,FALSE),"")</f>
        <v>0.4</v>
      </c>
      <c r="G145" t="str">
        <f>IFERROR(VLOOKUP(A145,AQI!$A$6:$N$1467,6,FALSE),"")</f>
        <v>8</v>
      </c>
      <c r="H145" t="str">
        <f>IFERROR(VLOOKUP(A145,AQI!$A$6:$N$1467,7,FALSE),"")</f>
        <v>37</v>
      </c>
      <c r="I145" t="str">
        <f>IFERROR(VLOOKUP(A145,AQI!$A$6:$N$1467,8,FALSE),"")</f>
        <v>3</v>
      </c>
      <c r="J145" t="str">
        <f>IFERROR(VLOOKUP(A145,AQI!$A$6:$N$1467,9,FALSE),"")</f>
        <v>1.15268</v>
      </c>
      <c r="K145" t="str">
        <f>IFERROR(VLOOKUP(A145,AQI!$A$6:$N$1467,12,FALSE),"")</f>
        <v>25.533</v>
      </c>
      <c r="L145" t="str">
        <f>IFERROR(VLOOKUP(A145,AQI!$A$6:$N$1467,13,FALSE),"")</f>
        <v>96.417</v>
      </c>
      <c r="M145" t="str">
        <f>IFERROR(VLOOKUP(A145,AQI!$A$6:$N$1467,14,FALSE),"")</f>
        <v>3.083</v>
      </c>
      <c r="N145">
        <f t="shared" si="8"/>
        <v>2971.0230000000001</v>
      </c>
      <c r="O145">
        <f t="shared" si="9"/>
        <v>2974.7280000000001</v>
      </c>
      <c r="P145">
        <f t="shared" si="10"/>
        <v>2551.96</v>
      </c>
      <c r="Q145">
        <f t="shared" si="11"/>
        <v>2571.84</v>
      </c>
      <c r="R145" s="2" t="s">
        <v>6157</v>
      </c>
    </row>
    <row r="146" spans="1:18" x14ac:dyDescent="0.25">
      <c r="A146" s="9" t="s">
        <v>5233</v>
      </c>
      <c r="B146" s="2" t="s">
        <v>41</v>
      </c>
      <c r="C146">
        <f>IFERROR(VLOOKUP(A146,AQI!$A$6:$N$1467,2,FALSE),"")</f>
        <v>49</v>
      </c>
      <c r="D146" t="str">
        <f>IFERROR(VLOOKUP(A146,AQI!$A$6:$N$1467,3,FALSE),"")</f>
        <v>12</v>
      </c>
      <c r="E146" t="str">
        <f>IFERROR(VLOOKUP(A146,AQI!$A$6:$N$1467,4,FALSE),"")</f>
        <v>24</v>
      </c>
      <c r="F146" t="str">
        <f>IFERROR(VLOOKUP(A146,AQI!$A$6:$N$1467,5,FALSE),"")</f>
        <v>0.4</v>
      </c>
      <c r="G146" t="str">
        <f>IFERROR(VLOOKUP(A146,AQI!$A$6:$N$1467,6,FALSE),"")</f>
        <v>17</v>
      </c>
      <c r="H146" t="str">
        <f>IFERROR(VLOOKUP(A146,AQI!$A$6:$N$1467,7,FALSE),"")</f>
        <v>98</v>
      </c>
      <c r="I146" t="str">
        <f>IFERROR(VLOOKUP(A146,AQI!$A$6:$N$1467,8,FALSE),"")</f>
        <v>3</v>
      </c>
      <c r="J146" t="str">
        <f>IFERROR(VLOOKUP(A146,AQI!$A$6:$N$1467,9,FALSE),"")</f>
        <v>1.87321</v>
      </c>
      <c r="K146" t="str">
        <f>IFERROR(VLOOKUP(A146,AQI!$A$6:$N$1467,12,FALSE),"")</f>
        <v>27.250</v>
      </c>
      <c r="L146" t="str">
        <f>IFERROR(VLOOKUP(A146,AQI!$A$6:$N$1467,13,FALSE),"")</f>
        <v>67.958</v>
      </c>
      <c r="M146" t="str">
        <f>IFERROR(VLOOKUP(A146,AQI!$A$6:$N$1467,14,FALSE),"")</f>
        <v>1.500</v>
      </c>
      <c r="N146">
        <f t="shared" si="8"/>
        <v>2920.346</v>
      </c>
      <c r="O146">
        <f t="shared" si="9"/>
        <v>2964.5140000000001</v>
      </c>
      <c r="P146">
        <f t="shared" si="10"/>
        <v>2497.8200000000002</v>
      </c>
      <c r="Q146">
        <f t="shared" si="11"/>
        <v>2538.14</v>
      </c>
      <c r="R146" s="2" t="s">
        <v>5974</v>
      </c>
    </row>
    <row r="147" spans="1:18" x14ac:dyDescent="0.25">
      <c r="A147" s="9" t="s">
        <v>5233</v>
      </c>
      <c r="B147" s="2" t="s">
        <v>6137</v>
      </c>
      <c r="C147">
        <f>IFERROR(VLOOKUP(A147,AQI!$A$6:$N$1467,2,FALSE),"")</f>
        <v>49</v>
      </c>
      <c r="D147" t="str">
        <f>IFERROR(VLOOKUP(A147,AQI!$A$6:$N$1467,3,FALSE),"")</f>
        <v>12</v>
      </c>
      <c r="E147" t="str">
        <f>IFERROR(VLOOKUP(A147,AQI!$A$6:$N$1467,4,FALSE),"")</f>
        <v>24</v>
      </c>
      <c r="F147" t="str">
        <f>IFERROR(VLOOKUP(A147,AQI!$A$6:$N$1467,5,FALSE),"")</f>
        <v>0.4</v>
      </c>
      <c r="G147" t="str">
        <f>IFERROR(VLOOKUP(A147,AQI!$A$6:$N$1467,6,FALSE),"")</f>
        <v>17</v>
      </c>
      <c r="H147" t="str">
        <f>IFERROR(VLOOKUP(A147,AQI!$A$6:$N$1467,7,FALSE),"")</f>
        <v>98</v>
      </c>
      <c r="I147" t="str">
        <f>IFERROR(VLOOKUP(A147,AQI!$A$6:$N$1467,8,FALSE),"")</f>
        <v>3</v>
      </c>
      <c r="J147" t="str">
        <f>IFERROR(VLOOKUP(A147,AQI!$A$6:$N$1467,9,FALSE),"")</f>
        <v>1.87321</v>
      </c>
      <c r="K147" t="str">
        <f>IFERROR(VLOOKUP(A147,AQI!$A$6:$N$1467,12,FALSE),"")</f>
        <v>27.250</v>
      </c>
      <c r="L147" t="str">
        <f>IFERROR(VLOOKUP(A147,AQI!$A$6:$N$1467,13,FALSE),"")</f>
        <v>67.958</v>
      </c>
      <c r="M147" t="str">
        <f>IFERROR(VLOOKUP(A147,AQI!$A$6:$N$1467,14,FALSE),"")</f>
        <v>1.500</v>
      </c>
      <c r="N147">
        <f t="shared" si="8"/>
        <v>2920.346</v>
      </c>
      <c r="O147">
        <f t="shared" si="9"/>
        <v>2964.5140000000001</v>
      </c>
      <c r="P147">
        <f t="shared" si="10"/>
        <v>2497.8200000000002</v>
      </c>
      <c r="Q147">
        <f t="shared" si="11"/>
        <v>2538.14</v>
      </c>
      <c r="R147" s="2" t="s">
        <v>6158</v>
      </c>
    </row>
    <row r="148" spans="1:18" x14ac:dyDescent="0.25">
      <c r="A148" s="9" t="s">
        <v>5230</v>
      </c>
      <c r="B148" s="2" t="s">
        <v>5949</v>
      </c>
      <c r="C148">
        <f>IFERROR(VLOOKUP(A148,AQI!$A$6:$N$1467,2,FALSE),"")</f>
        <v>100</v>
      </c>
      <c r="D148" t="str">
        <f>IFERROR(VLOOKUP(A148,AQI!$A$6:$N$1467,3,FALSE),"")</f>
        <v>27</v>
      </c>
      <c r="E148" t="str">
        <f>IFERROR(VLOOKUP(A148,AQI!$A$6:$N$1467,4,FALSE),"")</f>
        <v>41</v>
      </c>
      <c r="F148" t="str">
        <f>IFERROR(VLOOKUP(A148,AQI!$A$6:$N$1467,5,FALSE),"")</f>
        <v>0.5</v>
      </c>
      <c r="G148" t="str">
        <f>IFERROR(VLOOKUP(A148,AQI!$A$6:$N$1467,6,FALSE),"")</f>
        <v>17</v>
      </c>
      <c r="H148" t="str">
        <f>IFERROR(VLOOKUP(A148,AQI!$A$6:$N$1467,7,FALSE),"")</f>
        <v>160</v>
      </c>
      <c r="I148" t="str">
        <f>IFERROR(VLOOKUP(A148,AQI!$A$6:$N$1467,8,FALSE),"")</f>
        <v>3</v>
      </c>
      <c r="J148" t="str">
        <f>IFERROR(VLOOKUP(A148,AQI!$A$6:$N$1467,9,FALSE),"")</f>
        <v>2.95714</v>
      </c>
      <c r="K148" t="str">
        <f>IFERROR(VLOOKUP(A148,AQI!$A$6:$N$1467,12,FALSE),"")</f>
        <v>28.213</v>
      </c>
      <c r="L148" t="str">
        <f>IFERROR(VLOOKUP(A148,AQI!$A$6:$N$1467,13,FALSE),"")</f>
        <v>73.583</v>
      </c>
      <c r="M148" t="str">
        <f>IFERROR(VLOOKUP(A148,AQI!$A$6:$N$1467,14,FALSE),"")</f>
        <v>1.917</v>
      </c>
      <c r="N148">
        <f t="shared" si="8"/>
        <v>2946.4870000000001</v>
      </c>
      <c r="O148">
        <f t="shared" si="9"/>
        <v>2929.9969999999998</v>
      </c>
      <c r="P148">
        <f t="shared" si="10"/>
        <v>2532.27</v>
      </c>
      <c r="Q148">
        <f t="shared" si="11"/>
        <v>2506.64</v>
      </c>
      <c r="R148" s="2" t="s">
        <v>6138</v>
      </c>
    </row>
    <row r="149" spans="1:18" x14ac:dyDescent="0.25">
      <c r="A149" s="9" t="s">
        <v>5228</v>
      </c>
      <c r="B149" s="2" t="s">
        <v>6159</v>
      </c>
      <c r="C149">
        <f>IFERROR(VLOOKUP(A149,AQI!$A$6:$N$1467,2,FALSE),"")</f>
        <v>104</v>
      </c>
      <c r="D149" t="str">
        <f>IFERROR(VLOOKUP(A149,AQI!$A$6:$N$1467,3,FALSE),"")</f>
        <v>31</v>
      </c>
      <c r="E149" t="str">
        <f>IFERROR(VLOOKUP(A149,AQI!$A$6:$N$1467,4,FALSE),"")</f>
        <v>50</v>
      </c>
      <c r="F149" t="str">
        <f>IFERROR(VLOOKUP(A149,AQI!$A$6:$N$1467,5,FALSE),"")</f>
        <v>0.6</v>
      </c>
      <c r="G149" t="str">
        <f>IFERROR(VLOOKUP(A149,AQI!$A$6:$N$1467,6,FALSE),"")</f>
        <v>14</v>
      </c>
      <c r="H149" t="str">
        <f>IFERROR(VLOOKUP(A149,AQI!$A$6:$N$1467,7,FALSE),"")</f>
        <v>164</v>
      </c>
      <c r="I149" t="str">
        <f>IFERROR(VLOOKUP(A149,AQI!$A$6:$N$1467,8,FALSE),"")</f>
        <v>3</v>
      </c>
      <c r="J149" t="str">
        <f>IFERROR(VLOOKUP(A149,AQI!$A$6:$N$1467,9,FALSE),"")</f>
        <v>3.17500</v>
      </c>
      <c r="K149" t="str">
        <f>IFERROR(VLOOKUP(A149,AQI!$A$6:$N$1467,12,FALSE),"")</f>
        <v>28.213</v>
      </c>
      <c r="L149" t="str">
        <f>IFERROR(VLOOKUP(A149,AQI!$A$6:$N$1467,13,FALSE),"")</f>
        <v>78.458</v>
      </c>
      <c r="M149" t="str">
        <f>IFERROR(VLOOKUP(A149,AQI!$A$6:$N$1467,14,FALSE),"")</f>
        <v>1.750</v>
      </c>
      <c r="N149">
        <f t="shared" si="8"/>
        <v>2950.6109999999999</v>
      </c>
      <c r="O149">
        <f t="shared" si="9"/>
        <v>2942.8209999999999</v>
      </c>
      <c r="P149">
        <f t="shared" si="10"/>
        <v>2517.67</v>
      </c>
      <c r="Q149">
        <f t="shared" si="11"/>
        <v>2523.9</v>
      </c>
      <c r="R149" s="2" t="s">
        <v>6138</v>
      </c>
    </row>
    <row r="150" spans="1:18" x14ac:dyDescent="0.25">
      <c r="A150" s="9" t="s">
        <v>5222</v>
      </c>
      <c r="B150" s="2" t="s">
        <v>5946</v>
      </c>
      <c r="C150">
        <f>IFERROR(VLOOKUP(A150,AQI!$A$6:$N$1467,2,FALSE),"")</f>
        <v>128</v>
      </c>
      <c r="D150" t="str">
        <f>IFERROR(VLOOKUP(A150,AQI!$A$6:$N$1467,3,FALSE),"")</f>
        <v>31</v>
      </c>
      <c r="E150" t="str">
        <f>IFERROR(VLOOKUP(A150,AQI!$A$6:$N$1467,4,FALSE),"")</f>
        <v>51</v>
      </c>
      <c r="F150" t="str">
        <f>IFERROR(VLOOKUP(A150,AQI!$A$6:$N$1467,5,FALSE),"")</f>
        <v>0.6</v>
      </c>
      <c r="G150" t="str">
        <f>IFERROR(VLOOKUP(A150,AQI!$A$6:$N$1467,6,FALSE),"")</f>
        <v>16</v>
      </c>
      <c r="H150" t="str">
        <f>IFERROR(VLOOKUP(A150,AQI!$A$6:$N$1467,7,FALSE),"")</f>
        <v>190</v>
      </c>
      <c r="I150" t="str">
        <f>IFERROR(VLOOKUP(A150,AQI!$A$6:$N$1467,8,FALSE),"")</f>
        <v>3</v>
      </c>
      <c r="J150" t="str">
        <f>IFERROR(VLOOKUP(A150,AQI!$A$6:$N$1467,9,FALSE),"")</f>
        <v>3.40179</v>
      </c>
      <c r="K150" t="str">
        <f>IFERROR(VLOOKUP(A150,AQI!$A$6:$N$1467,12,FALSE),"")</f>
        <v>29.475</v>
      </c>
      <c r="L150" t="str">
        <f>IFERROR(VLOOKUP(A150,AQI!$A$6:$N$1467,13,FALSE),"")</f>
        <v>69.083</v>
      </c>
      <c r="M150" t="str">
        <f>IFERROR(VLOOKUP(A150,AQI!$A$6:$N$1467,14,FALSE),"")</f>
        <v>2.083</v>
      </c>
      <c r="N150">
        <f t="shared" si="8"/>
        <v>2896.73</v>
      </c>
      <c r="O150">
        <f t="shared" si="9"/>
        <v>2901.5479999999998</v>
      </c>
      <c r="P150">
        <f t="shared" si="10"/>
        <v>2478.59</v>
      </c>
      <c r="Q150">
        <f t="shared" si="11"/>
        <v>2459.1999999999998</v>
      </c>
      <c r="R150" s="2" t="s">
        <v>6160</v>
      </c>
    </row>
    <row r="151" spans="1:18" x14ac:dyDescent="0.25">
      <c r="A151" s="9" t="s">
        <v>5222</v>
      </c>
      <c r="B151" s="2" t="s">
        <v>5965</v>
      </c>
      <c r="C151">
        <f>IFERROR(VLOOKUP(A151,AQI!$A$6:$N$1467,2,FALSE),"")</f>
        <v>128</v>
      </c>
      <c r="D151" t="str">
        <f>IFERROR(VLOOKUP(A151,AQI!$A$6:$N$1467,3,FALSE),"")</f>
        <v>31</v>
      </c>
      <c r="E151" t="str">
        <f>IFERROR(VLOOKUP(A151,AQI!$A$6:$N$1467,4,FALSE),"")</f>
        <v>51</v>
      </c>
      <c r="F151" t="str">
        <f>IFERROR(VLOOKUP(A151,AQI!$A$6:$N$1467,5,FALSE),"")</f>
        <v>0.6</v>
      </c>
      <c r="G151" t="str">
        <f>IFERROR(VLOOKUP(A151,AQI!$A$6:$N$1467,6,FALSE),"")</f>
        <v>16</v>
      </c>
      <c r="H151" t="str">
        <f>IFERROR(VLOOKUP(A151,AQI!$A$6:$N$1467,7,FALSE),"")</f>
        <v>190</v>
      </c>
      <c r="I151" t="str">
        <f>IFERROR(VLOOKUP(A151,AQI!$A$6:$N$1467,8,FALSE),"")</f>
        <v>3</v>
      </c>
      <c r="J151" t="str">
        <f>IFERROR(VLOOKUP(A151,AQI!$A$6:$N$1467,9,FALSE),"")</f>
        <v>3.40179</v>
      </c>
      <c r="K151" t="str">
        <f>IFERROR(VLOOKUP(A151,AQI!$A$6:$N$1467,12,FALSE),"")</f>
        <v>29.475</v>
      </c>
      <c r="L151" t="str">
        <f>IFERROR(VLOOKUP(A151,AQI!$A$6:$N$1467,13,FALSE),"")</f>
        <v>69.083</v>
      </c>
      <c r="M151" t="str">
        <f>IFERROR(VLOOKUP(A151,AQI!$A$6:$N$1467,14,FALSE),"")</f>
        <v>2.083</v>
      </c>
      <c r="N151">
        <f t="shared" si="8"/>
        <v>2896.73</v>
      </c>
      <c r="O151">
        <f t="shared" si="9"/>
        <v>2901.5479999999998</v>
      </c>
      <c r="P151">
        <f t="shared" si="10"/>
        <v>2478.59</v>
      </c>
      <c r="Q151">
        <f t="shared" si="11"/>
        <v>2459.1999999999998</v>
      </c>
      <c r="R151" s="2" t="s">
        <v>6161</v>
      </c>
    </row>
    <row r="152" spans="1:18" x14ac:dyDescent="0.25">
      <c r="A152" s="9" t="s">
        <v>5202</v>
      </c>
      <c r="B152" s="2" t="s">
        <v>6162</v>
      </c>
      <c r="C152">
        <f>IFERROR(VLOOKUP(A152,AQI!$A$6:$N$1467,2,FALSE),"")</f>
        <v>159</v>
      </c>
      <c r="D152" t="str">
        <f>IFERROR(VLOOKUP(A152,AQI!$A$6:$N$1467,3,FALSE),"")</f>
        <v>33</v>
      </c>
      <c r="E152" t="str">
        <f>IFERROR(VLOOKUP(A152,AQI!$A$6:$N$1467,4,FALSE),"")</f>
        <v>59</v>
      </c>
      <c r="F152" t="str">
        <f>IFERROR(VLOOKUP(A152,AQI!$A$6:$N$1467,5,FALSE),"")</f>
        <v>0.5</v>
      </c>
      <c r="G152" t="str">
        <f>IFERROR(VLOOKUP(A152,AQI!$A$6:$N$1467,6,FALSE),"")</f>
        <v>20</v>
      </c>
      <c r="H152" t="str">
        <f>IFERROR(VLOOKUP(A152,AQI!$A$6:$N$1467,7,FALSE),"")</f>
        <v>224</v>
      </c>
      <c r="I152" t="str">
        <f>IFERROR(VLOOKUP(A152,AQI!$A$6:$N$1467,8,FALSE),"")</f>
        <v>3</v>
      </c>
      <c r="J152" t="str">
        <f>IFERROR(VLOOKUP(A152,AQI!$A$6:$N$1467,9,FALSE),"")</f>
        <v>3.86071</v>
      </c>
      <c r="K152" t="str">
        <f>IFERROR(VLOOKUP(A152,AQI!$A$6:$N$1467,12,FALSE),"")</f>
        <v>31.675</v>
      </c>
      <c r="L152" t="str">
        <f>IFERROR(VLOOKUP(A152,AQI!$A$6:$N$1467,13,FALSE),"")</f>
        <v>45.625</v>
      </c>
      <c r="M152" t="str">
        <f>IFERROR(VLOOKUP(A152,AQI!$A$6:$N$1467,14,FALSE),"")</f>
        <v>2.083</v>
      </c>
      <c r="N152">
        <f t="shared" si="8"/>
        <v>2944.0949999999998</v>
      </c>
      <c r="O152">
        <f t="shared" si="9"/>
        <v>2939.2109999999998</v>
      </c>
      <c r="P152">
        <f t="shared" si="10"/>
        <v>2547.92</v>
      </c>
      <c r="Q152">
        <f t="shared" si="11"/>
        <v>2521.9</v>
      </c>
      <c r="R152" s="2" t="s">
        <v>5957</v>
      </c>
    </row>
    <row r="153" spans="1:18" x14ac:dyDescent="0.25">
      <c r="A153" s="9" t="s">
        <v>5202</v>
      </c>
      <c r="B153" s="2" t="s">
        <v>6163</v>
      </c>
      <c r="C153">
        <f>IFERROR(VLOOKUP(A153,AQI!$A$6:$N$1467,2,FALSE),"")</f>
        <v>159</v>
      </c>
      <c r="D153" t="str">
        <f>IFERROR(VLOOKUP(A153,AQI!$A$6:$N$1467,3,FALSE),"")</f>
        <v>33</v>
      </c>
      <c r="E153" t="str">
        <f>IFERROR(VLOOKUP(A153,AQI!$A$6:$N$1467,4,FALSE),"")</f>
        <v>59</v>
      </c>
      <c r="F153" t="str">
        <f>IFERROR(VLOOKUP(A153,AQI!$A$6:$N$1467,5,FALSE),"")</f>
        <v>0.5</v>
      </c>
      <c r="G153" t="str">
        <f>IFERROR(VLOOKUP(A153,AQI!$A$6:$N$1467,6,FALSE),"")</f>
        <v>20</v>
      </c>
      <c r="H153" t="str">
        <f>IFERROR(VLOOKUP(A153,AQI!$A$6:$N$1467,7,FALSE),"")</f>
        <v>224</v>
      </c>
      <c r="I153" t="str">
        <f>IFERROR(VLOOKUP(A153,AQI!$A$6:$N$1467,8,FALSE),"")</f>
        <v>3</v>
      </c>
      <c r="J153" t="str">
        <f>IFERROR(VLOOKUP(A153,AQI!$A$6:$N$1467,9,FALSE),"")</f>
        <v>3.86071</v>
      </c>
      <c r="K153" t="str">
        <f>IFERROR(VLOOKUP(A153,AQI!$A$6:$N$1467,12,FALSE),"")</f>
        <v>31.675</v>
      </c>
      <c r="L153" t="str">
        <f>IFERROR(VLOOKUP(A153,AQI!$A$6:$N$1467,13,FALSE),"")</f>
        <v>45.625</v>
      </c>
      <c r="M153" t="str">
        <f>IFERROR(VLOOKUP(A153,AQI!$A$6:$N$1467,14,FALSE),"")</f>
        <v>2.083</v>
      </c>
      <c r="N153">
        <f t="shared" si="8"/>
        <v>2944.0949999999998</v>
      </c>
      <c r="O153">
        <f t="shared" si="9"/>
        <v>2939.2109999999998</v>
      </c>
      <c r="P153">
        <f t="shared" si="10"/>
        <v>2547.92</v>
      </c>
      <c r="Q153">
        <f t="shared" si="11"/>
        <v>2521.9</v>
      </c>
      <c r="R153" s="2" t="s">
        <v>6164</v>
      </c>
    </row>
    <row r="154" spans="1:18" x14ac:dyDescent="0.25">
      <c r="A154" s="9" t="s">
        <v>5177</v>
      </c>
      <c r="B154" s="2" t="s">
        <v>6165</v>
      </c>
      <c r="C154">
        <f>IFERROR(VLOOKUP(A154,AQI!$A$6:$N$1467,2,FALSE),"")</f>
        <v>48</v>
      </c>
      <c r="D154" t="str">
        <f>IFERROR(VLOOKUP(A154,AQI!$A$6:$N$1467,3,FALSE),"")</f>
        <v>21</v>
      </c>
      <c r="E154" t="str">
        <f>IFERROR(VLOOKUP(A154,AQI!$A$6:$N$1467,4,FALSE),"")</f>
        <v>29</v>
      </c>
      <c r="F154" t="str">
        <f>IFERROR(VLOOKUP(A154,AQI!$A$6:$N$1467,5,FALSE),"")</f>
        <v>0.7</v>
      </c>
      <c r="G154" t="str">
        <f>IFERROR(VLOOKUP(A154,AQI!$A$6:$N$1467,6,FALSE),"")</f>
        <v>11</v>
      </c>
      <c r="H154" t="str">
        <f>IFERROR(VLOOKUP(A154,AQI!$A$6:$N$1467,7,FALSE),"")</f>
        <v>95</v>
      </c>
      <c r="I154" t="str">
        <f>IFERROR(VLOOKUP(A154,AQI!$A$6:$N$1467,8,FALSE),"")</f>
        <v>3</v>
      </c>
      <c r="J154" t="str">
        <f>IFERROR(VLOOKUP(A154,AQI!$A$6:$N$1467,9,FALSE),"")</f>
        <v>2.10804</v>
      </c>
      <c r="K154" t="str">
        <f>IFERROR(VLOOKUP(A154,AQI!$A$6:$N$1467,12,FALSE),"")</f>
        <v>23.775</v>
      </c>
      <c r="L154" t="str">
        <f>IFERROR(VLOOKUP(A154,AQI!$A$6:$N$1467,13,FALSE),"")</f>
        <v>90.542</v>
      </c>
      <c r="M154" t="str">
        <f>IFERROR(VLOOKUP(A154,AQI!$A$6:$N$1467,14,FALSE),"")</f>
        <v>2.250</v>
      </c>
      <c r="N154">
        <f t="shared" si="8"/>
        <v>2951.7020000000002</v>
      </c>
      <c r="O154">
        <f t="shared" si="9"/>
        <v>2929.0830000000001</v>
      </c>
      <c r="P154">
        <f t="shared" si="10"/>
        <v>2624.78</v>
      </c>
      <c r="Q154">
        <f t="shared" si="11"/>
        <v>2634.02</v>
      </c>
      <c r="R154" s="2" t="s">
        <v>6166</v>
      </c>
    </row>
    <row r="155" spans="1:18" x14ac:dyDescent="0.25">
      <c r="A155" s="9" t="s">
        <v>5174</v>
      </c>
      <c r="B155" s="2" t="s">
        <v>703</v>
      </c>
      <c r="C155">
        <f>IFERROR(VLOOKUP(A155,AQI!$A$6:$N$1467,2,FALSE),"")</f>
        <v>134</v>
      </c>
      <c r="D155" t="str">
        <f>IFERROR(VLOOKUP(A155,AQI!$A$6:$N$1467,3,FALSE),"")</f>
        <v>21</v>
      </c>
      <c r="E155" t="str">
        <f>IFERROR(VLOOKUP(A155,AQI!$A$6:$N$1467,4,FALSE),"")</f>
        <v>38</v>
      </c>
      <c r="F155" t="str">
        <f>IFERROR(VLOOKUP(A155,AQI!$A$6:$N$1467,5,FALSE),"")</f>
        <v>0.6</v>
      </c>
      <c r="G155" t="str">
        <f>IFERROR(VLOOKUP(A155,AQI!$A$6:$N$1467,6,FALSE),"")</f>
        <v>11</v>
      </c>
      <c r="H155" t="str">
        <f>IFERROR(VLOOKUP(A155,AQI!$A$6:$N$1467,7,FALSE),"")</f>
        <v>197</v>
      </c>
      <c r="I155" t="str">
        <f>IFERROR(VLOOKUP(A155,AQI!$A$6:$N$1467,8,FALSE),"")</f>
        <v>3</v>
      </c>
      <c r="J155" t="str">
        <f>IFERROR(VLOOKUP(A155,AQI!$A$6:$N$1467,9,FALSE),"")</f>
        <v>2.84911</v>
      </c>
      <c r="K155" t="str">
        <f>IFERROR(VLOOKUP(A155,AQI!$A$6:$N$1467,12,FALSE),"")</f>
        <v>29.775</v>
      </c>
      <c r="L155" t="str">
        <f>IFERROR(VLOOKUP(A155,AQI!$A$6:$N$1467,13,FALSE),"")</f>
        <v>58.542</v>
      </c>
      <c r="M155" t="str">
        <f>IFERROR(VLOOKUP(A155,AQI!$A$6:$N$1467,14,FALSE),"")</f>
        <v>2.542</v>
      </c>
      <c r="N155">
        <f t="shared" si="8"/>
        <v>2939.4609999999998</v>
      </c>
      <c r="O155">
        <f t="shared" si="9"/>
        <v>2952.5949999999998</v>
      </c>
      <c r="P155">
        <f t="shared" si="10"/>
        <v>2634.6</v>
      </c>
      <c r="Q155">
        <f t="shared" si="11"/>
        <v>2625.2</v>
      </c>
      <c r="R155" s="2" t="s">
        <v>6167</v>
      </c>
    </row>
    <row r="156" spans="1:18" x14ac:dyDescent="0.25">
      <c r="A156" s="9" t="s">
        <v>5174</v>
      </c>
      <c r="B156" s="2" t="s">
        <v>703</v>
      </c>
      <c r="C156">
        <f>IFERROR(VLOOKUP(A156,AQI!$A$6:$N$1467,2,FALSE),"")</f>
        <v>134</v>
      </c>
      <c r="D156" t="str">
        <f>IFERROR(VLOOKUP(A156,AQI!$A$6:$N$1467,3,FALSE),"")</f>
        <v>21</v>
      </c>
      <c r="E156" t="str">
        <f>IFERROR(VLOOKUP(A156,AQI!$A$6:$N$1467,4,FALSE),"")</f>
        <v>38</v>
      </c>
      <c r="F156" t="str">
        <f>IFERROR(VLOOKUP(A156,AQI!$A$6:$N$1467,5,FALSE),"")</f>
        <v>0.6</v>
      </c>
      <c r="G156" t="str">
        <f>IFERROR(VLOOKUP(A156,AQI!$A$6:$N$1467,6,FALSE),"")</f>
        <v>11</v>
      </c>
      <c r="H156" t="str">
        <f>IFERROR(VLOOKUP(A156,AQI!$A$6:$N$1467,7,FALSE),"")</f>
        <v>197</v>
      </c>
      <c r="I156" t="str">
        <f>IFERROR(VLOOKUP(A156,AQI!$A$6:$N$1467,8,FALSE),"")</f>
        <v>3</v>
      </c>
      <c r="J156" t="str">
        <f>IFERROR(VLOOKUP(A156,AQI!$A$6:$N$1467,9,FALSE),"")</f>
        <v>2.84911</v>
      </c>
      <c r="K156" t="str">
        <f>IFERROR(VLOOKUP(A156,AQI!$A$6:$N$1467,12,FALSE),"")</f>
        <v>29.775</v>
      </c>
      <c r="L156" t="str">
        <f>IFERROR(VLOOKUP(A156,AQI!$A$6:$N$1467,13,FALSE),"")</f>
        <v>58.542</v>
      </c>
      <c r="M156" t="str">
        <f>IFERROR(VLOOKUP(A156,AQI!$A$6:$N$1467,14,FALSE),"")</f>
        <v>2.542</v>
      </c>
      <c r="N156">
        <f t="shared" si="8"/>
        <v>2939.4609999999998</v>
      </c>
      <c r="O156">
        <f t="shared" si="9"/>
        <v>2952.5949999999998</v>
      </c>
      <c r="P156">
        <f t="shared" si="10"/>
        <v>2634.6</v>
      </c>
      <c r="Q156">
        <f t="shared" si="11"/>
        <v>2625.2</v>
      </c>
      <c r="R156" s="2" t="s">
        <v>6168</v>
      </c>
    </row>
    <row r="157" spans="1:18" x14ac:dyDescent="0.25">
      <c r="A157" s="9" t="s">
        <v>5170</v>
      </c>
      <c r="B157" s="2" t="s">
        <v>6169</v>
      </c>
      <c r="C157">
        <f>IFERROR(VLOOKUP(A157,AQI!$A$6:$N$1467,2,FALSE),"")</f>
        <v>160</v>
      </c>
      <c r="D157" t="str">
        <f>IFERROR(VLOOKUP(A157,AQI!$A$6:$N$1467,3,FALSE),"")</f>
        <v>18</v>
      </c>
      <c r="E157" t="str">
        <f>IFERROR(VLOOKUP(A157,AQI!$A$6:$N$1467,4,FALSE),"")</f>
        <v>43</v>
      </c>
      <c r="F157" t="str">
        <f>IFERROR(VLOOKUP(A157,AQI!$A$6:$N$1467,5,FALSE),"")</f>
        <v>0.5</v>
      </c>
      <c r="G157" t="str">
        <f>IFERROR(VLOOKUP(A157,AQI!$A$6:$N$1467,6,FALSE),"")</f>
        <v>20</v>
      </c>
      <c r="H157" t="str">
        <f>IFERROR(VLOOKUP(A157,AQI!$A$6:$N$1467,7,FALSE),"")</f>
        <v>225</v>
      </c>
      <c r="I157" t="str">
        <f>IFERROR(VLOOKUP(A157,AQI!$A$6:$N$1467,8,FALSE),"")</f>
        <v>3</v>
      </c>
      <c r="J157" t="str">
        <f>IFERROR(VLOOKUP(A157,AQI!$A$6:$N$1467,9,FALSE),"")</f>
        <v>3.20982</v>
      </c>
      <c r="K157" t="str">
        <f>IFERROR(VLOOKUP(A157,AQI!$A$6:$N$1467,12,FALSE),"")</f>
        <v>32.739</v>
      </c>
      <c r="L157" t="str">
        <f>IFERROR(VLOOKUP(A157,AQI!$A$6:$N$1467,13,FALSE),"")</f>
        <v>44.783</v>
      </c>
      <c r="M157" t="str">
        <f>IFERROR(VLOOKUP(A157,AQI!$A$6:$N$1467,14,FALSE),"")</f>
        <v>2.348</v>
      </c>
      <c r="N157">
        <f t="shared" si="8"/>
        <v>2935.7449999999999</v>
      </c>
      <c r="O157">
        <f t="shared" si="9"/>
        <v>2932.886</v>
      </c>
      <c r="P157">
        <f t="shared" si="10"/>
        <v>2564.0100000000002</v>
      </c>
      <c r="Q157">
        <f t="shared" si="11"/>
        <v>2634.45</v>
      </c>
      <c r="R157" s="2" t="s">
        <v>6170</v>
      </c>
    </row>
    <row r="158" spans="1:18" x14ac:dyDescent="0.25">
      <c r="A158" s="9" t="s">
        <v>5170</v>
      </c>
      <c r="B158" s="2" t="s">
        <v>6171</v>
      </c>
      <c r="C158">
        <f>IFERROR(VLOOKUP(A158,AQI!$A$6:$N$1467,2,FALSE),"")</f>
        <v>160</v>
      </c>
      <c r="D158" t="str">
        <f>IFERROR(VLOOKUP(A158,AQI!$A$6:$N$1467,3,FALSE),"")</f>
        <v>18</v>
      </c>
      <c r="E158" t="str">
        <f>IFERROR(VLOOKUP(A158,AQI!$A$6:$N$1467,4,FALSE),"")</f>
        <v>43</v>
      </c>
      <c r="F158" t="str">
        <f>IFERROR(VLOOKUP(A158,AQI!$A$6:$N$1467,5,FALSE),"")</f>
        <v>0.5</v>
      </c>
      <c r="G158" t="str">
        <f>IFERROR(VLOOKUP(A158,AQI!$A$6:$N$1467,6,FALSE),"")</f>
        <v>20</v>
      </c>
      <c r="H158" t="str">
        <f>IFERROR(VLOOKUP(A158,AQI!$A$6:$N$1467,7,FALSE),"")</f>
        <v>225</v>
      </c>
      <c r="I158" t="str">
        <f>IFERROR(VLOOKUP(A158,AQI!$A$6:$N$1467,8,FALSE),"")</f>
        <v>3</v>
      </c>
      <c r="J158" t="str">
        <f>IFERROR(VLOOKUP(A158,AQI!$A$6:$N$1467,9,FALSE),"")</f>
        <v>3.20982</v>
      </c>
      <c r="K158" t="str">
        <f>IFERROR(VLOOKUP(A158,AQI!$A$6:$N$1467,12,FALSE),"")</f>
        <v>32.739</v>
      </c>
      <c r="L158" t="str">
        <f>IFERROR(VLOOKUP(A158,AQI!$A$6:$N$1467,13,FALSE),"")</f>
        <v>44.783</v>
      </c>
      <c r="M158" t="str">
        <f>IFERROR(VLOOKUP(A158,AQI!$A$6:$N$1467,14,FALSE),"")</f>
        <v>2.348</v>
      </c>
      <c r="N158">
        <f t="shared" si="8"/>
        <v>2935.7449999999999</v>
      </c>
      <c r="O158">
        <f t="shared" si="9"/>
        <v>2932.886</v>
      </c>
      <c r="P158">
        <f t="shared" si="10"/>
        <v>2564.0100000000002</v>
      </c>
      <c r="Q158">
        <f t="shared" si="11"/>
        <v>2634.45</v>
      </c>
      <c r="R158" s="2" t="s">
        <v>6172</v>
      </c>
    </row>
    <row r="159" spans="1:18" x14ac:dyDescent="0.25">
      <c r="A159" s="9" t="s">
        <v>5152</v>
      </c>
      <c r="B159" s="2" t="s">
        <v>6173</v>
      </c>
      <c r="C159">
        <f>IFERROR(VLOOKUP(A159,AQI!$A$6:$N$1467,2,FALSE),"")</f>
        <v>85</v>
      </c>
      <c r="D159" t="str">
        <f>IFERROR(VLOOKUP(A159,AQI!$A$6:$N$1467,3,FALSE),"")</f>
        <v>16</v>
      </c>
      <c r="E159" t="str">
        <f>IFERROR(VLOOKUP(A159,AQI!$A$6:$N$1467,4,FALSE),"")</f>
        <v>46</v>
      </c>
      <c r="F159" t="str">
        <f>IFERROR(VLOOKUP(A159,AQI!$A$6:$N$1467,5,FALSE),"")</f>
        <v>0.3</v>
      </c>
      <c r="G159" t="str">
        <f>IFERROR(VLOOKUP(A159,AQI!$A$6:$N$1467,6,FALSE),"")</f>
        <v>24</v>
      </c>
      <c r="H159" t="str">
        <f>IFERROR(VLOOKUP(A159,AQI!$A$6:$N$1467,7,FALSE),"")</f>
        <v>141</v>
      </c>
      <c r="I159" t="str">
        <f>IFERROR(VLOOKUP(A159,AQI!$A$6:$N$1467,8,FALSE),"")</f>
        <v>3</v>
      </c>
      <c r="J159" t="str">
        <f>IFERROR(VLOOKUP(A159,AQI!$A$6:$N$1467,9,FALSE),"")</f>
        <v>2.72054</v>
      </c>
      <c r="K159" t="str">
        <f>IFERROR(VLOOKUP(A159,AQI!$A$6:$N$1467,12,FALSE),"")</f>
        <v>30.992</v>
      </c>
      <c r="L159" t="str">
        <f>IFERROR(VLOOKUP(A159,AQI!$A$6:$N$1467,13,FALSE),"")</f>
        <v>46.667</v>
      </c>
      <c r="M159" t="str">
        <f>IFERROR(VLOOKUP(A159,AQI!$A$6:$N$1467,14,FALSE),"")</f>
        <v>2.000</v>
      </c>
      <c r="N159">
        <f t="shared" si="8"/>
        <v>2971.2550000000001</v>
      </c>
      <c r="O159">
        <f t="shared" si="9"/>
        <v>2954.89</v>
      </c>
      <c r="P159">
        <f t="shared" si="10"/>
        <v>2638.8</v>
      </c>
      <c r="Q159">
        <f t="shared" si="11"/>
        <v>2614.67</v>
      </c>
      <c r="R159" s="2" t="s">
        <v>6108</v>
      </c>
    </row>
    <row r="160" spans="1:18" x14ac:dyDescent="0.25">
      <c r="A160" s="9" t="s">
        <v>5144</v>
      </c>
      <c r="B160" s="2" t="s">
        <v>89</v>
      </c>
      <c r="C160">
        <f>IFERROR(VLOOKUP(A160,AQI!$A$6:$N$1467,2,FALSE),"")</f>
        <v>119</v>
      </c>
      <c r="D160" t="str">
        <f>IFERROR(VLOOKUP(A160,AQI!$A$6:$N$1467,3,FALSE),"")</f>
        <v>37</v>
      </c>
      <c r="E160" t="str">
        <f>IFERROR(VLOOKUP(A160,AQI!$A$6:$N$1467,4,FALSE),"")</f>
        <v>60</v>
      </c>
      <c r="F160" t="str">
        <f>IFERROR(VLOOKUP(A160,AQI!$A$6:$N$1467,5,FALSE),"")</f>
        <v>0.8</v>
      </c>
      <c r="G160" t="str">
        <f>IFERROR(VLOOKUP(A160,AQI!$A$6:$N$1467,6,FALSE),"")</f>
        <v>14</v>
      </c>
      <c r="H160" t="str">
        <f>IFERROR(VLOOKUP(A160,AQI!$A$6:$N$1467,7,FALSE),"")</f>
        <v>180</v>
      </c>
      <c r="I160" t="str">
        <f>IFERROR(VLOOKUP(A160,AQI!$A$6:$N$1467,8,FALSE),"")</f>
        <v>2</v>
      </c>
      <c r="J160" t="str">
        <f>IFERROR(VLOOKUP(A160,AQI!$A$6:$N$1467,9,FALSE),"")</f>
        <v>3.62262</v>
      </c>
      <c r="K160" t="str">
        <f>IFERROR(VLOOKUP(A160,AQI!$A$6:$N$1467,12,FALSE),"")</f>
        <v>28.538</v>
      </c>
      <c r="L160" t="str">
        <f>IFERROR(VLOOKUP(A160,AQI!$A$6:$N$1467,13,FALSE),"")</f>
        <v>66.500</v>
      </c>
      <c r="M160" t="str">
        <f>IFERROR(VLOOKUP(A160,AQI!$A$6:$N$1467,14,FALSE),"")</f>
        <v>2.250</v>
      </c>
      <c r="N160">
        <f t="shared" si="8"/>
        <v>2943.2660000000001</v>
      </c>
      <c r="O160">
        <f t="shared" si="9"/>
        <v>2966.4989999999998</v>
      </c>
      <c r="P160">
        <f t="shared" si="10"/>
        <v>2660.6</v>
      </c>
      <c r="Q160">
        <f t="shared" si="11"/>
        <v>2659.62</v>
      </c>
      <c r="R160" s="2" t="s">
        <v>5974</v>
      </c>
    </row>
    <row r="161" spans="1:18" x14ac:dyDescent="0.25">
      <c r="A161" s="9" t="s">
        <v>5144</v>
      </c>
      <c r="B161" s="2" t="s">
        <v>6169</v>
      </c>
      <c r="C161">
        <f>IFERROR(VLOOKUP(A161,AQI!$A$6:$N$1467,2,FALSE),"")</f>
        <v>119</v>
      </c>
      <c r="D161" t="str">
        <f>IFERROR(VLOOKUP(A161,AQI!$A$6:$N$1467,3,FALSE),"")</f>
        <v>37</v>
      </c>
      <c r="E161" t="str">
        <f>IFERROR(VLOOKUP(A161,AQI!$A$6:$N$1467,4,FALSE),"")</f>
        <v>60</v>
      </c>
      <c r="F161" t="str">
        <f>IFERROR(VLOOKUP(A161,AQI!$A$6:$N$1467,5,FALSE),"")</f>
        <v>0.8</v>
      </c>
      <c r="G161" t="str">
        <f>IFERROR(VLOOKUP(A161,AQI!$A$6:$N$1467,6,FALSE),"")</f>
        <v>14</v>
      </c>
      <c r="H161" t="str">
        <f>IFERROR(VLOOKUP(A161,AQI!$A$6:$N$1467,7,FALSE),"")</f>
        <v>180</v>
      </c>
      <c r="I161" t="str">
        <f>IFERROR(VLOOKUP(A161,AQI!$A$6:$N$1467,8,FALSE),"")</f>
        <v>2</v>
      </c>
      <c r="J161" t="str">
        <f>IFERROR(VLOOKUP(A161,AQI!$A$6:$N$1467,9,FALSE),"")</f>
        <v>3.62262</v>
      </c>
      <c r="K161" t="str">
        <f>IFERROR(VLOOKUP(A161,AQI!$A$6:$N$1467,12,FALSE),"")</f>
        <v>28.538</v>
      </c>
      <c r="L161" t="str">
        <f>IFERROR(VLOOKUP(A161,AQI!$A$6:$N$1467,13,FALSE),"")</f>
        <v>66.500</v>
      </c>
      <c r="M161" t="str">
        <f>IFERROR(VLOOKUP(A161,AQI!$A$6:$N$1467,14,FALSE),"")</f>
        <v>2.250</v>
      </c>
      <c r="N161">
        <f t="shared" si="8"/>
        <v>2943.2660000000001</v>
      </c>
      <c r="O161">
        <f t="shared" si="9"/>
        <v>2966.4989999999998</v>
      </c>
      <c r="P161">
        <f t="shared" si="10"/>
        <v>2660.6</v>
      </c>
      <c r="Q161">
        <f t="shared" si="11"/>
        <v>2659.62</v>
      </c>
      <c r="R161" s="2" t="s">
        <v>6174</v>
      </c>
    </row>
    <row r="162" spans="1:18" x14ac:dyDescent="0.25">
      <c r="A162" s="9" t="s">
        <v>5133</v>
      </c>
      <c r="B162" s="2" t="s">
        <v>6175</v>
      </c>
      <c r="C162">
        <f>IFERROR(VLOOKUP(A162,AQI!$A$6:$N$1467,2,FALSE),"")</f>
        <v>187</v>
      </c>
      <c r="D162" t="str">
        <f>IFERROR(VLOOKUP(A162,AQI!$A$6:$N$1467,3,FALSE),"")</f>
        <v>20</v>
      </c>
      <c r="E162" t="str">
        <f>IFERROR(VLOOKUP(A162,AQI!$A$6:$N$1467,4,FALSE),"")</f>
        <v>52</v>
      </c>
      <c r="F162" t="str">
        <f>IFERROR(VLOOKUP(A162,AQI!$A$6:$N$1467,5,FALSE),"")</f>
        <v>0.5</v>
      </c>
      <c r="G162" t="str">
        <f>IFERROR(VLOOKUP(A162,AQI!$A$6:$N$1467,6,FALSE),"")</f>
        <v>25</v>
      </c>
      <c r="H162" t="str">
        <f>IFERROR(VLOOKUP(A162,AQI!$A$6:$N$1467,7,FALSE),"")</f>
        <v>252</v>
      </c>
      <c r="I162" t="str">
        <f>IFERROR(VLOOKUP(A162,AQI!$A$6:$N$1467,8,FALSE),"")</f>
        <v>3</v>
      </c>
      <c r="J162" t="str">
        <f>IFERROR(VLOOKUP(A162,AQI!$A$6:$N$1467,9,FALSE),"")</f>
        <v>3.68929</v>
      </c>
      <c r="K162" t="str">
        <f>IFERROR(VLOOKUP(A162,AQI!$A$6:$N$1467,12,FALSE),"")</f>
        <v>31.258</v>
      </c>
      <c r="L162" t="str">
        <f>IFERROR(VLOOKUP(A162,AQI!$A$6:$N$1467,13,FALSE),"")</f>
        <v>42.667</v>
      </c>
      <c r="M162" t="str">
        <f>IFERROR(VLOOKUP(A162,AQI!$A$6:$N$1467,14,FALSE),"")</f>
        <v>2.125</v>
      </c>
      <c r="N162">
        <f t="shared" si="8"/>
        <v>2911.82</v>
      </c>
      <c r="O162">
        <f t="shared" si="9"/>
        <v>2936.1970000000001</v>
      </c>
      <c r="P162">
        <f t="shared" si="10"/>
        <v>2610.29</v>
      </c>
      <c r="Q162">
        <f t="shared" si="11"/>
        <v>2652.8</v>
      </c>
      <c r="R162" s="2" t="s">
        <v>6176</v>
      </c>
    </row>
    <row r="163" spans="1:18" x14ac:dyDescent="0.25">
      <c r="A163" s="9" t="s">
        <v>5129</v>
      </c>
      <c r="B163" s="2" t="s">
        <v>6137</v>
      </c>
      <c r="C163">
        <f>IFERROR(VLOOKUP(A163,AQI!$A$6:$N$1467,2,FALSE),"")</f>
        <v>114</v>
      </c>
      <c r="D163" t="str">
        <f>IFERROR(VLOOKUP(A163,AQI!$A$6:$N$1467,3,FALSE),"")</f>
        <v>15</v>
      </c>
      <c r="E163" t="str">
        <f>IFERROR(VLOOKUP(A163,AQI!$A$6:$N$1467,4,FALSE),"")</f>
        <v>29</v>
      </c>
      <c r="F163" t="str">
        <f>IFERROR(VLOOKUP(A163,AQI!$A$6:$N$1467,5,FALSE),"")</f>
        <v>0.3</v>
      </c>
      <c r="G163" t="str">
        <f>IFERROR(VLOOKUP(A163,AQI!$A$6:$N$1467,6,FALSE),"")</f>
        <v>19</v>
      </c>
      <c r="H163" t="str">
        <f>IFERROR(VLOOKUP(A163,AQI!$A$6:$N$1467,7,FALSE),"")</f>
        <v>175</v>
      </c>
      <c r="I163" t="str">
        <f>IFERROR(VLOOKUP(A163,AQI!$A$6:$N$1467,8,FALSE),"")</f>
        <v>3</v>
      </c>
      <c r="J163" t="str">
        <f>IFERROR(VLOOKUP(A163,AQI!$A$6:$N$1467,9,FALSE),"")</f>
        <v>2.53661</v>
      </c>
      <c r="K163" t="str">
        <f>IFERROR(VLOOKUP(A163,AQI!$A$6:$N$1467,12,FALSE),"")</f>
        <v>28.683</v>
      </c>
      <c r="L163" t="str">
        <f>IFERROR(VLOOKUP(A163,AQI!$A$6:$N$1467,13,FALSE),"")</f>
        <v>54.375</v>
      </c>
      <c r="M163" t="str">
        <f>IFERROR(VLOOKUP(A163,AQI!$A$6:$N$1467,14,FALSE),"")</f>
        <v>1.750</v>
      </c>
      <c r="N163">
        <f t="shared" si="8"/>
        <v>2914.0149999999999</v>
      </c>
      <c r="O163">
        <f t="shared" si="9"/>
        <v>2916.009</v>
      </c>
      <c r="P163">
        <f t="shared" si="10"/>
        <v>2628.35</v>
      </c>
      <c r="Q163">
        <f t="shared" si="11"/>
        <v>2614.98</v>
      </c>
      <c r="R163" s="2" t="s">
        <v>6177</v>
      </c>
    </row>
    <row r="164" spans="1:18" x14ac:dyDescent="0.25">
      <c r="A164" s="9" t="s">
        <v>5126</v>
      </c>
      <c r="B164" s="2" t="s">
        <v>6178</v>
      </c>
      <c r="C164">
        <f>IFERROR(VLOOKUP(A164,AQI!$A$6:$N$1467,2,FALSE),"")</f>
        <v>67</v>
      </c>
      <c r="D164" t="str">
        <f>IFERROR(VLOOKUP(A164,AQI!$A$6:$N$1467,3,FALSE),"")</f>
        <v>24</v>
      </c>
      <c r="E164" t="str">
        <f>IFERROR(VLOOKUP(A164,AQI!$A$6:$N$1467,4,FALSE),"")</f>
        <v>47</v>
      </c>
      <c r="F164" t="str">
        <f>IFERROR(VLOOKUP(A164,AQI!$A$6:$N$1467,5,FALSE),"")</f>
        <v>0.5</v>
      </c>
      <c r="G164" t="str">
        <f>IFERROR(VLOOKUP(A164,AQI!$A$6:$N$1467,6,FALSE),"")</f>
        <v>20</v>
      </c>
      <c r="H164" t="str">
        <f>IFERROR(VLOOKUP(A164,AQI!$A$6:$N$1467,7,FALSE),"")</f>
        <v>120</v>
      </c>
      <c r="I164" t="str">
        <f>IFERROR(VLOOKUP(A164,AQI!$A$6:$N$1467,8,FALSE),"")</f>
        <v>3</v>
      </c>
      <c r="J164" t="str">
        <f>IFERROR(VLOOKUP(A164,AQI!$A$6:$N$1467,9,FALSE),"")</f>
        <v>2.78214</v>
      </c>
      <c r="K164" t="str">
        <f>IFERROR(VLOOKUP(A164,AQI!$A$6:$N$1467,12,FALSE),"")</f>
        <v>25.679</v>
      </c>
      <c r="L164" t="str">
        <f>IFERROR(VLOOKUP(A164,AQI!$A$6:$N$1467,13,FALSE),"")</f>
        <v>71.083</v>
      </c>
      <c r="M164" t="str">
        <f>IFERROR(VLOOKUP(A164,AQI!$A$6:$N$1467,14,FALSE),"")</f>
        <v>2.167</v>
      </c>
      <c r="N164">
        <f t="shared" si="8"/>
        <v>2910.17</v>
      </c>
      <c r="O164">
        <f t="shared" si="9"/>
        <v>2916.8069999999998</v>
      </c>
      <c r="P164">
        <f t="shared" si="10"/>
        <v>2610.63</v>
      </c>
      <c r="Q164">
        <f t="shared" si="11"/>
        <v>2635.35</v>
      </c>
      <c r="R164" s="2" t="s">
        <v>6179</v>
      </c>
    </row>
    <row r="165" spans="1:18" x14ac:dyDescent="0.25">
      <c r="A165" s="9" t="s">
        <v>5123</v>
      </c>
      <c r="B165" s="2" t="s">
        <v>41</v>
      </c>
      <c r="C165">
        <f>IFERROR(VLOOKUP(A165,AQI!$A$6:$N$1467,2,FALSE),"")</f>
        <v>151</v>
      </c>
      <c r="D165" t="str">
        <f>IFERROR(VLOOKUP(A165,AQI!$A$6:$N$1467,3,FALSE),"")</f>
        <v>18</v>
      </c>
      <c r="E165" t="str">
        <f>IFERROR(VLOOKUP(A165,AQI!$A$6:$N$1467,4,FALSE),"")</f>
        <v>37</v>
      </c>
      <c r="F165" t="str">
        <f>IFERROR(VLOOKUP(A165,AQI!$A$6:$N$1467,5,FALSE),"")</f>
        <v>0.4</v>
      </c>
      <c r="G165" t="str">
        <f>IFERROR(VLOOKUP(A165,AQI!$A$6:$N$1467,6,FALSE),"")</f>
        <v>20</v>
      </c>
      <c r="H165" t="str">
        <f>IFERROR(VLOOKUP(A165,AQI!$A$6:$N$1467,7,FALSE),"")</f>
        <v>216</v>
      </c>
      <c r="I165" t="str">
        <f>IFERROR(VLOOKUP(A165,AQI!$A$6:$N$1467,8,FALSE),"")</f>
        <v>2</v>
      </c>
      <c r="J165" t="str">
        <f>IFERROR(VLOOKUP(A165,AQI!$A$6:$N$1467,9,FALSE),"")</f>
        <v>3.02619</v>
      </c>
      <c r="K165" t="str">
        <f>IFERROR(VLOOKUP(A165,AQI!$A$6:$N$1467,12,FALSE),"")</f>
        <v>29.517</v>
      </c>
      <c r="L165" t="str">
        <f>IFERROR(VLOOKUP(A165,AQI!$A$6:$N$1467,13,FALSE),"")</f>
        <v>49.167</v>
      </c>
      <c r="M165" t="str">
        <f>IFERROR(VLOOKUP(A165,AQI!$A$6:$N$1467,14,FALSE),"")</f>
        <v>2.042</v>
      </c>
      <c r="N165">
        <f t="shared" si="8"/>
        <v>2884.7860000000001</v>
      </c>
      <c r="O165">
        <f t="shared" si="9"/>
        <v>2914.7359999999999</v>
      </c>
      <c r="P165">
        <f t="shared" si="10"/>
        <v>2609.83</v>
      </c>
      <c r="Q165">
        <f t="shared" si="11"/>
        <v>2615.1</v>
      </c>
      <c r="R165" s="2" t="s">
        <v>6180</v>
      </c>
    </row>
    <row r="166" spans="1:18" x14ac:dyDescent="0.25">
      <c r="A166" s="9" t="s">
        <v>5102</v>
      </c>
      <c r="B166" s="2" t="s">
        <v>41</v>
      </c>
      <c r="C166">
        <f>IFERROR(VLOOKUP(A166,AQI!$A$6:$N$1467,2,FALSE),"")</f>
        <v>99</v>
      </c>
      <c r="D166" t="str">
        <f>IFERROR(VLOOKUP(A166,AQI!$A$6:$N$1467,3,FALSE),"")</f>
        <v>9</v>
      </c>
      <c r="E166" t="str">
        <f>IFERROR(VLOOKUP(A166,AQI!$A$6:$N$1467,4,FALSE),"")</f>
        <v>23</v>
      </c>
      <c r="F166" t="str">
        <f>IFERROR(VLOOKUP(A166,AQI!$A$6:$N$1467,5,FALSE),"")</f>
        <v>0.2</v>
      </c>
      <c r="G166" t="str">
        <f>IFERROR(VLOOKUP(A166,AQI!$A$6:$N$1467,6,FALSE),"")</f>
        <v>26</v>
      </c>
      <c r="H166" t="str">
        <f>IFERROR(VLOOKUP(A166,AQI!$A$6:$N$1467,7,FALSE),"")</f>
        <v>158</v>
      </c>
      <c r="I166" t="str">
        <f>IFERROR(VLOOKUP(A166,AQI!$A$6:$N$1467,8,FALSE),"")</f>
        <v>2</v>
      </c>
      <c r="J166" t="str">
        <f>IFERROR(VLOOKUP(A166,AQI!$A$6:$N$1467,9,FALSE),"")</f>
        <v>2.30655</v>
      </c>
      <c r="K166" t="str">
        <f>IFERROR(VLOOKUP(A166,AQI!$A$6:$N$1467,12,FALSE),"")</f>
        <v>30.492</v>
      </c>
      <c r="L166" t="str">
        <f>IFERROR(VLOOKUP(A166,AQI!$A$6:$N$1467,13,FALSE),"")</f>
        <v>32.250</v>
      </c>
      <c r="M166" t="str">
        <f>IFERROR(VLOOKUP(A166,AQI!$A$6:$N$1467,14,FALSE),"")</f>
        <v>2.000</v>
      </c>
      <c r="N166">
        <f t="shared" si="8"/>
        <v>2951.5830000000001</v>
      </c>
      <c r="O166">
        <f t="shared" si="9"/>
        <v>2919.2640000000001</v>
      </c>
      <c r="P166">
        <f t="shared" si="10"/>
        <v>2629.44</v>
      </c>
      <c r="Q166">
        <f t="shared" si="11"/>
        <v>2599.4899999999998</v>
      </c>
      <c r="R166" s="2" t="s">
        <v>6181</v>
      </c>
    </row>
    <row r="167" spans="1:18" x14ac:dyDescent="0.25">
      <c r="A167" s="9" t="s">
        <v>5099</v>
      </c>
      <c r="B167" s="2" t="s">
        <v>6182</v>
      </c>
      <c r="C167">
        <f>IFERROR(VLOOKUP(A167,AQI!$A$6:$N$1467,2,FALSE),"")</f>
        <v>87</v>
      </c>
      <c r="D167" t="str">
        <f>IFERROR(VLOOKUP(A167,AQI!$A$6:$N$1467,3,FALSE),"")</f>
        <v>18</v>
      </c>
      <c r="E167" t="str">
        <f>IFERROR(VLOOKUP(A167,AQI!$A$6:$N$1467,4,FALSE),"")</f>
        <v>26</v>
      </c>
      <c r="F167" t="str">
        <f>IFERROR(VLOOKUP(A167,AQI!$A$6:$N$1467,5,FALSE),"")</f>
        <v>0.3</v>
      </c>
      <c r="G167" t="str">
        <f>IFERROR(VLOOKUP(A167,AQI!$A$6:$N$1467,6,FALSE),"")</f>
        <v>15</v>
      </c>
      <c r="H167" t="str">
        <f>IFERROR(VLOOKUP(A167,AQI!$A$6:$N$1467,7,FALSE),"")</f>
        <v>144</v>
      </c>
      <c r="I167" t="str">
        <f>IFERROR(VLOOKUP(A167,AQI!$A$6:$N$1467,8,FALSE),"")</f>
        <v>3</v>
      </c>
      <c r="J167" t="str">
        <f>IFERROR(VLOOKUP(A167,AQI!$A$6:$N$1467,9,FALSE),"")</f>
        <v>2.28571</v>
      </c>
      <c r="K167" t="str">
        <f>IFERROR(VLOOKUP(A167,AQI!$A$6:$N$1467,12,FALSE),"")</f>
        <v>26.913</v>
      </c>
      <c r="L167" t="str">
        <f>IFERROR(VLOOKUP(A167,AQI!$A$6:$N$1467,13,FALSE),"")</f>
        <v>57.333</v>
      </c>
      <c r="M167" t="str">
        <f>IFERROR(VLOOKUP(A167,AQI!$A$6:$N$1467,14,FALSE),"")</f>
        <v>1.667</v>
      </c>
      <c r="N167">
        <f t="shared" si="8"/>
        <v>2966.393</v>
      </c>
      <c r="O167">
        <f t="shared" si="9"/>
        <v>2961.8960000000002</v>
      </c>
      <c r="P167">
        <f t="shared" si="10"/>
        <v>2631.07</v>
      </c>
      <c r="Q167">
        <f t="shared" si="11"/>
        <v>2633.18</v>
      </c>
      <c r="R167" s="2" t="s">
        <v>6183</v>
      </c>
    </row>
    <row r="168" spans="1:18" x14ac:dyDescent="0.25">
      <c r="A168" s="9" t="s">
        <v>5085</v>
      </c>
      <c r="B168" s="2" t="s">
        <v>6184</v>
      </c>
      <c r="C168">
        <f>IFERROR(VLOOKUP(A168,AQI!$A$6:$N$1467,2,FALSE),"")</f>
        <v>185</v>
      </c>
      <c r="D168" t="str">
        <f>IFERROR(VLOOKUP(A168,AQI!$A$6:$N$1467,3,FALSE),"")</f>
        <v>37</v>
      </c>
      <c r="E168" t="str">
        <f>IFERROR(VLOOKUP(A168,AQI!$A$6:$N$1467,4,FALSE),"")</f>
        <v>79</v>
      </c>
      <c r="F168" t="str">
        <f>IFERROR(VLOOKUP(A168,AQI!$A$6:$N$1467,5,FALSE),"")</f>
        <v>0.7</v>
      </c>
      <c r="G168" t="str">
        <f>IFERROR(VLOOKUP(A168,AQI!$A$6:$N$1467,6,FALSE),"")</f>
        <v>20</v>
      </c>
      <c r="H168" t="str">
        <f>IFERROR(VLOOKUP(A168,AQI!$A$6:$N$1467,7,FALSE),"")</f>
        <v>250</v>
      </c>
      <c r="I168" t="str">
        <f>IFERROR(VLOOKUP(A168,AQI!$A$6:$N$1467,8,FALSE),"")</f>
        <v>4</v>
      </c>
      <c r="J168" t="str">
        <f>IFERROR(VLOOKUP(A168,AQI!$A$6:$N$1467,9,FALSE),"")</f>
        <v>4.48988</v>
      </c>
      <c r="K168" t="str">
        <f>IFERROR(VLOOKUP(A168,AQI!$A$6:$N$1467,12,FALSE),"")</f>
        <v>31.717</v>
      </c>
      <c r="L168" t="str">
        <f>IFERROR(VLOOKUP(A168,AQI!$A$6:$N$1467,13,FALSE),"")</f>
        <v>40.500</v>
      </c>
      <c r="M168" t="str">
        <f>IFERROR(VLOOKUP(A168,AQI!$A$6:$N$1467,14,FALSE),"")</f>
        <v>2.375</v>
      </c>
      <c r="N168">
        <f t="shared" si="8"/>
        <v>2950</v>
      </c>
      <c r="O168">
        <f t="shared" si="9"/>
        <v>2974.0279999999998</v>
      </c>
      <c r="P168">
        <f t="shared" si="10"/>
        <v>2647.13</v>
      </c>
      <c r="Q168">
        <f t="shared" si="11"/>
        <v>2664.08</v>
      </c>
      <c r="R168" s="2" t="s">
        <v>5973</v>
      </c>
    </row>
    <row r="169" spans="1:18" x14ac:dyDescent="0.25">
      <c r="A169" s="9" t="s">
        <v>5076</v>
      </c>
      <c r="B169" s="2" t="s">
        <v>5949</v>
      </c>
      <c r="C169">
        <f>IFERROR(VLOOKUP(A169,AQI!$A$6:$N$1467,2,FALSE),"")</f>
        <v>89</v>
      </c>
      <c r="D169" t="str">
        <f>IFERROR(VLOOKUP(A169,AQI!$A$6:$N$1467,3,FALSE),"")</f>
        <v>7</v>
      </c>
      <c r="E169" t="str">
        <f>IFERROR(VLOOKUP(A169,AQI!$A$6:$N$1467,4,FALSE),"")</f>
        <v>20</v>
      </c>
      <c r="F169" t="str">
        <f>IFERROR(VLOOKUP(A169,AQI!$A$6:$N$1467,5,FALSE),"")</f>
        <v>0.3</v>
      </c>
      <c r="G169" t="str">
        <f>IFERROR(VLOOKUP(A169,AQI!$A$6:$N$1467,6,FALSE),"")</f>
        <v>17</v>
      </c>
      <c r="H169" t="str">
        <f>IFERROR(VLOOKUP(A169,AQI!$A$6:$N$1467,7,FALSE),"")</f>
        <v>146</v>
      </c>
      <c r="I169" t="str">
        <f>IFERROR(VLOOKUP(A169,AQI!$A$6:$N$1467,8,FALSE),"")</f>
        <v>2</v>
      </c>
      <c r="J169" t="str">
        <f>IFERROR(VLOOKUP(A169,AQI!$A$6:$N$1467,9,FALSE),"")</f>
        <v>1.93155</v>
      </c>
      <c r="K169" t="str">
        <f>IFERROR(VLOOKUP(A169,AQI!$A$6:$N$1467,12,FALSE),"")</f>
        <v>26.625</v>
      </c>
      <c r="L169" t="str">
        <f>IFERROR(VLOOKUP(A169,AQI!$A$6:$N$1467,13,FALSE),"")</f>
        <v>41.042</v>
      </c>
      <c r="M169" t="str">
        <f>IFERROR(VLOOKUP(A169,AQI!$A$6:$N$1467,14,FALSE),"")</f>
        <v>2.000</v>
      </c>
      <c r="N169">
        <f t="shared" si="8"/>
        <v>2898.7190000000001</v>
      </c>
      <c r="O169">
        <f t="shared" si="9"/>
        <v>2907.5230000000001</v>
      </c>
      <c r="P169">
        <f t="shared" si="10"/>
        <v>2530.98</v>
      </c>
      <c r="Q169">
        <f t="shared" si="11"/>
        <v>2530.9299999999998</v>
      </c>
      <c r="R169" s="2" t="s">
        <v>5974</v>
      </c>
    </row>
    <row r="170" spans="1:18" x14ac:dyDescent="0.25">
      <c r="A170" s="9" t="s">
        <v>5076</v>
      </c>
      <c r="B170" s="2" t="s">
        <v>5998</v>
      </c>
      <c r="C170">
        <f>IFERROR(VLOOKUP(A170,AQI!$A$6:$N$1467,2,FALSE),"")</f>
        <v>89</v>
      </c>
      <c r="D170" t="str">
        <f>IFERROR(VLOOKUP(A170,AQI!$A$6:$N$1467,3,FALSE),"")</f>
        <v>7</v>
      </c>
      <c r="E170" t="str">
        <f>IFERROR(VLOOKUP(A170,AQI!$A$6:$N$1467,4,FALSE),"")</f>
        <v>20</v>
      </c>
      <c r="F170" t="str">
        <f>IFERROR(VLOOKUP(A170,AQI!$A$6:$N$1467,5,FALSE),"")</f>
        <v>0.3</v>
      </c>
      <c r="G170" t="str">
        <f>IFERROR(VLOOKUP(A170,AQI!$A$6:$N$1467,6,FALSE),"")</f>
        <v>17</v>
      </c>
      <c r="H170" t="str">
        <f>IFERROR(VLOOKUP(A170,AQI!$A$6:$N$1467,7,FALSE),"")</f>
        <v>146</v>
      </c>
      <c r="I170" t="str">
        <f>IFERROR(VLOOKUP(A170,AQI!$A$6:$N$1467,8,FALSE),"")</f>
        <v>2</v>
      </c>
      <c r="J170" t="str">
        <f>IFERROR(VLOOKUP(A170,AQI!$A$6:$N$1467,9,FALSE),"")</f>
        <v>1.93155</v>
      </c>
      <c r="K170" t="str">
        <f>IFERROR(VLOOKUP(A170,AQI!$A$6:$N$1467,12,FALSE),"")</f>
        <v>26.625</v>
      </c>
      <c r="L170" t="str">
        <f>IFERROR(VLOOKUP(A170,AQI!$A$6:$N$1467,13,FALSE),"")</f>
        <v>41.042</v>
      </c>
      <c r="M170" t="str">
        <f>IFERROR(VLOOKUP(A170,AQI!$A$6:$N$1467,14,FALSE),"")</f>
        <v>2.000</v>
      </c>
      <c r="N170">
        <f t="shared" si="8"/>
        <v>2898.7190000000001</v>
      </c>
      <c r="O170">
        <f t="shared" si="9"/>
        <v>2907.5230000000001</v>
      </c>
      <c r="P170">
        <f t="shared" si="10"/>
        <v>2530.98</v>
      </c>
      <c r="Q170">
        <f t="shared" si="11"/>
        <v>2530.9299999999998</v>
      </c>
      <c r="R170" s="2" t="s">
        <v>6185</v>
      </c>
    </row>
    <row r="171" spans="1:18" x14ac:dyDescent="0.25">
      <c r="A171" s="9" t="s">
        <v>5055</v>
      </c>
      <c r="B171" s="2" t="s">
        <v>6186</v>
      </c>
      <c r="C171">
        <f>IFERROR(VLOOKUP(A171,AQI!$A$6:$N$1467,2,FALSE),"")</f>
        <v>89</v>
      </c>
      <c r="D171" t="str">
        <f>IFERROR(VLOOKUP(A171,AQI!$A$6:$N$1467,3,FALSE),"")</f>
        <v>17</v>
      </c>
      <c r="E171" t="str">
        <f>IFERROR(VLOOKUP(A171,AQI!$A$6:$N$1467,4,FALSE),"")</f>
        <v>50</v>
      </c>
      <c r="F171" t="str">
        <f>IFERROR(VLOOKUP(A171,AQI!$A$6:$N$1467,5,FALSE),"")</f>
        <v>0.3</v>
      </c>
      <c r="G171" t="str">
        <f>IFERROR(VLOOKUP(A171,AQI!$A$6:$N$1467,6,FALSE),"")</f>
        <v>22</v>
      </c>
      <c r="H171" t="str">
        <f>IFERROR(VLOOKUP(A171,AQI!$A$6:$N$1467,7,FALSE),"")</f>
        <v>146</v>
      </c>
      <c r="I171" t="str">
        <f>IFERROR(VLOOKUP(A171,AQI!$A$6:$N$1467,8,FALSE),"")</f>
        <v>2</v>
      </c>
      <c r="J171" t="str">
        <f>IFERROR(VLOOKUP(A171,AQI!$A$6:$N$1467,9,FALSE),"")</f>
        <v>2.77083</v>
      </c>
      <c r="K171" t="str">
        <f>IFERROR(VLOOKUP(A171,AQI!$A$6:$N$1467,12,FALSE),"")</f>
        <v>29.179</v>
      </c>
      <c r="L171" t="str">
        <f>IFERROR(VLOOKUP(A171,AQI!$A$6:$N$1467,13,FALSE),"")</f>
        <v>30.833</v>
      </c>
      <c r="M171" t="str">
        <f>IFERROR(VLOOKUP(A171,AQI!$A$6:$N$1467,14,FALSE),"")</f>
        <v>2.417</v>
      </c>
      <c r="N171">
        <f t="shared" si="8"/>
        <v>2877.4340000000002</v>
      </c>
      <c r="O171">
        <f t="shared" si="9"/>
        <v>2864.395</v>
      </c>
      <c r="P171">
        <f t="shared" si="10"/>
        <v>2556.15</v>
      </c>
      <c r="Q171">
        <f t="shared" si="11"/>
        <v>2498.9499999999998</v>
      </c>
      <c r="R171" s="2" t="s">
        <v>6187</v>
      </c>
    </row>
    <row r="172" spans="1:18" x14ac:dyDescent="0.25">
      <c r="A172" s="9" t="s">
        <v>5041</v>
      </c>
      <c r="B172" s="2" t="s">
        <v>5998</v>
      </c>
      <c r="C172">
        <f>IFERROR(VLOOKUP(A172,AQI!$A$6:$N$1467,2,FALSE),"")</f>
        <v>60</v>
      </c>
      <c r="D172" t="str">
        <f>IFERROR(VLOOKUP(A172,AQI!$A$6:$N$1467,3,FALSE),"")</f>
        <v>8</v>
      </c>
      <c r="E172" t="str">
        <f>IFERROR(VLOOKUP(A172,AQI!$A$6:$N$1467,4,FALSE),"")</f>
        <v>30</v>
      </c>
      <c r="F172" t="str">
        <f>IFERROR(VLOOKUP(A172,AQI!$A$6:$N$1467,5,FALSE),"")</f>
        <v>0.2</v>
      </c>
      <c r="G172" t="str">
        <f>IFERROR(VLOOKUP(A172,AQI!$A$6:$N$1467,6,FALSE),"")</f>
        <v>13</v>
      </c>
      <c r="H172" t="str">
        <f>IFERROR(VLOOKUP(A172,AQI!$A$6:$N$1467,7,FALSE),"")</f>
        <v>112</v>
      </c>
      <c r="I172" t="str">
        <f>IFERROR(VLOOKUP(A172,AQI!$A$6:$N$1467,8,FALSE),"")</f>
        <v>2</v>
      </c>
      <c r="J172" t="str">
        <f>IFERROR(VLOOKUP(A172,AQI!$A$6:$N$1467,9,FALSE),"")</f>
        <v>1.76548</v>
      </c>
      <c r="K172" t="str">
        <f>IFERROR(VLOOKUP(A172,AQI!$A$6:$N$1467,12,FALSE),"")</f>
        <v>26.321</v>
      </c>
      <c r="L172" t="str">
        <f>IFERROR(VLOOKUP(A172,AQI!$A$6:$N$1467,13,FALSE),"")</f>
        <v>29.292</v>
      </c>
      <c r="M172" t="str">
        <f>IFERROR(VLOOKUP(A172,AQI!$A$6:$N$1467,14,FALSE),"")</f>
        <v>2.875</v>
      </c>
      <c r="N172">
        <f t="shared" si="8"/>
        <v>2905.1239999999998</v>
      </c>
      <c r="O172">
        <f t="shared" si="9"/>
        <v>2923.0520000000001</v>
      </c>
      <c r="P172">
        <f t="shared" si="10"/>
        <v>2596.92</v>
      </c>
      <c r="Q172">
        <f t="shared" si="11"/>
        <v>2642.7</v>
      </c>
      <c r="R172" s="2" t="s">
        <v>5993</v>
      </c>
    </row>
    <row r="173" spans="1:18" x14ac:dyDescent="0.25">
      <c r="A173" s="9" t="s">
        <v>5027</v>
      </c>
      <c r="B173" s="2" t="s">
        <v>703</v>
      </c>
      <c r="C173">
        <f>IFERROR(VLOOKUP(A173,AQI!$A$6:$N$1467,2,FALSE),"")</f>
        <v>130</v>
      </c>
      <c r="D173" t="str">
        <f>IFERROR(VLOOKUP(A173,AQI!$A$6:$N$1467,3,FALSE),"")</f>
        <v>29</v>
      </c>
      <c r="E173" t="str">
        <f>IFERROR(VLOOKUP(A173,AQI!$A$6:$N$1467,4,FALSE),"")</f>
        <v>59</v>
      </c>
      <c r="F173" t="str">
        <f>IFERROR(VLOOKUP(A173,AQI!$A$6:$N$1467,5,FALSE),"")</f>
        <v>0.5</v>
      </c>
      <c r="G173" t="str">
        <f>IFERROR(VLOOKUP(A173,AQI!$A$6:$N$1467,6,FALSE),"")</f>
        <v>17</v>
      </c>
      <c r="H173" t="str">
        <f>IFERROR(VLOOKUP(A173,AQI!$A$6:$N$1467,7,FALSE),"")</f>
        <v>193</v>
      </c>
      <c r="I173" t="str">
        <f>IFERROR(VLOOKUP(A173,AQI!$A$6:$N$1467,8,FALSE),"")</f>
        <v>3</v>
      </c>
      <c r="J173" t="str">
        <f>IFERROR(VLOOKUP(A173,AQI!$A$6:$N$1467,9,FALSE),"")</f>
        <v>3.47768</v>
      </c>
      <c r="K173" t="str">
        <f>IFERROR(VLOOKUP(A173,AQI!$A$6:$N$1467,12,FALSE),"")</f>
        <v>25.371</v>
      </c>
      <c r="L173" t="str">
        <f>IFERROR(VLOOKUP(A173,AQI!$A$6:$N$1467,13,FALSE),"")</f>
        <v>57.125</v>
      </c>
      <c r="M173" t="str">
        <f>IFERROR(VLOOKUP(A173,AQI!$A$6:$N$1467,14,FALSE),"")</f>
        <v>2.000</v>
      </c>
      <c r="N173">
        <f t="shared" si="8"/>
        <v>2923.587</v>
      </c>
      <c r="O173">
        <f t="shared" si="9"/>
        <v>2918.558</v>
      </c>
      <c r="P173">
        <f t="shared" si="10"/>
        <v>2714.24</v>
      </c>
      <c r="Q173">
        <f t="shared" si="11"/>
        <v>2642.51</v>
      </c>
      <c r="R173" s="2" t="s">
        <v>6188</v>
      </c>
    </row>
    <row r="174" spans="1:18" x14ac:dyDescent="0.25">
      <c r="A174" s="9" t="s">
        <v>5014</v>
      </c>
      <c r="B174" s="2" t="s">
        <v>6189</v>
      </c>
      <c r="C174">
        <f>IFERROR(VLOOKUP(A174,AQI!$A$6:$N$1467,2,FALSE),"")</f>
        <v>64</v>
      </c>
      <c r="D174" t="str">
        <f>IFERROR(VLOOKUP(A174,AQI!$A$6:$N$1467,3,FALSE),"")</f>
        <v>35</v>
      </c>
      <c r="E174" t="str">
        <f>IFERROR(VLOOKUP(A174,AQI!$A$6:$N$1467,4,FALSE),"")</f>
        <v>78</v>
      </c>
      <c r="F174" t="str">
        <f>IFERROR(VLOOKUP(A174,AQI!$A$6:$N$1467,5,FALSE),"")</f>
        <v>0.4</v>
      </c>
      <c r="G174" t="str">
        <f>IFERROR(VLOOKUP(A174,AQI!$A$6:$N$1467,6,FALSE),"")</f>
        <v>16</v>
      </c>
      <c r="H174" t="str">
        <f>IFERROR(VLOOKUP(A174,AQI!$A$6:$N$1467,7,FALSE),"")</f>
        <v>115</v>
      </c>
      <c r="I174" t="str">
        <f>IFERROR(VLOOKUP(A174,AQI!$A$6:$N$1467,8,FALSE),"")</f>
        <v>3</v>
      </c>
      <c r="J174" t="str">
        <f>IFERROR(VLOOKUP(A174,AQI!$A$6:$N$1467,9,FALSE),"")</f>
        <v>3.38304</v>
      </c>
      <c r="K174" t="str">
        <f>IFERROR(VLOOKUP(A174,AQI!$A$6:$N$1467,12,FALSE),"")</f>
        <v>21.667</v>
      </c>
      <c r="L174" t="str">
        <f>IFERROR(VLOOKUP(A174,AQI!$A$6:$N$1467,13,FALSE),"")</f>
        <v>56.375</v>
      </c>
      <c r="M174" t="str">
        <f>IFERROR(VLOOKUP(A174,AQI!$A$6:$N$1467,14,FALSE),"")</f>
        <v>2.500</v>
      </c>
      <c r="N174">
        <f t="shared" si="8"/>
        <v>2907.8719999999998</v>
      </c>
      <c r="O174">
        <f t="shared" si="9"/>
        <v>2910.1959999999999</v>
      </c>
      <c r="P174">
        <f t="shared" si="10"/>
        <v>2755.82</v>
      </c>
      <c r="Q174">
        <f t="shared" si="11"/>
        <v>2773.28</v>
      </c>
      <c r="R174" s="2" t="s">
        <v>6190</v>
      </c>
    </row>
    <row r="175" spans="1:18" x14ac:dyDescent="0.25">
      <c r="A175" s="9" t="s">
        <v>5011</v>
      </c>
      <c r="B175" s="2" t="s">
        <v>21</v>
      </c>
      <c r="C175">
        <f>IFERROR(VLOOKUP(A175,AQI!$A$6:$N$1467,2,FALSE),"")</f>
        <v>114</v>
      </c>
      <c r="D175" t="str">
        <f>IFERROR(VLOOKUP(A175,AQI!$A$6:$N$1467,3,FALSE),"")</f>
        <v>29</v>
      </c>
      <c r="E175" t="str">
        <f>IFERROR(VLOOKUP(A175,AQI!$A$6:$N$1467,4,FALSE),"")</f>
        <v>86</v>
      </c>
      <c r="F175" t="str">
        <f>IFERROR(VLOOKUP(A175,AQI!$A$6:$N$1467,5,FALSE),"")</f>
        <v>0.4</v>
      </c>
      <c r="G175" t="str">
        <f>IFERROR(VLOOKUP(A175,AQI!$A$6:$N$1467,6,FALSE),"")</f>
        <v>15</v>
      </c>
      <c r="H175" t="str">
        <f>IFERROR(VLOOKUP(A175,AQI!$A$6:$N$1467,7,FALSE),"")</f>
        <v>175</v>
      </c>
      <c r="I175" t="str">
        <f>IFERROR(VLOOKUP(A175,AQI!$A$6:$N$1467,8,FALSE),"")</f>
        <v>3</v>
      </c>
      <c r="J175" t="str">
        <f>IFERROR(VLOOKUP(A175,AQI!$A$6:$N$1467,9,FALSE),"")</f>
        <v>3.67589</v>
      </c>
      <c r="K175" t="str">
        <f>IFERROR(VLOOKUP(A175,AQI!$A$6:$N$1467,12,FALSE),"")</f>
        <v>23.600</v>
      </c>
      <c r="L175" t="str">
        <f>IFERROR(VLOOKUP(A175,AQI!$A$6:$N$1467,13,FALSE),"")</f>
        <v>42.250</v>
      </c>
      <c r="M175" t="str">
        <f>IFERROR(VLOOKUP(A175,AQI!$A$6:$N$1467,14,FALSE),"")</f>
        <v>3.583</v>
      </c>
      <c r="N175">
        <f t="shared" si="8"/>
        <v>2925.3690000000001</v>
      </c>
      <c r="O175">
        <f t="shared" si="9"/>
        <v>2912.3359999999998</v>
      </c>
      <c r="P175">
        <f t="shared" si="10"/>
        <v>2744.63</v>
      </c>
      <c r="Q175">
        <f t="shared" si="11"/>
        <v>2767.65</v>
      </c>
      <c r="R175" s="2" t="s">
        <v>5957</v>
      </c>
    </row>
    <row r="176" spans="1:18" x14ac:dyDescent="0.25">
      <c r="A176" s="9" t="s">
        <v>5008</v>
      </c>
      <c r="B176" s="2" t="s">
        <v>182</v>
      </c>
      <c r="C176">
        <f>IFERROR(VLOOKUP(A176,AQI!$A$6:$N$1467,2,FALSE),"")</f>
        <v>80</v>
      </c>
      <c r="D176" t="str">
        <f>IFERROR(VLOOKUP(A176,AQI!$A$6:$N$1467,3,FALSE),"")</f>
        <v>13</v>
      </c>
      <c r="E176" t="str">
        <f>IFERROR(VLOOKUP(A176,AQI!$A$6:$N$1467,4,FALSE),"")</f>
        <v>42</v>
      </c>
      <c r="F176" t="str">
        <f>IFERROR(VLOOKUP(A176,AQI!$A$6:$N$1467,5,FALSE),"")</f>
        <v>0.2</v>
      </c>
      <c r="G176" t="str">
        <f>IFERROR(VLOOKUP(A176,AQI!$A$6:$N$1467,6,FALSE),"")</f>
        <v>21</v>
      </c>
      <c r="H176" t="str">
        <f>IFERROR(VLOOKUP(A176,AQI!$A$6:$N$1467,7,FALSE),"")</f>
        <v>136</v>
      </c>
      <c r="I176" t="str">
        <f>IFERROR(VLOOKUP(A176,AQI!$A$6:$N$1467,8,FALSE),"")</f>
        <v>2</v>
      </c>
      <c r="J176" t="str">
        <f>IFERROR(VLOOKUP(A176,AQI!$A$6:$N$1467,9,FALSE),"")</f>
        <v>2.42976</v>
      </c>
      <c r="K176" t="str">
        <f>IFERROR(VLOOKUP(A176,AQI!$A$6:$N$1467,12,FALSE),"")</f>
        <v>23.725</v>
      </c>
      <c r="L176" t="str">
        <f>IFERROR(VLOOKUP(A176,AQI!$A$6:$N$1467,13,FALSE),"")</f>
        <v>33.833</v>
      </c>
      <c r="M176" t="str">
        <f>IFERROR(VLOOKUP(A176,AQI!$A$6:$N$1467,14,FALSE),"")</f>
        <v>2.250</v>
      </c>
      <c r="N176">
        <f t="shared" si="8"/>
        <v>2967.2910000000002</v>
      </c>
      <c r="O176">
        <f t="shared" si="9"/>
        <v>2933.1680000000001</v>
      </c>
      <c r="P176">
        <f t="shared" si="10"/>
        <v>2781.06</v>
      </c>
      <c r="Q176">
        <f t="shared" si="11"/>
        <v>2753.15</v>
      </c>
      <c r="R176" s="2" t="s">
        <v>5974</v>
      </c>
    </row>
    <row r="177" spans="1:18" x14ac:dyDescent="0.25">
      <c r="A177" s="9" t="s">
        <v>5005</v>
      </c>
      <c r="B177" s="2" t="s">
        <v>6191</v>
      </c>
      <c r="C177">
        <f>IFERROR(VLOOKUP(A177,AQI!$A$6:$N$1467,2,FALSE),"")</f>
        <v>53</v>
      </c>
      <c r="D177" t="str">
        <f>IFERROR(VLOOKUP(A177,AQI!$A$6:$N$1467,3,FALSE),"")</f>
        <v>13</v>
      </c>
      <c r="E177" t="str">
        <f>IFERROR(VLOOKUP(A177,AQI!$A$6:$N$1467,4,FALSE),"")</f>
        <v>35</v>
      </c>
      <c r="F177" t="str">
        <f>IFERROR(VLOOKUP(A177,AQI!$A$6:$N$1467,5,FALSE),"")</f>
        <v>0.2</v>
      </c>
      <c r="G177" t="str">
        <f>IFERROR(VLOOKUP(A177,AQI!$A$6:$N$1467,6,FALSE),"")</f>
        <v>15</v>
      </c>
      <c r="H177" t="str">
        <f>IFERROR(VLOOKUP(A177,AQI!$A$6:$N$1467,7,FALSE),"")</f>
        <v>103</v>
      </c>
      <c r="I177" t="str">
        <f>IFERROR(VLOOKUP(A177,AQI!$A$6:$N$1467,8,FALSE),"")</f>
        <v>3</v>
      </c>
      <c r="J177" t="str">
        <f>IFERROR(VLOOKUP(A177,AQI!$A$6:$N$1467,9,FALSE),"")</f>
        <v>1.99018</v>
      </c>
      <c r="K177" t="str">
        <f>IFERROR(VLOOKUP(A177,AQI!$A$6:$N$1467,12,FALSE),"")</f>
        <v>22.958</v>
      </c>
      <c r="L177" t="str">
        <f>IFERROR(VLOOKUP(A177,AQI!$A$6:$N$1467,13,FALSE),"")</f>
        <v>29.833</v>
      </c>
      <c r="M177" t="str">
        <f>IFERROR(VLOOKUP(A177,AQI!$A$6:$N$1467,14,FALSE),"")</f>
        <v>2.042</v>
      </c>
      <c r="N177">
        <f t="shared" si="8"/>
        <v>2948.6</v>
      </c>
      <c r="O177">
        <f t="shared" si="9"/>
        <v>2967.8159999999998</v>
      </c>
      <c r="P177">
        <f t="shared" si="10"/>
        <v>2755.86</v>
      </c>
      <c r="Q177">
        <f t="shared" si="11"/>
        <v>2778.9</v>
      </c>
      <c r="R177" s="2" t="s">
        <v>6192</v>
      </c>
    </row>
    <row r="178" spans="1:18" x14ac:dyDescent="0.25">
      <c r="A178" s="9" t="s">
        <v>4966</v>
      </c>
      <c r="B178" s="2" t="s">
        <v>41</v>
      </c>
      <c r="C178">
        <f>IFERROR(VLOOKUP(A178,AQI!$A$6:$N$1467,2,FALSE),"")</f>
        <v>113</v>
      </c>
      <c r="D178" t="str">
        <f>IFERROR(VLOOKUP(A178,AQI!$A$6:$N$1467,3,FALSE),"")</f>
        <v>43</v>
      </c>
      <c r="E178" t="str">
        <f>IFERROR(VLOOKUP(A178,AQI!$A$6:$N$1467,4,FALSE),"")</f>
        <v>82</v>
      </c>
      <c r="F178" t="str">
        <f>IFERROR(VLOOKUP(A178,AQI!$A$6:$N$1467,5,FALSE),"")</f>
        <v>0.5</v>
      </c>
      <c r="G178" t="str">
        <f>IFERROR(VLOOKUP(A178,AQI!$A$6:$N$1467,6,FALSE),"")</f>
        <v>29</v>
      </c>
      <c r="H178" t="str">
        <f>IFERROR(VLOOKUP(A178,AQI!$A$6:$N$1467,7,FALSE),"")</f>
        <v>174</v>
      </c>
      <c r="I178" t="str">
        <f>IFERROR(VLOOKUP(A178,AQI!$A$6:$N$1467,8,FALSE),"")</f>
        <v>3</v>
      </c>
      <c r="J178" t="str">
        <f>IFERROR(VLOOKUP(A178,AQI!$A$6:$N$1467,9,FALSE),"")</f>
        <v>4.38750</v>
      </c>
      <c r="K178" t="str">
        <f>IFERROR(VLOOKUP(A178,AQI!$A$6:$N$1467,12,FALSE),"")</f>
        <v>21.446</v>
      </c>
      <c r="L178" t="str">
        <f>IFERROR(VLOOKUP(A178,AQI!$A$6:$N$1467,13,FALSE),"")</f>
        <v>46.875</v>
      </c>
      <c r="M178" t="str">
        <f>IFERROR(VLOOKUP(A178,AQI!$A$6:$N$1467,14,FALSE),"")</f>
        <v>2.042</v>
      </c>
      <c r="N178">
        <f t="shared" si="8"/>
        <v>2963.0329999999999</v>
      </c>
      <c r="O178">
        <f t="shared" si="9"/>
        <v>2950.3069999999998</v>
      </c>
      <c r="P178">
        <f t="shared" si="10"/>
        <v>2742.47</v>
      </c>
      <c r="Q178">
        <f t="shared" si="11"/>
        <v>2783.74</v>
      </c>
      <c r="R178" s="2" t="s">
        <v>6118</v>
      </c>
    </row>
    <row r="179" spans="1:18" x14ac:dyDescent="0.25">
      <c r="A179" s="9" t="s">
        <v>4966</v>
      </c>
      <c r="B179" s="2" t="s">
        <v>1075</v>
      </c>
      <c r="C179">
        <f>IFERROR(VLOOKUP(A179,AQI!$A$6:$N$1467,2,FALSE),"")</f>
        <v>113</v>
      </c>
      <c r="D179" t="str">
        <f>IFERROR(VLOOKUP(A179,AQI!$A$6:$N$1467,3,FALSE),"")</f>
        <v>43</v>
      </c>
      <c r="E179" t="str">
        <f>IFERROR(VLOOKUP(A179,AQI!$A$6:$N$1467,4,FALSE),"")</f>
        <v>82</v>
      </c>
      <c r="F179" t="str">
        <f>IFERROR(VLOOKUP(A179,AQI!$A$6:$N$1467,5,FALSE),"")</f>
        <v>0.5</v>
      </c>
      <c r="G179" t="str">
        <f>IFERROR(VLOOKUP(A179,AQI!$A$6:$N$1467,6,FALSE),"")</f>
        <v>29</v>
      </c>
      <c r="H179" t="str">
        <f>IFERROR(VLOOKUP(A179,AQI!$A$6:$N$1467,7,FALSE),"")</f>
        <v>174</v>
      </c>
      <c r="I179" t="str">
        <f>IFERROR(VLOOKUP(A179,AQI!$A$6:$N$1467,8,FALSE),"")</f>
        <v>3</v>
      </c>
      <c r="J179" t="str">
        <f>IFERROR(VLOOKUP(A179,AQI!$A$6:$N$1467,9,FALSE),"")</f>
        <v>4.38750</v>
      </c>
      <c r="K179" t="str">
        <f>IFERROR(VLOOKUP(A179,AQI!$A$6:$N$1467,12,FALSE),"")</f>
        <v>21.446</v>
      </c>
      <c r="L179" t="str">
        <f>IFERROR(VLOOKUP(A179,AQI!$A$6:$N$1467,13,FALSE),"")</f>
        <v>46.875</v>
      </c>
      <c r="M179" t="str">
        <f>IFERROR(VLOOKUP(A179,AQI!$A$6:$N$1467,14,FALSE),"")</f>
        <v>2.042</v>
      </c>
      <c r="N179">
        <f t="shared" si="8"/>
        <v>2963.0329999999999</v>
      </c>
      <c r="O179">
        <f t="shared" si="9"/>
        <v>2950.3069999999998</v>
      </c>
      <c r="P179">
        <f t="shared" si="10"/>
        <v>2742.47</v>
      </c>
      <c r="Q179">
        <f t="shared" si="11"/>
        <v>2783.74</v>
      </c>
      <c r="R179" s="2" t="s">
        <v>5962</v>
      </c>
    </row>
    <row r="180" spans="1:18" x14ac:dyDescent="0.25">
      <c r="A180" s="9" t="s">
        <v>4960</v>
      </c>
      <c r="B180" s="2" t="s">
        <v>30</v>
      </c>
      <c r="C180">
        <f>IFERROR(VLOOKUP(A180,AQI!$A$6:$N$1467,2,FALSE),"")</f>
        <v>90</v>
      </c>
      <c r="D180" t="str">
        <f>IFERROR(VLOOKUP(A180,AQI!$A$6:$N$1467,3,FALSE),"")</f>
        <v>26</v>
      </c>
      <c r="E180" t="str">
        <f>IFERROR(VLOOKUP(A180,AQI!$A$6:$N$1467,4,FALSE),"")</f>
        <v>65</v>
      </c>
      <c r="F180" t="str">
        <f>IFERROR(VLOOKUP(A180,AQI!$A$6:$N$1467,5,FALSE),"")</f>
        <v>0.4</v>
      </c>
      <c r="G180" t="str">
        <f>IFERROR(VLOOKUP(A180,AQI!$A$6:$N$1467,6,FALSE),"")</f>
        <v>27</v>
      </c>
      <c r="H180" t="str">
        <f>IFERROR(VLOOKUP(A180,AQI!$A$6:$N$1467,7,FALSE),"")</f>
        <v>148</v>
      </c>
      <c r="I180" t="str">
        <f>IFERROR(VLOOKUP(A180,AQI!$A$6:$N$1467,8,FALSE),"")</f>
        <v>3</v>
      </c>
      <c r="J180" t="str">
        <f>IFERROR(VLOOKUP(A180,AQI!$A$6:$N$1467,9,FALSE),"")</f>
        <v>3.42143</v>
      </c>
      <c r="K180" t="str">
        <f>IFERROR(VLOOKUP(A180,AQI!$A$6:$N$1467,12,FALSE),"")</f>
        <v>20.642</v>
      </c>
      <c r="L180" t="str">
        <f>IFERROR(VLOOKUP(A180,AQI!$A$6:$N$1467,13,FALSE),"")</f>
        <v>38.083</v>
      </c>
      <c r="M180" t="str">
        <f>IFERROR(VLOOKUP(A180,AQI!$A$6:$N$1467,14,FALSE),"")</f>
        <v>2.250</v>
      </c>
      <c r="N180">
        <f t="shared" si="8"/>
        <v>3005.9569999999999</v>
      </c>
      <c r="O180">
        <f t="shared" si="9"/>
        <v>2967.1750000000002</v>
      </c>
      <c r="P180">
        <f t="shared" si="10"/>
        <v>2741.87</v>
      </c>
      <c r="Q180">
        <f t="shared" si="11"/>
        <v>2690.88</v>
      </c>
      <c r="R180" s="2" t="s">
        <v>6193</v>
      </c>
    </row>
    <row r="181" spans="1:18" x14ac:dyDescent="0.25">
      <c r="A181" s="9" t="s">
        <v>4956</v>
      </c>
      <c r="B181" s="2" t="s">
        <v>6191</v>
      </c>
      <c r="C181">
        <f>IFERROR(VLOOKUP(A181,AQI!$A$6:$N$1467,2,FALSE),"")</f>
        <v>89</v>
      </c>
      <c r="D181" t="str">
        <f>IFERROR(VLOOKUP(A181,AQI!$A$6:$N$1467,3,FALSE),"")</f>
        <v>19</v>
      </c>
      <c r="E181" t="str">
        <f>IFERROR(VLOOKUP(A181,AQI!$A$6:$N$1467,4,FALSE),"")</f>
        <v>50</v>
      </c>
      <c r="F181" t="str">
        <f>IFERROR(VLOOKUP(A181,AQI!$A$6:$N$1467,5,FALSE),"")</f>
        <v>0.3</v>
      </c>
      <c r="G181" t="str">
        <f>IFERROR(VLOOKUP(A181,AQI!$A$6:$N$1467,6,FALSE),"")</f>
        <v>24</v>
      </c>
      <c r="H181" t="str">
        <f>IFERROR(VLOOKUP(A181,AQI!$A$6:$N$1467,7,FALSE),"")</f>
        <v>146</v>
      </c>
      <c r="I181" t="str">
        <f>IFERROR(VLOOKUP(A181,AQI!$A$6:$N$1467,8,FALSE),"")</f>
        <v>2</v>
      </c>
      <c r="J181" t="str">
        <f>IFERROR(VLOOKUP(A181,AQI!$A$6:$N$1467,9,FALSE),"")</f>
        <v>2.87798</v>
      </c>
      <c r="K181" t="str">
        <f>IFERROR(VLOOKUP(A181,AQI!$A$6:$N$1467,12,FALSE),"")</f>
        <v>20.975</v>
      </c>
      <c r="L181" t="str">
        <f>IFERROR(VLOOKUP(A181,AQI!$A$6:$N$1467,13,FALSE),"")</f>
        <v>34.542</v>
      </c>
      <c r="M181" t="str">
        <f>IFERROR(VLOOKUP(A181,AQI!$A$6:$N$1467,14,FALSE),"")</f>
        <v>2.125</v>
      </c>
      <c r="N181">
        <f t="shared" si="8"/>
        <v>2982.7379999999998</v>
      </c>
      <c r="O181">
        <f t="shared" si="9"/>
        <v>3004.83</v>
      </c>
      <c r="P181">
        <f t="shared" si="10"/>
        <v>2734.59</v>
      </c>
      <c r="Q181">
        <f t="shared" si="11"/>
        <v>2741.66</v>
      </c>
      <c r="R181" s="2" t="s">
        <v>6194</v>
      </c>
    </row>
    <row r="182" spans="1:18" x14ac:dyDescent="0.25">
      <c r="A182" s="9" t="s">
        <v>4956</v>
      </c>
      <c r="B182" s="2" t="s">
        <v>6195</v>
      </c>
      <c r="C182">
        <f>IFERROR(VLOOKUP(A182,AQI!$A$6:$N$1467,2,FALSE),"")</f>
        <v>89</v>
      </c>
      <c r="D182" t="str">
        <f>IFERROR(VLOOKUP(A182,AQI!$A$6:$N$1467,3,FALSE),"")</f>
        <v>19</v>
      </c>
      <c r="E182" t="str">
        <f>IFERROR(VLOOKUP(A182,AQI!$A$6:$N$1467,4,FALSE),"")</f>
        <v>50</v>
      </c>
      <c r="F182" t="str">
        <f>IFERROR(VLOOKUP(A182,AQI!$A$6:$N$1467,5,FALSE),"")</f>
        <v>0.3</v>
      </c>
      <c r="G182" t="str">
        <f>IFERROR(VLOOKUP(A182,AQI!$A$6:$N$1467,6,FALSE),"")</f>
        <v>24</v>
      </c>
      <c r="H182" t="str">
        <f>IFERROR(VLOOKUP(A182,AQI!$A$6:$N$1467,7,FALSE),"")</f>
        <v>146</v>
      </c>
      <c r="I182" t="str">
        <f>IFERROR(VLOOKUP(A182,AQI!$A$6:$N$1467,8,FALSE),"")</f>
        <v>2</v>
      </c>
      <c r="J182" t="str">
        <f>IFERROR(VLOOKUP(A182,AQI!$A$6:$N$1467,9,FALSE),"")</f>
        <v>2.87798</v>
      </c>
      <c r="K182" t="str">
        <f>IFERROR(VLOOKUP(A182,AQI!$A$6:$N$1467,12,FALSE),"")</f>
        <v>20.975</v>
      </c>
      <c r="L182" t="str">
        <f>IFERROR(VLOOKUP(A182,AQI!$A$6:$N$1467,13,FALSE),"")</f>
        <v>34.542</v>
      </c>
      <c r="M182" t="str">
        <f>IFERROR(VLOOKUP(A182,AQI!$A$6:$N$1467,14,FALSE),"")</f>
        <v>2.125</v>
      </c>
      <c r="N182">
        <f t="shared" si="8"/>
        <v>2982.7379999999998</v>
      </c>
      <c r="O182">
        <f t="shared" si="9"/>
        <v>3004.83</v>
      </c>
      <c r="P182">
        <f t="shared" si="10"/>
        <v>2734.59</v>
      </c>
      <c r="Q182">
        <f t="shared" si="11"/>
        <v>2741.66</v>
      </c>
      <c r="R182" s="2" t="s">
        <v>6196</v>
      </c>
    </row>
    <row r="183" spans="1:18" x14ac:dyDescent="0.25">
      <c r="A183" s="9" t="s">
        <v>4947</v>
      </c>
      <c r="B183" s="2" t="s">
        <v>21</v>
      </c>
      <c r="C183">
        <f>IFERROR(VLOOKUP(A183,AQI!$A$6:$N$1467,2,FALSE),"")</f>
        <v>37</v>
      </c>
      <c r="D183" t="str">
        <f>IFERROR(VLOOKUP(A183,AQI!$A$6:$N$1467,3,FALSE),"")</f>
        <v>10</v>
      </c>
      <c r="E183" t="str">
        <f>IFERROR(VLOOKUP(A183,AQI!$A$6:$N$1467,4,FALSE),"")</f>
        <v>22</v>
      </c>
      <c r="F183" t="str">
        <f>IFERROR(VLOOKUP(A183,AQI!$A$6:$N$1467,5,FALSE),"")</f>
        <v>0.3</v>
      </c>
      <c r="G183" t="str">
        <f>IFERROR(VLOOKUP(A183,AQI!$A$6:$N$1467,6,FALSE),"")</f>
        <v>11</v>
      </c>
      <c r="H183" t="str">
        <f>IFERROR(VLOOKUP(A183,AQI!$A$6:$N$1467,7,FALSE),"")</f>
        <v>74</v>
      </c>
      <c r="I183" t="str">
        <f>IFERROR(VLOOKUP(A183,AQI!$A$6:$N$1467,8,FALSE),"")</f>
        <v>3</v>
      </c>
      <c r="J183" t="str">
        <f>IFERROR(VLOOKUP(A183,AQI!$A$6:$N$1467,9,FALSE),"")</f>
        <v>1.46250</v>
      </c>
      <c r="K183" t="str">
        <f>IFERROR(VLOOKUP(A183,AQI!$A$6:$N$1467,12,FALSE),"")</f>
        <v>18.025</v>
      </c>
      <c r="L183" t="str">
        <f>IFERROR(VLOOKUP(A183,AQI!$A$6:$N$1467,13,FALSE),"")</f>
        <v>62.333</v>
      </c>
      <c r="M183" t="str">
        <f>IFERROR(VLOOKUP(A183,AQI!$A$6:$N$1467,14,FALSE),"")</f>
        <v>3.000</v>
      </c>
      <c r="N183">
        <f t="shared" si="8"/>
        <v>3006.5680000000002</v>
      </c>
      <c r="O183">
        <f t="shared" si="9"/>
        <v>2974.2159999999999</v>
      </c>
      <c r="P183">
        <f t="shared" si="10"/>
        <v>2755.38</v>
      </c>
      <c r="Q183">
        <f t="shared" si="11"/>
        <v>2720.45</v>
      </c>
      <c r="R183" s="2" t="s">
        <v>6197</v>
      </c>
    </row>
    <row r="184" spans="1:18" x14ac:dyDescent="0.25">
      <c r="A184" s="9" t="s">
        <v>4947</v>
      </c>
      <c r="B184" s="2" t="s">
        <v>21</v>
      </c>
      <c r="C184">
        <f>IFERROR(VLOOKUP(A184,AQI!$A$6:$N$1467,2,FALSE),"")</f>
        <v>37</v>
      </c>
      <c r="D184" t="str">
        <f>IFERROR(VLOOKUP(A184,AQI!$A$6:$N$1467,3,FALSE),"")</f>
        <v>10</v>
      </c>
      <c r="E184" t="str">
        <f>IFERROR(VLOOKUP(A184,AQI!$A$6:$N$1467,4,FALSE),"")</f>
        <v>22</v>
      </c>
      <c r="F184" t="str">
        <f>IFERROR(VLOOKUP(A184,AQI!$A$6:$N$1467,5,FALSE),"")</f>
        <v>0.3</v>
      </c>
      <c r="G184" t="str">
        <f>IFERROR(VLOOKUP(A184,AQI!$A$6:$N$1467,6,FALSE),"")</f>
        <v>11</v>
      </c>
      <c r="H184" t="str">
        <f>IFERROR(VLOOKUP(A184,AQI!$A$6:$N$1467,7,FALSE),"")</f>
        <v>74</v>
      </c>
      <c r="I184" t="str">
        <f>IFERROR(VLOOKUP(A184,AQI!$A$6:$N$1467,8,FALSE),"")</f>
        <v>3</v>
      </c>
      <c r="J184" t="str">
        <f>IFERROR(VLOOKUP(A184,AQI!$A$6:$N$1467,9,FALSE),"")</f>
        <v>1.46250</v>
      </c>
      <c r="K184" t="str">
        <f>IFERROR(VLOOKUP(A184,AQI!$A$6:$N$1467,12,FALSE),"")</f>
        <v>18.025</v>
      </c>
      <c r="L184" t="str">
        <f>IFERROR(VLOOKUP(A184,AQI!$A$6:$N$1467,13,FALSE),"")</f>
        <v>62.333</v>
      </c>
      <c r="M184" t="str">
        <f>IFERROR(VLOOKUP(A184,AQI!$A$6:$N$1467,14,FALSE),"")</f>
        <v>3.000</v>
      </c>
      <c r="N184">
        <f t="shared" si="8"/>
        <v>3006.5680000000002</v>
      </c>
      <c r="O184">
        <f t="shared" si="9"/>
        <v>2974.2159999999999</v>
      </c>
      <c r="P184">
        <f t="shared" si="10"/>
        <v>2755.38</v>
      </c>
      <c r="Q184">
        <f t="shared" si="11"/>
        <v>2720.45</v>
      </c>
      <c r="R184" s="2" t="s">
        <v>5962</v>
      </c>
    </row>
    <row r="185" spans="1:18" x14ac:dyDescent="0.25">
      <c r="A185" s="9" t="s">
        <v>4947</v>
      </c>
      <c r="B185" s="2" t="s">
        <v>447</v>
      </c>
      <c r="C185">
        <f>IFERROR(VLOOKUP(A185,AQI!$A$6:$N$1467,2,FALSE),"")</f>
        <v>37</v>
      </c>
      <c r="D185" t="str">
        <f>IFERROR(VLOOKUP(A185,AQI!$A$6:$N$1467,3,FALSE),"")</f>
        <v>10</v>
      </c>
      <c r="E185" t="str">
        <f>IFERROR(VLOOKUP(A185,AQI!$A$6:$N$1467,4,FALSE),"")</f>
        <v>22</v>
      </c>
      <c r="F185" t="str">
        <f>IFERROR(VLOOKUP(A185,AQI!$A$6:$N$1467,5,FALSE),"")</f>
        <v>0.3</v>
      </c>
      <c r="G185" t="str">
        <f>IFERROR(VLOOKUP(A185,AQI!$A$6:$N$1467,6,FALSE),"")</f>
        <v>11</v>
      </c>
      <c r="H185" t="str">
        <f>IFERROR(VLOOKUP(A185,AQI!$A$6:$N$1467,7,FALSE),"")</f>
        <v>74</v>
      </c>
      <c r="I185" t="str">
        <f>IFERROR(VLOOKUP(A185,AQI!$A$6:$N$1467,8,FALSE),"")</f>
        <v>3</v>
      </c>
      <c r="J185" t="str">
        <f>IFERROR(VLOOKUP(A185,AQI!$A$6:$N$1467,9,FALSE),"")</f>
        <v>1.46250</v>
      </c>
      <c r="K185" t="str">
        <f>IFERROR(VLOOKUP(A185,AQI!$A$6:$N$1467,12,FALSE),"")</f>
        <v>18.025</v>
      </c>
      <c r="L185" t="str">
        <f>IFERROR(VLOOKUP(A185,AQI!$A$6:$N$1467,13,FALSE),"")</f>
        <v>62.333</v>
      </c>
      <c r="M185" t="str">
        <f>IFERROR(VLOOKUP(A185,AQI!$A$6:$N$1467,14,FALSE),"")</f>
        <v>3.000</v>
      </c>
      <c r="N185">
        <f t="shared" si="8"/>
        <v>3006.5680000000002</v>
      </c>
      <c r="O185">
        <f t="shared" si="9"/>
        <v>2974.2159999999999</v>
      </c>
      <c r="P185">
        <f t="shared" si="10"/>
        <v>2755.38</v>
      </c>
      <c r="Q185">
        <f t="shared" si="11"/>
        <v>2720.45</v>
      </c>
      <c r="R185" s="2" t="s">
        <v>6198</v>
      </c>
    </row>
    <row r="186" spans="1:18" x14ac:dyDescent="0.25">
      <c r="A186" s="9" t="s">
        <v>4944</v>
      </c>
      <c r="B186" s="2" t="s">
        <v>78</v>
      </c>
      <c r="C186">
        <f>IFERROR(VLOOKUP(A186,AQI!$A$6:$N$1467,2,FALSE),"")</f>
        <v>56</v>
      </c>
      <c r="D186" t="str">
        <f>IFERROR(VLOOKUP(A186,AQI!$A$6:$N$1467,3,FALSE),"")</f>
        <v>32</v>
      </c>
      <c r="E186" t="str">
        <f>IFERROR(VLOOKUP(A186,AQI!$A$6:$N$1467,4,FALSE),"")</f>
        <v>61</v>
      </c>
      <c r="F186" t="str">
        <f>IFERROR(VLOOKUP(A186,AQI!$A$6:$N$1467,5,FALSE),"")</f>
        <v>0.6</v>
      </c>
      <c r="G186" t="str">
        <f>IFERROR(VLOOKUP(A186,AQI!$A$6:$N$1467,6,FALSE),"")</f>
        <v>16</v>
      </c>
      <c r="H186" t="str">
        <f>IFERROR(VLOOKUP(A186,AQI!$A$6:$N$1467,7,FALSE),"")</f>
        <v>98</v>
      </c>
      <c r="I186" t="str">
        <f>IFERROR(VLOOKUP(A186,AQI!$A$6:$N$1467,8,FALSE),"")</f>
        <v>2</v>
      </c>
      <c r="J186" t="str">
        <f>IFERROR(VLOOKUP(A186,AQI!$A$6:$N$1467,9,FALSE),"")</f>
        <v>2.98155</v>
      </c>
      <c r="K186" t="str">
        <f>IFERROR(VLOOKUP(A186,AQI!$A$6:$N$1467,12,FALSE),"")</f>
        <v>17.408</v>
      </c>
      <c r="L186" t="str">
        <f>IFERROR(VLOOKUP(A186,AQI!$A$6:$N$1467,13,FALSE),"")</f>
        <v>80.625</v>
      </c>
      <c r="M186" t="str">
        <f>IFERROR(VLOOKUP(A186,AQI!$A$6:$N$1467,14,FALSE),"")</f>
        <v>2.417</v>
      </c>
      <c r="N186">
        <f t="shared" si="8"/>
        <v>3001.0819999999999</v>
      </c>
      <c r="O186">
        <f t="shared" si="9"/>
        <v>3007.4609999999998</v>
      </c>
      <c r="P186">
        <f t="shared" si="10"/>
        <v>2775.53</v>
      </c>
      <c r="Q186">
        <f t="shared" si="11"/>
        <v>2763.7</v>
      </c>
      <c r="R186" s="2" t="s">
        <v>6199</v>
      </c>
    </row>
    <row r="187" spans="1:18" x14ac:dyDescent="0.25">
      <c r="A187" s="9" t="s">
        <v>4944</v>
      </c>
      <c r="B187" s="2" t="s">
        <v>379</v>
      </c>
      <c r="C187">
        <f>IFERROR(VLOOKUP(A187,AQI!$A$6:$N$1467,2,FALSE),"")</f>
        <v>56</v>
      </c>
      <c r="D187" t="str">
        <f>IFERROR(VLOOKUP(A187,AQI!$A$6:$N$1467,3,FALSE),"")</f>
        <v>32</v>
      </c>
      <c r="E187" t="str">
        <f>IFERROR(VLOOKUP(A187,AQI!$A$6:$N$1467,4,FALSE),"")</f>
        <v>61</v>
      </c>
      <c r="F187" t="str">
        <f>IFERROR(VLOOKUP(A187,AQI!$A$6:$N$1467,5,FALSE),"")</f>
        <v>0.6</v>
      </c>
      <c r="G187" t="str">
        <f>IFERROR(VLOOKUP(A187,AQI!$A$6:$N$1467,6,FALSE),"")</f>
        <v>16</v>
      </c>
      <c r="H187" t="str">
        <f>IFERROR(VLOOKUP(A187,AQI!$A$6:$N$1467,7,FALSE),"")</f>
        <v>98</v>
      </c>
      <c r="I187" t="str">
        <f>IFERROR(VLOOKUP(A187,AQI!$A$6:$N$1467,8,FALSE),"")</f>
        <v>2</v>
      </c>
      <c r="J187" t="str">
        <f>IFERROR(VLOOKUP(A187,AQI!$A$6:$N$1467,9,FALSE),"")</f>
        <v>2.98155</v>
      </c>
      <c r="K187" t="str">
        <f>IFERROR(VLOOKUP(A187,AQI!$A$6:$N$1467,12,FALSE),"")</f>
        <v>17.408</v>
      </c>
      <c r="L187" t="str">
        <f>IFERROR(VLOOKUP(A187,AQI!$A$6:$N$1467,13,FALSE),"")</f>
        <v>80.625</v>
      </c>
      <c r="M187" t="str">
        <f>IFERROR(VLOOKUP(A187,AQI!$A$6:$N$1467,14,FALSE),"")</f>
        <v>2.417</v>
      </c>
      <c r="N187">
        <f t="shared" si="8"/>
        <v>3001.0819999999999</v>
      </c>
      <c r="O187">
        <f t="shared" si="9"/>
        <v>3007.4609999999998</v>
      </c>
      <c r="P187">
        <f t="shared" si="10"/>
        <v>2775.53</v>
      </c>
      <c r="Q187">
        <f t="shared" si="11"/>
        <v>2763.7</v>
      </c>
      <c r="R187" s="2" t="s">
        <v>5951</v>
      </c>
    </row>
    <row r="188" spans="1:18" x14ac:dyDescent="0.25">
      <c r="A188" s="9" t="s">
        <v>4927</v>
      </c>
      <c r="B188" s="2" t="s">
        <v>41</v>
      </c>
      <c r="C188">
        <f>IFERROR(VLOOKUP(A188,AQI!$A$6:$N$1467,2,FALSE),"")</f>
        <v>66</v>
      </c>
      <c r="D188" t="str">
        <f>IFERROR(VLOOKUP(A188,AQI!$A$6:$N$1467,3,FALSE),"")</f>
        <v>36</v>
      </c>
      <c r="E188" t="str">
        <f>IFERROR(VLOOKUP(A188,AQI!$A$6:$N$1467,4,FALSE),"")</f>
        <v>82</v>
      </c>
      <c r="F188" t="str">
        <f>IFERROR(VLOOKUP(A188,AQI!$A$6:$N$1467,5,FALSE),"")</f>
        <v>0.3</v>
      </c>
      <c r="G188" t="str">
        <f>IFERROR(VLOOKUP(A188,AQI!$A$6:$N$1467,6,FALSE),"")</f>
        <v>16</v>
      </c>
      <c r="H188" t="str">
        <f>IFERROR(VLOOKUP(A188,AQI!$A$6:$N$1467,7,FALSE),"")</f>
        <v>88</v>
      </c>
      <c r="I188" t="str">
        <f>IFERROR(VLOOKUP(A188,AQI!$A$6:$N$1467,8,FALSE),"")</f>
        <v>2</v>
      </c>
      <c r="J188" t="str">
        <f>IFERROR(VLOOKUP(A188,AQI!$A$6:$N$1467,9,FALSE),"")</f>
        <v>3.25833</v>
      </c>
      <c r="K188" t="str">
        <f>IFERROR(VLOOKUP(A188,AQI!$A$6:$N$1467,12,FALSE),"")</f>
        <v>15.092</v>
      </c>
      <c r="L188" t="str">
        <f>IFERROR(VLOOKUP(A188,AQI!$A$6:$N$1467,13,FALSE),"")</f>
        <v>73.042</v>
      </c>
      <c r="M188" t="str">
        <f>IFERROR(VLOOKUP(A188,AQI!$A$6:$N$1467,14,FALSE),"")</f>
        <v>2.333</v>
      </c>
      <c r="N188">
        <f t="shared" si="8"/>
        <v>2981.2570000000001</v>
      </c>
      <c r="O188">
        <f t="shared" si="9"/>
        <v>3014.1489999999999</v>
      </c>
      <c r="P188">
        <f t="shared" si="10"/>
        <v>2803.05</v>
      </c>
      <c r="Q188">
        <f t="shared" si="11"/>
        <v>2789.59</v>
      </c>
      <c r="R188" s="2" t="s">
        <v>6200</v>
      </c>
    </row>
    <row r="189" spans="1:18" x14ac:dyDescent="0.25">
      <c r="A189" s="9" t="s">
        <v>4921</v>
      </c>
      <c r="B189" s="2" t="s">
        <v>6201</v>
      </c>
      <c r="C189">
        <f>IFERROR(VLOOKUP(A189,AQI!$A$6:$N$1467,2,FALSE),"")</f>
        <v>54</v>
      </c>
      <c r="D189" t="str">
        <f>IFERROR(VLOOKUP(A189,AQI!$A$6:$N$1467,3,FALSE),"")</f>
        <v>15</v>
      </c>
      <c r="E189" t="str">
        <f>IFERROR(VLOOKUP(A189,AQI!$A$6:$N$1467,4,FALSE),"")</f>
        <v>58</v>
      </c>
      <c r="F189" t="str">
        <f>IFERROR(VLOOKUP(A189,AQI!$A$6:$N$1467,5,FALSE),"")</f>
        <v>0.2</v>
      </c>
      <c r="G189" t="str">
        <f>IFERROR(VLOOKUP(A189,AQI!$A$6:$N$1467,6,FALSE),"")</f>
        <v>23</v>
      </c>
      <c r="H189" t="str">
        <f>IFERROR(VLOOKUP(A189,AQI!$A$6:$N$1467,7,FALSE),"")</f>
        <v>102</v>
      </c>
      <c r="I189" t="str">
        <f>IFERROR(VLOOKUP(A189,AQI!$A$6:$N$1467,8,FALSE),"")</f>
        <v>2</v>
      </c>
      <c r="J189" t="str">
        <f>IFERROR(VLOOKUP(A189,AQI!$A$6:$N$1467,9,FALSE),"")</f>
        <v>2.55298</v>
      </c>
      <c r="K189" t="str">
        <f>IFERROR(VLOOKUP(A189,AQI!$A$6:$N$1467,12,FALSE),"")</f>
        <v>13.679</v>
      </c>
      <c r="L189" t="str">
        <f>IFERROR(VLOOKUP(A189,AQI!$A$6:$N$1467,13,FALSE),"")</f>
        <v>29.417</v>
      </c>
      <c r="M189" t="str">
        <f>IFERROR(VLOOKUP(A189,AQI!$A$6:$N$1467,14,FALSE),"")</f>
        <v>2.417</v>
      </c>
      <c r="N189">
        <f t="shared" si="8"/>
        <v>2954.1030000000001</v>
      </c>
      <c r="O189">
        <f t="shared" si="9"/>
        <v>2969.2539999999999</v>
      </c>
      <c r="P189">
        <f t="shared" si="10"/>
        <v>2645.54</v>
      </c>
      <c r="Q189">
        <f t="shared" si="11"/>
        <v>2796.9</v>
      </c>
      <c r="R189" s="2" t="s">
        <v>6073</v>
      </c>
    </row>
    <row r="190" spans="1:18" x14ac:dyDescent="0.25">
      <c r="A190" s="9" t="s">
        <v>4887</v>
      </c>
      <c r="B190" s="2" t="s">
        <v>6202</v>
      </c>
      <c r="C190">
        <f>IFERROR(VLOOKUP(A190,AQI!$A$6:$N$1467,2,FALSE),"")</f>
        <v>83</v>
      </c>
      <c r="D190" t="str">
        <f>IFERROR(VLOOKUP(A190,AQI!$A$6:$N$1467,3,FALSE),"")</f>
        <v>42</v>
      </c>
      <c r="E190" t="str">
        <f>IFERROR(VLOOKUP(A190,AQI!$A$6:$N$1467,4,FALSE),"")</f>
        <v>115</v>
      </c>
      <c r="F190" t="str">
        <f>IFERROR(VLOOKUP(A190,AQI!$A$6:$N$1467,5,FALSE),"")</f>
        <v>0.5</v>
      </c>
      <c r="G190" t="str">
        <f>IFERROR(VLOOKUP(A190,AQI!$A$6:$N$1467,6,FALSE),"")</f>
        <v>30</v>
      </c>
      <c r="H190" t="str">
        <f>IFERROR(VLOOKUP(A190,AQI!$A$6:$N$1467,7,FALSE),"")</f>
        <v>106</v>
      </c>
      <c r="I190" t="str">
        <f>IFERROR(VLOOKUP(A190,AQI!$A$6:$N$1467,8,FALSE),"")</f>
        <v>4</v>
      </c>
      <c r="J190" t="str">
        <f>IFERROR(VLOOKUP(A190,AQI!$A$6:$N$1467,9,FALSE),"")</f>
        <v>4.44702</v>
      </c>
      <c r="K190" t="str">
        <f>IFERROR(VLOOKUP(A190,AQI!$A$6:$N$1467,12,FALSE),"")</f>
        <v>16.458</v>
      </c>
      <c r="L190" t="str">
        <f>IFERROR(VLOOKUP(A190,AQI!$A$6:$N$1467,13,FALSE),"")</f>
        <v>42.500</v>
      </c>
      <c r="M190" t="str">
        <f>IFERROR(VLOOKUP(A190,AQI!$A$6:$N$1467,14,FALSE),"")</f>
        <v>1.875</v>
      </c>
      <c r="N190">
        <f t="shared" si="8"/>
        <v>3074.5479999999998</v>
      </c>
      <c r="O190">
        <f t="shared" si="9"/>
        <v>3110.1729999999998</v>
      </c>
      <c r="P190">
        <f t="shared" si="10"/>
        <v>2901.81</v>
      </c>
      <c r="Q190">
        <f t="shared" si="11"/>
        <v>2932.71</v>
      </c>
      <c r="R190" s="2" t="s">
        <v>6203</v>
      </c>
    </row>
    <row r="191" spans="1:18" x14ac:dyDescent="0.25">
      <c r="A191" s="9" t="s">
        <v>4878</v>
      </c>
      <c r="B191" s="2" t="s">
        <v>21</v>
      </c>
      <c r="C191">
        <f>IFERROR(VLOOKUP(A191,AQI!$A$6:$N$1467,2,FALSE),"")</f>
        <v>155</v>
      </c>
      <c r="D191" t="str">
        <f>IFERROR(VLOOKUP(A191,AQI!$A$6:$N$1467,3,FALSE),"")</f>
        <v>75</v>
      </c>
      <c r="E191" t="str">
        <f>IFERROR(VLOOKUP(A191,AQI!$A$6:$N$1467,4,FALSE),"")</f>
        <v>260</v>
      </c>
      <c r="F191" t="str">
        <f>IFERROR(VLOOKUP(A191,AQI!$A$6:$N$1467,5,FALSE),"")</f>
        <v>0.3</v>
      </c>
      <c r="G191" t="str">
        <f>IFERROR(VLOOKUP(A191,AQI!$A$6:$N$1467,6,FALSE),"")</f>
        <v>22</v>
      </c>
      <c r="H191" t="str">
        <f>IFERROR(VLOOKUP(A191,AQI!$A$6:$N$1467,7,FALSE),"")</f>
        <v>94</v>
      </c>
      <c r="I191" t="str">
        <f>IFERROR(VLOOKUP(A191,AQI!$A$6:$N$1467,8,FALSE),"")</f>
        <v>3</v>
      </c>
      <c r="J191" t="str">
        <f>IFERROR(VLOOKUP(A191,AQI!$A$6:$N$1467,9,FALSE),"")</f>
        <v>7.11964</v>
      </c>
      <c r="K191" t="str">
        <f>IFERROR(VLOOKUP(A191,AQI!$A$6:$N$1467,12,FALSE),"")</f>
        <v>18.454</v>
      </c>
      <c r="L191" t="str">
        <f>IFERROR(VLOOKUP(A191,AQI!$A$6:$N$1467,13,FALSE),"")</f>
        <v>28.125</v>
      </c>
      <c r="M191" t="str">
        <f>IFERROR(VLOOKUP(A191,AQI!$A$6:$N$1467,14,FALSE),"")</f>
        <v>2.458</v>
      </c>
      <c r="N191">
        <f t="shared" si="8"/>
        <v>3055.6439999999998</v>
      </c>
      <c r="O191">
        <f t="shared" si="9"/>
        <v>3074.6060000000002</v>
      </c>
      <c r="P191">
        <f t="shared" si="10"/>
        <v>2846.5</v>
      </c>
      <c r="Q191">
        <f t="shared" si="11"/>
        <v>2903.76</v>
      </c>
      <c r="R191" s="2" t="s">
        <v>5954</v>
      </c>
    </row>
    <row r="192" spans="1:18" x14ac:dyDescent="0.25">
      <c r="A192" s="9" t="s">
        <v>4874</v>
      </c>
      <c r="B192" s="2" t="s">
        <v>78</v>
      </c>
      <c r="C192">
        <f>IFERROR(VLOOKUP(A192,AQI!$A$6:$N$1467,2,FALSE),"")</f>
        <v>475</v>
      </c>
      <c r="D192" t="str">
        <f>IFERROR(VLOOKUP(A192,AQI!$A$6:$N$1467,3,FALSE),"")</f>
        <v>159</v>
      </c>
      <c r="E192" t="str">
        <f>IFERROR(VLOOKUP(A192,AQI!$A$6:$N$1467,4,FALSE),"")</f>
        <v>575</v>
      </c>
      <c r="F192" t="str">
        <f>IFERROR(VLOOKUP(A192,AQI!$A$6:$N$1467,5,FALSE),"")</f>
        <v>0.6</v>
      </c>
      <c r="G192" t="str">
        <f>IFERROR(VLOOKUP(A192,AQI!$A$6:$N$1467,6,FALSE),"")</f>
        <v>46</v>
      </c>
      <c r="H192" t="str">
        <f>IFERROR(VLOOKUP(A192,AQI!$A$6:$N$1467,7,FALSE),"")</f>
        <v>79</v>
      </c>
      <c r="I192" t="str">
        <f>IFERROR(VLOOKUP(A192,AQI!$A$6:$N$1467,8,FALSE),"")</f>
        <v>3</v>
      </c>
      <c r="J192" t="str">
        <f>IFERROR(VLOOKUP(A192,AQI!$A$6:$N$1467,9,FALSE),"")</f>
        <v>14.60089</v>
      </c>
      <c r="K192" t="str">
        <f>IFERROR(VLOOKUP(A192,AQI!$A$6:$N$1467,12,FALSE),"")</f>
        <v>17.317</v>
      </c>
      <c r="L192" t="str">
        <f>IFERROR(VLOOKUP(A192,AQI!$A$6:$N$1467,13,FALSE),"")</f>
        <v>52.125</v>
      </c>
      <c r="M192" t="str">
        <f>IFERROR(VLOOKUP(A192,AQI!$A$6:$N$1467,14,FALSE),"")</f>
        <v>1.458</v>
      </c>
      <c r="N192">
        <f t="shared" si="8"/>
        <v>3060.7190000000001</v>
      </c>
      <c r="O192">
        <f t="shared" si="9"/>
        <v>3047.3330000000001</v>
      </c>
      <c r="P192">
        <f t="shared" si="10"/>
        <v>2875.2</v>
      </c>
      <c r="Q192">
        <f t="shared" si="11"/>
        <v>2854.98</v>
      </c>
      <c r="R192" s="2" t="s">
        <v>6012</v>
      </c>
    </row>
    <row r="193" spans="1:18" x14ac:dyDescent="0.25">
      <c r="A193" s="9" t="s">
        <v>4801</v>
      </c>
      <c r="B193" s="2" t="s">
        <v>275</v>
      </c>
      <c r="C193">
        <f>IFERROR(VLOOKUP(A193,AQI!$A$6:$N$1467,2,FALSE),"")</f>
        <v>100</v>
      </c>
      <c r="D193" t="str">
        <f>IFERROR(VLOOKUP(A193,AQI!$A$6:$N$1467,3,FALSE),"")</f>
        <v>34</v>
      </c>
      <c r="E193" t="str">
        <f>IFERROR(VLOOKUP(A193,AQI!$A$6:$N$1467,4,FALSE),"")</f>
        <v>150</v>
      </c>
      <c r="F193" t="str">
        <f>IFERROR(VLOOKUP(A193,AQI!$A$6:$N$1467,5,FALSE),"")</f>
        <v>0.1</v>
      </c>
      <c r="G193" t="str">
        <f>IFERROR(VLOOKUP(A193,AQI!$A$6:$N$1467,6,FALSE),"")</f>
        <v>10</v>
      </c>
      <c r="H193" t="str">
        <f>IFERROR(VLOOKUP(A193,AQI!$A$6:$N$1467,7,FALSE),"")</f>
        <v>77</v>
      </c>
      <c r="I193" t="str">
        <f>IFERROR(VLOOKUP(A193,AQI!$A$6:$N$1467,8,FALSE),"")</f>
        <v>3</v>
      </c>
      <c r="J193" t="str">
        <f>IFERROR(VLOOKUP(A193,AQI!$A$6:$N$1467,9,FALSE),"")</f>
        <v>3.92054</v>
      </c>
      <c r="K193" t="str">
        <f>IFERROR(VLOOKUP(A193,AQI!$A$6:$N$1467,12,FALSE),"")</f>
        <v>9.850</v>
      </c>
      <c r="L193" t="str">
        <f>IFERROR(VLOOKUP(A193,AQI!$A$6:$N$1467,13,FALSE),"")</f>
        <v>9.583</v>
      </c>
      <c r="M193" t="str">
        <f>IFERROR(VLOOKUP(A193,AQI!$A$6:$N$1467,14,FALSE),"")</f>
        <v>3.000</v>
      </c>
      <c r="N193">
        <f t="shared" si="8"/>
        <v>2995.701</v>
      </c>
      <c r="O193">
        <f t="shared" si="9"/>
        <v>3020.864</v>
      </c>
      <c r="P193">
        <f t="shared" si="10"/>
        <v>2865.09</v>
      </c>
      <c r="Q193">
        <f t="shared" si="11"/>
        <v>2869.08</v>
      </c>
      <c r="R193" s="2" t="s">
        <v>5954</v>
      </c>
    </row>
    <row r="194" spans="1:18" x14ac:dyDescent="0.25">
      <c r="A194" s="9" t="s">
        <v>4778</v>
      </c>
      <c r="B194" s="2" t="s">
        <v>21</v>
      </c>
      <c r="C194">
        <f>IFERROR(VLOOKUP(A194,AQI!$A$6:$N$1467,2,FALSE),"")</f>
        <v>80</v>
      </c>
      <c r="D194" t="str">
        <f>IFERROR(VLOOKUP(A194,AQI!$A$6:$N$1467,3,FALSE),"")</f>
        <v>45</v>
      </c>
      <c r="E194" t="str">
        <f>IFERROR(VLOOKUP(A194,AQI!$A$6:$N$1467,4,FALSE),"")</f>
        <v>109</v>
      </c>
      <c r="F194" t="str">
        <f>IFERROR(VLOOKUP(A194,AQI!$A$6:$N$1467,5,FALSE),"")</f>
        <v>0.5</v>
      </c>
      <c r="G194" t="str">
        <f>IFERROR(VLOOKUP(A194,AQI!$A$6:$N$1467,6,FALSE),"")</f>
        <v>42</v>
      </c>
      <c r="H194" t="str">
        <f>IFERROR(VLOOKUP(A194,AQI!$A$6:$N$1467,7,FALSE),"")</f>
        <v>47</v>
      </c>
      <c r="I194" t="str">
        <f>IFERROR(VLOOKUP(A194,AQI!$A$6:$N$1467,8,FALSE),"")</f>
        <v>3</v>
      </c>
      <c r="J194" t="str">
        <f>IFERROR(VLOOKUP(A194,AQI!$A$6:$N$1467,9,FALSE),"")</f>
        <v>4.36161</v>
      </c>
      <c r="K194" t="str">
        <f>IFERROR(VLOOKUP(A194,AQI!$A$6:$N$1467,12,FALSE),"")</f>
        <v>5.550</v>
      </c>
      <c r="L194" t="str">
        <f>IFERROR(VLOOKUP(A194,AQI!$A$6:$N$1467,13,FALSE),"")</f>
        <v>51.042</v>
      </c>
      <c r="M194" t="str">
        <f>IFERROR(VLOOKUP(A194,AQI!$A$6:$N$1467,14,FALSE),"")</f>
        <v>1.625</v>
      </c>
      <c r="N194">
        <f t="shared" ref="N194:N257" si="12">IFERROR(VLOOKUP(A194,sh_four,2,FALSE),"")</f>
        <v>2973.0610000000001</v>
      </c>
      <c r="O194">
        <f t="shared" ref="O194:O257" si="13">IFERROR(VLOOKUP(A194,sh_four,5,FALSE),"")</f>
        <v>2973.0329999999999</v>
      </c>
      <c r="P194">
        <f t="shared" ref="P194:P257" si="14">IFERROR(VLOOKUP(A194,sh_nine,2,FALSE),"")</f>
        <v>2840.91</v>
      </c>
      <c r="Q194">
        <f t="shared" ref="Q194:Q257" si="15">IFERROR(VLOOKUP(A194,sh_nine,3,FALSE),"")</f>
        <v>2796.52</v>
      </c>
      <c r="R194" s="2" t="s">
        <v>5954</v>
      </c>
    </row>
    <row r="195" spans="1:18" x14ac:dyDescent="0.25">
      <c r="A195" s="9" t="s">
        <v>4731</v>
      </c>
      <c r="B195" s="2" t="s">
        <v>41</v>
      </c>
      <c r="C195">
        <f>IFERROR(VLOOKUP(A195,AQI!$A$6:$N$1467,2,FALSE),"")</f>
        <v>65</v>
      </c>
      <c r="D195" t="str">
        <f>IFERROR(VLOOKUP(A195,AQI!$A$6:$N$1467,3,FALSE),"")</f>
        <v>34</v>
      </c>
      <c r="E195" t="str">
        <f>IFERROR(VLOOKUP(A195,AQI!$A$6:$N$1467,4,FALSE),"")</f>
        <v>79</v>
      </c>
      <c r="F195" t="str">
        <f>IFERROR(VLOOKUP(A195,AQI!$A$6:$N$1467,5,FALSE),"")</f>
        <v>0.5</v>
      </c>
      <c r="G195" t="str">
        <f>IFERROR(VLOOKUP(A195,AQI!$A$6:$N$1467,6,FALSE),"")</f>
        <v>41</v>
      </c>
      <c r="H195" t="str">
        <f>IFERROR(VLOOKUP(A195,AQI!$A$6:$N$1467,7,FALSE),"")</f>
        <v>78</v>
      </c>
      <c r="I195" t="str">
        <f>IFERROR(VLOOKUP(A195,AQI!$A$6:$N$1467,8,FALSE),"")</f>
        <v>3</v>
      </c>
      <c r="J195" t="str">
        <f>IFERROR(VLOOKUP(A195,AQI!$A$6:$N$1467,9,FALSE),"")</f>
        <v>3.78750</v>
      </c>
      <c r="K195" t="str">
        <f>IFERROR(VLOOKUP(A195,AQI!$A$6:$N$1467,12,FALSE),"")</f>
        <v>10.271</v>
      </c>
      <c r="L195" t="str">
        <f>IFERROR(VLOOKUP(A195,AQI!$A$6:$N$1467,13,FALSE),"")</f>
        <v>27.583</v>
      </c>
      <c r="M195" t="str">
        <f>IFERROR(VLOOKUP(A195,AQI!$A$6:$N$1467,14,FALSE),"")</f>
        <v>1.792</v>
      </c>
      <c r="N195">
        <f t="shared" si="12"/>
        <v>3064.6979999999999</v>
      </c>
      <c r="O195">
        <f t="shared" si="13"/>
        <v>3068.7629999999999</v>
      </c>
      <c r="P195">
        <f t="shared" si="14"/>
        <v>3023.37</v>
      </c>
      <c r="Q195">
        <f t="shared" si="15"/>
        <v>3020.08</v>
      </c>
      <c r="R195" s="2" t="s">
        <v>6204</v>
      </c>
    </row>
    <row r="196" spans="1:18" x14ac:dyDescent="0.25">
      <c r="A196" s="9" t="s">
        <v>4722</v>
      </c>
      <c r="B196" s="2" t="s">
        <v>6205</v>
      </c>
      <c r="C196">
        <f>IFERROR(VLOOKUP(A196,AQI!$A$6:$N$1467,2,FALSE),"")</f>
        <v>74</v>
      </c>
      <c r="D196" t="str">
        <f>IFERROR(VLOOKUP(A196,AQI!$A$6:$N$1467,3,FALSE),"")</f>
        <v>54</v>
      </c>
      <c r="E196" t="str">
        <f>IFERROR(VLOOKUP(A196,AQI!$A$6:$N$1467,4,FALSE),"")</f>
        <v>79</v>
      </c>
      <c r="F196" t="str">
        <f>IFERROR(VLOOKUP(A196,AQI!$A$6:$N$1467,5,FALSE),"")</f>
        <v>0.5</v>
      </c>
      <c r="G196" t="str">
        <f>IFERROR(VLOOKUP(A196,AQI!$A$6:$N$1467,6,FALSE),"")</f>
        <v>29</v>
      </c>
      <c r="H196" t="str">
        <f>IFERROR(VLOOKUP(A196,AQI!$A$6:$N$1467,7,FALSE),"")</f>
        <v>80</v>
      </c>
      <c r="I196" t="str">
        <f>IFERROR(VLOOKUP(A196,AQI!$A$6:$N$1467,8,FALSE),"")</f>
        <v>2</v>
      </c>
      <c r="J196" t="str">
        <f>IFERROR(VLOOKUP(A196,AQI!$A$6:$N$1467,9,FALSE),"")</f>
        <v>4.05476</v>
      </c>
      <c r="K196" t="str">
        <f>IFERROR(VLOOKUP(A196,AQI!$A$6:$N$1467,12,FALSE),"")</f>
        <v>8.633</v>
      </c>
      <c r="L196" t="str">
        <f>IFERROR(VLOOKUP(A196,AQI!$A$6:$N$1467,13,FALSE),"")</f>
        <v>40.375</v>
      </c>
      <c r="M196" t="str">
        <f>IFERROR(VLOOKUP(A196,AQI!$A$6:$N$1467,14,FALSE),"")</f>
        <v>2.708</v>
      </c>
      <c r="N196">
        <f t="shared" si="12"/>
        <v>3037.6979999999999</v>
      </c>
      <c r="O196">
        <f t="shared" si="13"/>
        <v>3047.2269999999999</v>
      </c>
      <c r="P196">
        <f t="shared" si="14"/>
        <v>3068.16</v>
      </c>
      <c r="Q196">
        <f t="shared" si="15"/>
        <v>3073.83</v>
      </c>
      <c r="R196" s="2" t="s">
        <v>6206</v>
      </c>
    </row>
    <row r="197" spans="1:18" x14ac:dyDescent="0.25">
      <c r="A197" s="9" t="s">
        <v>4705</v>
      </c>
      <c r="B197" s="2" t="s">
        <v>6207</v>
      </c>
      <c r="C197">
        <f>IFERROR(VLOOKUP(A197,AQI!$A$6:$N$1467,2,FALSE),"")</f>
        <v>123</v>
      </c>
      <c r="D197" t="str">
        <f>IFERROR(VLOOKUP(A197,AQI!$A$6:$N$1467,3,FALSE),"")</f>
        <v>93</v>
      </c>
      <c r="E197" t="str">
        <f>IFERROR(VLOOKUP(A197,AQI!$A$6:$N$1467,4,FALSE),"")</f>
        <v>142</v>
      </c>
      <c r="F197" t="str">
        <f>IFERROR(VLOOKUP(A197,AQI!$A$6:$N$1467,5,FALSE),"")</f>
        <v>0.8</v>
      </c>
      <c r="G197" t="str">
        <f>IFERROR(VLOOKUP(A197,AQI!$A$6:$N$1467,6,FALSE),"")</f>
        <v>66</v>
      </c>
      <c r="H197" t="str">
        <f>IFERROR(VLOOKUP(A197,AQI!$A$6:$N$1467,7,FALSE),"")</f>
        <v>43</v>
      </c>
      <c r="I197" t="str">
        <f>IFERROR(VLOOKUP(A197,AQI!$A$6:$N$1467,8,FALSE),"")</f>
        <v>3</v>
      </c>
      <c r="J197" t="str">
        <f>IFERROR(VLOOKUP(A197,AQI!$A$6:$N$1467,9,FALSE),"")</f>
        <v>6.85446</v>
      </c>
      <c r="K197" t="str">
        <f>IFERROR(VLOOKUP(A197,AQI!$A$6:$N$1467,12,FALSE),"")</f>
        <v>3.942</v>
      </c>
      <c r="L197" t="str">
        <f>IFERROR(VLOOKUP(A197,AQI!$A$6:$N$1467,13,FALSE),"")</f>
        <v>53.042</v>
      </c>
      <c r="M197" t="str">
        <f>IFERROR(VLOOKUP(A197,AQI!$A$6:$N$1467,14,FALSE),"")</f>
        <v>1.333</v>
      </c>
      <c r="N197">
        <f t="shared" si="12"/>
        <v>3061.8049999999998</v>
      </c>
      <c r="O197">
        <f t="shared" si="13"/>
        <v>3057.5189999999998</v>
      </c>
      <c r="P197">
        <f t="shared" si="14"/>
        <v>3079.53</v>
      </c>
      <c r="Q197">
        <f t="shared" si="15"/>
        <v>3123.82</v>
      </c>
      <c r="R197" s="2" t="s">
        <v>6206</v>
      </c>
    </row>
    <row r="198" spans="1:18" x14ac:dyDescent="0.25">
      <c r="A198" s="9" t="s">
        <v>4701</v>
      </c>
      <c r="B198" s="2" t="s">
        <v>41</v>
      </c>
      <c r="C198">
        <f>IFERROR(VLOOKUP(A198,AQI!$A$6:$N$1467,2,FALSE),"")</f>
        <v>79</v>
      </c>
      <c r="D198" t="str">
        <f>IFERROR(VLOOKUP(A198,AQI!$A$6:$N$1467,3,FALSE),"")</f>
        <v>58</v>
      </c>
      <c r="E198" t="str">
        <f>IFERROR(VLOOKUP(A198,AQI!$A$6:$N$1467,4,FALSE),"")</f>
        <v>100</v>
      </c>
      <c r="F198" t="str">
        <f>IFERROR(VLOOKUP(A198,AQI!$A$6:$N$1467,5,FALSE),"")</f>
        <v>0.7</v>
      </c>
      <c r="G198" t="str">
        <f>IFERROR(VLOOKUP(A198,AQI!$A$6:$N$1467,6,FALSE),"")</f>
        <v>56</v>
      </c>
      <c r="H198" t="str">
        <f>IFERROR(VLOOKUP(A198,AQI!$A$6:$N$1467,7,FALSE),"")</f>
        <v>44</v>
      </c>
      <c r="I198" t="str">
        <f>IFERROR(VLOOKUP(A198,AQI!$A$6:$N$1467,8,FALSE),"")</f>
        <v>3</v>
      </c>
      <c r="J198" t="str">
        <f>IFERROR(VLOOKUP(A198,AQI!$A$6:$N$1467,9,FALSE),"")</f>
        <v>4.98571</v>
      </c>
      <c r="K198" t="str">
        <f>IFERROR(VLOOKUP(A198,AQI!$A$6:$N$1467,12,FALSE),"")</f>
        <v>2.888</v>
      </c>
      <c r="L198" t="str">
        <f>IFERROR(VLOOKUP(A198,AQI!$A$6:$N$1467,13,FALSE),"")</f>
        <v>46.000</v>
      </c>
      <c r="M198" t="str">
        <f>IFERROR(VLOOKUP(A198,AQI!$A$6:$N$1467,14,FALSE),"")</f>
        <v>1.583</v>
      </c>
      <c r="N198">
        <f t="shared" si="12"/>
        <v>3055.0349999999999</v>
      </c>
      <c r="O198">
        <f t="shared" si="13"/>
        <v>3057.9380000000001</v>
      </c>
      <c r="P198">
        <f t="shared" si="14"/>
        <v>3085.07</v>
      </c>
      <c r="Q198">
        <f t="shared" si="15"/>
        <v>3077.06</v>
      </c>
      <c r="R198" s="2" t="s">
        <v>6206</v>
      </c>
    </row>
    <row r="199" spans="1:18" x14ac:dyDescent="0.25">
      <c r="A199" s="9" t="s">
        <v>4697</v>
      </c>
      <c r="B199" s="2" t="s">
        <v>485</v>
      </c>
      <c r="C199">
        <f>IFERROR(VLOOKUP(A199,AQI!$A$6:$N$1467,2,FALSE),"")</f>
        <v>45</v>
      </c>
      <c r="D199" t="str">
        <f>IFERROR(VLOOKUP(A199,AQI!$A$6:$N$1467,3,FALSE),"")</f>
        <v>22</v>
      </c>
      <c r="E199" t="str">
        <f>IFERROR(VLOOKUP(A199,AQI!$A$6:$N$1467,4,FALSE),"")</f>
        <v>45</v>
      </c>
      <c r="F199" t="str">
        <f>IFERROR(VLOOKUP(A199,AQI!$A$6:$N$1467,5,FALSE),"")</f>
        <v>0.4</v>
      </c>
      <c r="G199" t="str">
        <f>IFERROR(VLOOKUP(A199,AQI!$A$6:$N$1467,6,FALSE),"")</f>
        <v>33</v>
      </c>
      <c r="H199" t="str">
        <f>IFERROR(VLOOKUP(A199,AQI!$A$6:$N$1467,7,FALSE),"")</f>
        <v>52</v>
      </c>
      <c r="I199" t="str">
        <f>IFERROR(VLOOKUP(A199,AQI!$A$6:$N$1467,8,FALSE),"")</f>
        <v>3</v>
      </c>
      <c r="J199" t="str">
        <f>IFERROR(VLOOKUP(A199,AQI!$A$6:$N$1467,9,FALSE),"")</f>
        <v>2.57143</v>
      </c>
      <c r="K199" t="str">
        <f>IFERROR(VLOOKUP(A199,AQI!$A$6:$N$1467,12,FALSE),"")</f>
        <v>0.888</v>
      </c>
      <c r="L199" t="str">
        <f>IFERROR(VLOOKUP(A199,AQI!$A$6:$N$1467,13,FALSE),"")</f>
        <v>34.083</v>
      </c>
      <c r="M199" t="str">
        <f>IFERROR(VLOOKUP(A199,AQI!$A$6:$N$1467,14,FALSE),"")</f>
        <v>1.833</v>
      </c>
      <c r="N199">
        <f t="shared" si="12"/>
        <v>3052.0410000000002</v>
      </c>
      <c r="O199">
        <f t="shared" si="13"/>
        <v>3068.2840000000001</v>
      </c>
      <c r="P199">
        <f t="shared" si="14"/>
        <v>3085.81</v>
      </c>
      <c r="Q199">
        <f t="shared" si="15"/>
        <v>3111.7</v>
      </c>
      <c r="R199" s="2" t="s">
        <v>6208</v>
      </c>
    </row>
    <row r="200" spans="1:18" x14ac:dyDescent="0.25">
      <c r="A200" s="9" t="s">
        <v>4684</v>
      </c>
      <c r="B200" s="2" t="s">
        <v>6209</v>
      </c>
      <c r="C200">
        <f>IFERROR(VLOOKUP(A200,AQI!$A$6:$N$1467,2,FALSE),"")</f>
        <v>180</v>
      </c>
      <c r="D200" t="str">
        <f>IFERROR(VLOOKUP(A200,AQI!$A$6:$N$1467,3,FALSE),"")</f>
        <v>136</v>
      </c>
      <c r="E200" t="str">
        <f>IFERROR(VLOOKUP(A200,AQI!$A$6:$N$1467,4,FALSE),"")</f>
        <v>181</v>
      </c>
      <c r="F200" t="str">
        <f>IFERROR(VLOOKUP(A200,AQI!$A$6:$N$1467,5,FALSE),"")</f>
        <v>1.0</v>
      </c>
      <c r="G200" t="str">
        <f>IFERROR(VLOOKUP(A200,AQI!$A$6:$N$1467,6,FALSE),"")</f>
        <v>62</v>
      </c>
      <c r="H200" t="str">
        <f>IFERROR(VLOOKUP(A200,AQI!$A$6:$N$1467,7,FALSE),"")</f>
        <v>38</v>
      </c>
      <c r="I200" t="str">
        <f>IFERROR(VLOOKUP(A200,AQI!$A$6:$N$1467,8,FALSE),"")</f>
        <v>3</v>
      </c>
      <c r="J200" t="str">
        <f>IFERROR(VLOOKUP(A200,AQI!$A$6:$N$1467,9,FALSE),"")</f>
        <v>8.55893</v>
      </c>
      <c r="K200" t="str">
        <f>IFERROR(VLOOKUP(A200,AQI!$A$6:$N$1467,12,FALSE),"")</f>
        <v>0.975</v>
      </c>
      <c r="L200" t="str">
        <f>IFERROR(VLOOKUP(A200,AQI!$A$6:$N$1467,13,FALSE),"")</f>
        <v>67.917</v>
      </c>
      <c r="M200" t="str">
        <f>IFERROR(VLOOKUP(A200,AQI!$A$6:$N$1467,14,FALSE),"")</f>
        <v>1.292</v>
      </c>
      <c r="N200">
        <f t="shared" si="12"/>
        <v>3016.2950000000001</v>
      </c>
      <c r="O200">
        <f t="shared" si="13"/>
        <v>2996.7190000000001</v>
      </c>
      <c r="P200">
        <f t="shared" si="14"/>
        <v>3146.2</v>
      </c>
      <c r="Q200">
        <f t="shared" si="15"/>
        <v>3067.49</v>
      </c>
      <c r="R200" s="2" t="s">
        <v>6210</v>
      </c>
    </row>
    <row r="201" spans="1:18" x14ac:dyDescent="0.25">
      <c r="A201" s="9" t="s">
        <v>4680</v>
      </c>
      <c r="B201" s="2" t="s">
        <v>6211</v>
      </c>
      <c r="C201">
        <f>IFERROR(VLOOKUP(A201,AQI!$A$6:$N$1467,2,FALSE),"")</f>
        <v>95</v>
      </c>
      <c r="D201" t="str">
        <f>IFERROR(VLOOKUP(A201,AQI!$A$6:$N$1467,3,FALSE),"")</f>
        <v>71</v>
      </c>
      <c r="E201" t="str">
        <f>IFERROR(VLOOKUP(A201,AQI!$A$6:$N$1467,4,FALSE),"")</f>
        <v>104</v>
      </c>
      <c r="F201" t="str">
        <f>IFERROR(VLOOKUP(A201,AQI!$A$6:$N$1467,5,FALSE),"")</f>
        <v>0.7</v>
      </c>
      <c r="G201" t="str">
        <f>IFERROR(VLOOKUP(A201,AQI!$A$6:$N$1467,6,FALSE),"")</f>
        <v>49</v>
      </c>
      <c r="H201" t="str">
        <f>IFERROR(VLOOKUP(A201,AQI!$A$6:$N$1467,7,FALSE),"")</f>
        <v>40</v>
      </c>
      <c r="I201" t="str">
        <f>IFERROR(VLOOKUP(A201,AQI!$A$6:$N$1467,8,FALSE),"")</f>
        <v>3</v>
      </c>
      <c r="J201" t="str">
        <f>IFERROR(VLOOKUP(A201,AQI!$A$6:$N$1467,9,FALSE),"")</f>
        <v>5.21429</v>
      </c>
      <c r="K201" t="str">
        <f>IFERROR(VLOOKUP(A201,AQI!$A$6:$N$1467,12,FALSE),"")</f>
        <v>0.100</v>
      </c>
      <c r="L201" t="str">
        <f>IFERROR(VLOOKUP(A201,AQI!$A$6:$N$1467,13,FALSE),"")</f>
        <v>62.792</v>
      </c>
      <c r="M201" t="str">
        <f>IFERROR(VLOOKUP(A201,AQI!$A$6:$N$1467,14,FALSE),"")</f>
        <v>1.333</v>
      </c>
      <c r="N201">
        <f t="shared" si="12"/>
        <v>3062.5309999999999</v>
      </c>
      <c r="O201">
        <f t="shared" si="13"/>
        <v>3019.6909999999998</v>
      </c>
      <c r="P201">
        <f t="shared" si="14"/>
        <v>3203.98</v>
      </c>
      <c r="Q201">
        <f t="shared" si="15"/>
        <v>3146.57</v>
      </c>
      <c r="R201" s="2" t="s">
        <v>6212</v>
      </c>
    </row>
    <row r="202" spans="1:18" x14ac:dyDescent="0.25">
      <c r="A202" s="9" t="s">
        <v>4676</v>
      </c>
      <c r="B202" s="2" t="s">
        <v>78</v>
      </c>
      <c r="C202">
        <f>IFERROR(VLOOKUP(A202,AQI!$A$6:$N$1467,2,FALSE),"")</f>
        <v>53</v>
      </c>
      <c r="D202" t="str">
        <f>IFERROR(VLOOKUP(A202,AQI!$A$6:$N$1467,3,FALSE),"")</f>
        <v>32</v>
      </c>
      <c r="E202" t="str">
        <f>IFERROR(VLOOKUP(A202,AQI!$A$6:$N$1467,4,FALSE),"")</f>
        <v>56</v>
      </c>
      <c r="F202" t="str">
        <f>IFERROR(VLOOKUP(A202,AQI!$A$6:$N$1467,5,FALSE),"")</f>
        <v>0.5</v>
      </c>
      <c r="G202" t="str">
        <f>IFERROR(VLOOKUP(A202,AQI!$A$6:$N$1467,6,FALSE),"")</f>
        <v>35</v>
      </c>
      <c r="H202" t="str">
        <f>IFERROR(VLOOKUP(A202,AQI!$A$6:$N$1467,7,FALSE),"")</f>
        <v>53</v>
      </c>
      <c r="I202" t="str">
        <f>IFERROR(VLOOKUP(A202,AQI!$A$6:$N$1467,8,FALSE),"")</f>
        <v>3</v>
      </c>
      <c r="J202" t="str">
        <f>IFERROR(VLOOKUP(A202,AQI!$A$6:$N$1467,9,FALSE),"")</f>
        <v>3.09554</v>
      </c>
      <c r="K202" t="str">
        <f>IFERROR(VLOOKUP(A202,AQI!$A$6:$N$1467,12,FALSE),"")</f>
        <v>0.196</v>
      </c>
      <c r="L202" t="str">
        <f>IFERROR(VLOOKUP(A202,AQI!$A$6:$N$1467,13,FALSE),"")</f>
        <v>56.625</v>
      </c>
      <c r="M202" t="str">
        <f>IFERROR(VLOOKUP(A202,AQI!$A$6:$N$1467,14,FALSE),"")</f>
        <v>2.083</v>
      </c>
      <c r="N202">
        <f t="shared" si="12"/>
        <v>3070.8560000000002</v>
      </c>
      <c r="O202">
        <f t="shared" si="13"/>
        <v>3062.3069999999998</v>
      </c>
      <c r="P202">
        <f t="shared" si="14"/>
        <v>3229.96</v>
      </c>
      <c r="Q202">
        <f t="shared" si="15"/>
        <v>3201.2</v>
      </c>
      <c r="R202" s="2" t="s">
        <v>5945</v>
      </c>
    </row>
    <row r="203" spans="1:18" x14ac:dyDescent="0.25">
      <c r="A203" s="9" t="s">
        <v>4672</v>
      </c>
      <c r="B203" s="2" t="s">
        <v>21</v>
      </c>
      <c r="C203">
        <f>IFERROR(VLOOKUP(A203,AQI!$A$6:$N$1467,2,FALSE),"")</f>
        <v>30</v>
      </c>
      <c r="D203" t="str">
        <f>IFERROR(VLOOKUP(A203,AQI!$A$6:$N$1467,3,FALSE),"")</f>
        <v>9</v>
      </c>
      <c r="E203" t="str">
        <f>IFERROR(VLOOKUP(A203,AQI!$A$6:$N$1467,4,FALSE),"")</f>
        <v>18</v>
      </c>
      <c r="F203" t="str">
        <f>IFERROR(VLOOKUP(A203,AQI!$A$6:$N$1467,5,FALSE),"")</f>
        <v>0.3</v>
      </c>
      <c r="G203" t="str">
        <f>IFERROR(VLOOKUP(A203,AQI!$A$6:$N$1467,6,FALSE),"")</f>
        <v>23</v>
      </c>
      <c r="H203" t="str">
        <f>IFERROR(VLOOKUP(A203,AQI!$A$6:$N$1467,7,FALSE),"")</f>
        <v>59</v>
      </c>
      <c r="I203" t="str">
        <f>IFERROR(VLOOKUP(A203,AQI!$A$6:$N$1467,8,FALSE),"")</f>
        <v>2</v>
      </c>
      <c r="J203" t="str">
        <f>IFERROR(VLOOKUP(A203,AQI!$A$6:$N$1467,9,FALSE),"")</f>
        <v>1.56637</v>
      </c>
      <c r="K203" t="str">
        <f>IFERROR(VLOOKUP(A203,AQI!$A$6:$N$1467,12,FALSE),"")</f>
        <v>1.863</v>
      </c>
      <c r="L203" t="str">
        <f>IFERROR(VLOOKUP(A203,AQI!$A$6:$N$1467,13,FALSE),"")</f>
        <v>31.250</v>
      </c>
      <c r="M203" t="str">
        <f>IFERROR(VLOOKUP(A203,AQI!$A$6:$N$1467,14,FALSE),"")</f>
        <v>2.125</v>
      </c>
      <c r="N203">
        <f t="shared" si="12"/>
        <v>3064.953</v>
      </c>
      <c r="O203">
        <f t="shared" si="13"/>
        <v>3070.1460000000002</v>
      </c>
      <c r="P203">
        <f t="shared" si="14"/>
        <v>3261.3</v>
      </c>
      <c r="Q203">
        <f t="shared" si="15"/>
        <v>3226.02</v>
      </c>
      <c r="R203" s="2" t="s">
        <v>5957</v>
      </c>
    </row>
    <row r="204" spans="1:18" x14ac:dyDescent="0.25">
      <c r="A204" s="9" t="s">
        <v>4669</v>
      </c>
      <c r="B204" s="2" t="s">
        <v>41</v>
      </c>
      <c r="C204">
        <f>IFERROR(VLOOKUP(A204,AQI!$A$6:$N$1467,2,FALSE),"")</f>
        <v>38</v>
      </c>
      <c r="D204" t="str">
        <f>IFERROR(VLOOKUP(A204,AQI!$A$6:$N$1467,3,FALSE),"")</f>
        <v>5</v>
      </c>
      <c r="E204" t="str">
        <f>IFERROR(VLOOKUP(A204,AQI!$A$6:$N$1467,4,FALSE),"")</f>
        <v>8</v>
      </c>
      <c r="F204" t="str">
        <f>IFERROR(VLOOKUP(A204,AQI!$A$6:$N$1467,5,FALSE),"")</f>
        <v>0.2</v>
      </c>
      <c r="G204" t="str">
        <f>IFERROR(VLOOKUP(A204,AQI!$A$6:$N$1467,6,FALSE),"")</f>
        <v>12</v>
      </c>
      <c r="H204" t="str">
        <f>IFERROR(VLOOKUP(A204,AQI!$A$6:$N$1467,7,FALSE),"")</f>
        <v>75</v>
      </c>
      <c r="I204" t="str">
        <f>IFERROR(VLOOKUP(A204,AQI!$A$6:$N$1467,8,FALSE),"")</f>
        <v>2</v>
      </c>
      <c r="J204" t="str">
        <f>IFERROR(VLOOKUP(A204,AQI!$A$6:$N$1467,9,FALSE),"")</f>
        <v>1.10923</v>
      </c>
      <c r="K204" t="str">
        <f>IFERROR(VLOOKUP(A204,AQI!$A$6:$N$1467,12,FALSE),"")</f>
        <v>2.388</v>
      </c>
      <c r="L204" t="str">
        <f>IFERROR(VLOOKUP(A204,AQI!$A$6:$N$1467,13,FALSE),"")</f>
        <v>31.583</v>
      </c>
      <c r="M204" t="str">
        <f>IFERROR(VLOOKUP(A204,AQI!$A$6:$N$1467,14,FALSE),"")</f>
        <v>3.000</v>
      </c>
      <c r="N204">
        <f t="shared" si="12"/>
        <v>3027.3159999999998</v>
      </c>
      <c r="O204">
        <f t="shared" si="13"/>
        <v>3060.01</v>
      </c>
      <c r="P204">
        <f t="shared" si="14"/>
        <v>3227.09</v>
      </c>
      <c r="Q204">
        <f t="shared" si="15"/>
        <v>3242.43</v>
      </c>
      <c r="R204" s="2" t="s">
        <v>6213</v>
      </c>
    </row>
    <row r="205" spans="1:18" x14ac:dyDescent="0.25">
      <c r="A205" s="9" t="s">
        <v>4536</v>
      </c>
      <c r="B205" s="2" t="s">
        <v>6214</v>
      </c>
      <c r="C205">
        <f>IFERROR(VLOOKUP(A205,AQI!$A$6:$N$1467,2,FALSE),"")</f>
        <v>108</v>
      </c>
      <c r="D205" t="str">
        <f>IFERROR(VLOOKUP(A205,AQI!$A$6:$N$1467,3,FALSE),"")</f>
        <v>81</v>
      </c>
      <c r="E205" t="str">
        <f>IFERROR(VLOOKUP(A205,AQI!$A$6:$N$1467,4,FALSE),"")</f>
        <v>120</v>
      </c>
      <c r="F205" t="str">
        <f>IFERROR(VLOOKUP(A205,AQI!$A$6:$N$1467,5,FALSE),"")</f>
        <v>0.9</v>
      </c>
      <c r="G205" t="str">
        <f>IFERROR(VLOOKUP(A205,AQI!$A$6:$N$1467,6,FALSE),"")</f>
        <v>62</v>
      </c>
      <c r="H205" t="str">
        <f>IFERROR(VLOOKUP(A205,AQI!$A$6:$N$1467,7,FALSE),"")</f>
        <v>25</v>
      </c>
      <c r="I205" t="str">
        <f>IFERROR(VLOOKUP(A205,AQI!$A$6:$N$1467,8,FALSE),"")</f>
        <v>4</v>
      </c>
      <c r="J205" t="str">
        <f>IFERROR(VLOOKUP(A205,AQI!$A$6:$N$1467,9,FALSE),"")</f>
        <v>6.02649</v>
      </c>
      <c r="K205" t="str">
        <f>IFERROR(VLOOKUP(A205,AQI!$A$6:$N$1467,12,FALSE),"")</f>
        <v>-2.350</v>
      </c>
      <c r="L205" t="str">
        <f>IFERROR(VLOOKUP(A205,AQI!$A$6:$N$1467,13,FALSE),"")</f>
        <v>58.208</v>
      </c>
      <c r="M205" t="str">
        <f>IFERROR(VLOOKUP(A205,AQI!$A$6:$N$1467,14,FALSE),"")</f>
        <v>1.292</v>
      </c>
      <c r="N205">
        <f t="shared" si="12"/>
        <v>2851.3319999999999</v>
      </c>
      <c r="O205">
        <f t="shared" si="13"/>
        <v>2881.355</v>
      </c>
      <c r="P205">
        <f t="shared" si="14"/>
        <v>2965.23</v>
      </c>
      <c r="Q205">
        <f t="shared" si="15"/>
        <v>3045.82</v>
      </c>
      <c r="R205" s="2" t="s">
        <v>6215</v>
      </c>
    </row>
    <row r="206" spans="1:18" x14ac:dyDescent="0.25">
      <c r="A206" s="9" t="s">
        <v>4518</v>
      </c>
      <c r="B206" s="2" t="s">
        <v>279</v>
      </c>
      <c r="C206">
        <f>IFERROR(VLOOKUP(A206,AQI!$A$6:$N$1467,2,FALSE),"")</f>
        <v>48</v>
      </c>
      <c r="D206" t="str">
        <f>IFERROR(VLOOKUP(A206,AQI!$A$6:$N$1467,3,FALSE),"")</f>
        <v>20</v>
      </c>
      <c r="E206" t="str">
        <f>IFERROR(VLOOKUP(A206,AQI!$A$6:$N$1467,4,FALSE),"")</f>
        <v>41</v>
      </c>
      <c r="F206" t="str">
        <f>IFERROR(VLOOKUP(A206,AQI!$A$6:$N$1467,5,FALSE),"")</f>
        <v>0.5</v>
      </c>
      <c r="G206" t="str">
        <f>IFERROR(VLOOKUP(A206,AQI!$A$6:$N$1467,6,FALSE),"")</f>
        <v>38</v>
      </c>
      <c r="H206" t="str">
        <f>IFERROR(VLOOKUP(A206,AQI!$A$6:$N$1467,7,FALSE),"")</f>
        <v>37</v>
      </c>
      <c r="I206" t="str">
        <f>IFERROR(VLOOKUP(A206,AQI!$A$6:$N$1467,8,FALSE),"")</f>
        <v>3</v>
      </c>
      <c r="J206" t="str">
        <f>IFERROR(VLOOKUP(A206,AQI!$A$6:$N$1467,9,FALSE),"")</f>
        <v>2.51339</v>
      </c>
      <c r="K206" t="str">
        <f>IFERROR(VLOOKUP(A206,AQI!$A$6:$N$1467,12,FALSE),"")</f>
        <v>-4.146</v>
      </c>
      <c r="L206" t="str">
        <f>IFERROR(VLOOKUP(A206,AQI!$A$6:$N$1467,13,FALSE),"")</f>
        <v>39.625</v>
      </c>
      <c r="M206" t="str">
        <f>IFERROR(VLOOKUP(A206,AQI!$A$6:$N$1467,14,FALSE),"")</f>
        <v>1.250</v>
      </c>
      <c r="N206">
        <f t="shared" si="12"/>
        <v>2825.12</v>
      </c>
      <c r="O206">
        <f t="shared" si="13"/>
        <v>2821.5369999999998</v>
      </c>
      <c r="P206">
        <f t="shared" si="14"/>
        <v>3040.71</v>
      </c>
      <c r="Q206">
        <f t="shared" si="15"/>
        <v>2996.83</v>
      </c>
      <c r="R206" s="2" t="s">
        <v>5957</v>
      </c>
    </row>
    <row r="207" spans="1:18" x14ac:dyDescent="0.25">
      <c r="A207" s="9" t="s">
        <v>4507</v>
      </c>
      <c r="B207" s="2" t="s">
        <v>6216</v>
      </c>
      <c r="C207">
        <f>IFERROR(VLOOKUP(A207,AQI!$A$6:$N$1467,2,FALSE),"")</f>
        <v>31</v>
      </c>
      <c r="D207" t="str">
        <f>IFERROR(VLOOKUP(A207,AQI!$A$6:$N$1467,3,FALSE),"")</f>
        <v>10</v>
      </c>
      <c r="E207" t="str">
        <f>IFERROR(VLOOKUP(A207,AQI!$A$6:$N$1467,4,FALSE),"")</f>
        <v>26</v>
      </c>
      <c r="F207" t="str">
        <f>IFERROR(VLOOKUP(A207,AQI!$A$6:$N$1467,5,FALSE),"")</f>
        <v>0.2</v>
      </c>
      <c r="G207" t="str">
        <f>IFERROR(VLOOKUP(A207,AQI!$A$6:$N$1467,6,FALSE),"")</f>
        <v>14</v>
      </c>
      <c r="H207" t="str">
        <f>IFERROR(VLOOKUP(A207,AQI!$A$6:$N$1467,7,FALSE),"")</f>
        <v>62</v>
      </c>
      <c r="I207" t="str">
        <f>IFERROR(VLOOKUP(A207,AQI!$A$6:$N$1467,8,FALSE),"")</f>
        <v>2</v>
      </c>
      <c r="J207" t="str">
        <f>IFERROR(VLOOKUP(A207,AQI!$A$6:$N$1467,9,FALSE),"")</f>
        <v>1.47798</v>
      </c>
      <c r="K207" t="str">
        <f>IFERROR(VLOOKUP(A207,AQI!$A$6:$N$1467,12,FALSE),"")</f>
        <v>-2.771</v>
      </c>
      <c r="L207" t="str">
        <f>IFERROR(VLOOKUP(A207,AQI!$A$6:$N$1467,13,FALSE),"")</f>
        <v>29.500</v>
      </c>
      <c r="M207" t="str">
        <f>IFERROR(VLOOKUP(A207,AQI!$A$6:$N$1467,14,FALSE),"")</f>
        <v>2.958</v>
      </c>
      <c r="N207">
        <f t="shared" si="12"/>
        <v>2822.0889999999999</v>
      </c>
      <c r="O207">
        <f t="shared" si="13"/>
        <v>2838.7089999999998</v>
      </c>
      <c r="P207">
        <f t="shared" si="14"/>
        <v>3020.26</v>
      </c>
      <c r="Q207">
        <f t="shared" si="15"/>
        <v>3052.02</v>
      </c>
      <c r="R207" s="2" t="s">
        <v>6217</v>
      </c>
    </row>
    <row r="208" spans="1:18" x14ac:dyDescent="0.25">
      <c r="A208" s="9" t="s">
        <v>4504</v>
      </c>
      <c r="B208" s="2" t="s">
        <v>265</v>
      </c>
      <c r="C208">
        <f>IFERROR(VLOOKUP(A208,AQI!$A$6:$N$1467,2,FALSE),"")</f>
        <v>50</v>
      </c>
      <c r="D208" t="str">
        <f>IFERROR(VLOOKUP(A208,AQI!$A$6:$N$1467,3,FALSE),"")</f>
        <v>24</v>
      </c>
      <c r="E208" t="str">
        <f>IFERROR(VLOOKUP(A208,AQI!$A$6:$N$1467,4,FALSE),"")</f>
        <v>50</v>
      </c>
      <c r="F208" t="str">
        <f>IFERROR(VLOOKUP(A208,AQI!$A$6:$N$1467,5,FALSE),"")</f>
        <v>0.4</v>
      </c>
      <c r="G208" t="str">
        <f>IFERROR(VLOOKUP(A208,AQI!$A$6:$N$1467,6,FALSE),"")</f>
        <v>31</v>
      </c>
      <c r="H208" t="str">
        <f>IFERROR(VLOOKUP(A208,AQI!$A$6:$N$1467,7,FALSE),"")</f>
        <v>50</v>
      </c>
      <c r="I208" t="str">
        <f>IFERROR(VLOOKUP(A208,AQI!$A$6:$N$1467,8,FALSE),"")</f>
        <v>3</v>
      </c>
      <c r="J208" t="str">
        <f>IFERROR(VLOOKUP(A208,AQI!$A$6:$N$1467,9,FALSE),"")</f>
        <v>2.63750</v>
      </c>
      <c r="K208" t="str">
        <f>IFERROR(VLOOKUP(A208,AQI!$A$6:$N$1467,12,FALSE),"")</f>
        <v>-2.883</v>
      </c>
      <c r="L208" t="str">
        <f>IFERROR(VLOOKUP(A208,AQI!$A$6:$N$1467,13,FALSE),"")</f>
        <v>34.333</v>
      </c>
      <c r="M208" t="str">
        <f>IFERROR(VLOOKUP(A208,AQI!$A$6:$N$1467,14,FALSE),"")</f>
        <v>1.625</v>
      </c>
      <c r="N208">
        <f t="shared" si="12"/>
        <v>2781.7629999999999</v>
      </c>
      <c r="O208">
        <f t="shared" si="13"/>
        <v>2814.6579999999999</v>
      </c>
      <c r="P208">
        <f t="shared" si="14"/>
        <v>2898.55</v>
      </c>
      <c r="Q208">
        <f t="shared" si="15"/>
        <v>3017.61</v>
      </c>
      <c r="R208" s="2" t="s">
        <v>6218</v>
      </c>
    </row>
    <row r="209" spans="1:18" x14ac:dyDescent="0.25">
      <c r="A209" s="9" t="s">
        <v>4493</v>
      </c>
      <c r="B209" s="2" t="s">
        <v>78</v>
      </c>
      <c r="C209">
        <f>IFERROR(VLOOKUP(A209,AQI!$A$6:$N$1467,2,FALSE),"")</f>
        <v>30</v>
      </c>
      <c r="D209" t="str">
        <f>IFERROR(VLOOKUP(A209,AQI!$A$6:$N$1467,3,FALSE),"")</f>
        <v>8</v>
      </c>
      <c r="E209" t="str">
        <f>IFERROR(VLOOKUP(A209,AQI!$A$6:$N$1467,4,FALSE),"")</f>
        <v>19</v>
      </c>
      <c r="F209" t="str">
        <f>IFERROR(VLOOKUP(A209,AQI!$A$6:$N$1467,5,FALSE),"")</f>
        <v>0.2</v>
      </c>
      <c r="G209" t="str">
        <f>IFERROR(VLOOKUP(A209,AQI!$A$6:$N$1467,6,FALSE),"")</f>
        <v>14</v>
      </c>
      <c r="H209" t="str">
        <f>IFERROR(VLOOKUP(A209,AQI!$A$6:$N$1467,7,FALSE),"")</f>
        <v>59</v>
      </c>
      <c r="I209" t="str">
        <f>IFERROR(VLOOKUP(A209,AQI!$A$6:$N$1467,8,FALSE),"")</f>
        <v>2</v>
      </c>
      <c r="J209" t="str">
        <f>IFERROR(VLOOKUP(A209,AQI!$A$6:$N$1467,9,FALSE),"")</f>
        <v>1.30208</v>
      </c>
      <c r="K209" t="str">
        <f>IFERROR(VLOOKUP(A209,AQI!$A$6:$N$1467,12,FALSE),"")</f>
        <v>-4.567</v>
      </c>
      <c r="L209" t="str">
        <f>IFERROR(VLOOKUP(A209,AQI!$A$6:$N$1467,13,FALSE),"")</f>
        <v>23.208</v>
      </c>
      <c r="M209" t="str">
        <f>IFERROR(VLOOKUP(A209,AQI!$A$6:$N$1467,14,FALSE),"")</f>
        <v>2.292</v>
      </c>
      <c r="N209">
        <f t="shared" si="12"/>
        <v>2778.038</v>
      </c>
      <c r="O209">
        <f t="shared" si="13"/>
        <v>2780.009</v>
      </c>
      <c r="P209">
        <f t="shared" si="14"/>
        <v>2910.43</v>
      </c>
      <c r="Q209">
        <f t="shared" si="15"/>
        <v>2902.22</v>
      </c>
      <c r="R209" s="2" t="s">
        <v>6219</v>
      </c>
    </row>
    <row r="210" spans="1:18" x14ac:dyDescent="0.25">
      <c r="A210" s="9" t="s">
        <v>4490</v>
      </c>
      <c r="B210" s="2" t="s">
        <v>41</v>
      </c>
      <c r="C210">
        <f>IFERROR(VLOOKUP(A210,AQI!$A$6:$N$1467,2,FALSE),"")</f>
        <v>30</v>
      </c>
      <c r="D210" t="str">
        <f>IFERROR(VLOOKUP(A210,AQI!$A$6:$N$1467,3,FALSE),"")</f>
        <v>5</v>
      </c>
      <c r="E210" t="str">
        <f>IFERROR(VLOOKUP(A210,AQI!$A$6:$N$1467,4,FALSE),"")</f>
        <v>15</v>
      </c>
      <c r="F210" t="str">
        <f>IFERROR(VLOOKUP(A210,AQI!$A$6:$N$1467,5,FALSE),"")</f>
        <v>0.2</v>
      </c>
      <c r="G210" t="str">
        <f>IFERROR(VLOOKUP(A210,AQI!$A$6:$N$1467,6,FALSE),"")</f>
        <v>4</v>
      </c>
      <c r="H210" t="str">
        <f>IFERROR(VLOOKUP(A210,AQI!$A$6:$N$1467,7,FALSE),"")</f>
        <v>60</v>
      </c>
      <c r="I210" t="str">
        <f>IFERROR(VLOOKUP(A210,AQI!$A$6:$N$1467,8,FALSE),"")</f>
        <v>2</v>
      </c>
      <c r="J210" t="str">
        <f>IFERROR(VLOOKUP(A210,AQI!$A$6:$N$1467,9,FALSE),"")</f>
        <v>0.91548</v>
      </c>
      <c r="K210" t="str">
        <f>IFERROR(VLOOKUP(A210,AQI!$A$6:$N$1467,12,FALSE),"")</f>
        <v>-4.579</v>
      </c>
      <c r="L210" t="str">
        <f>IFERROR(VLOOKUP(A210,AQI!$A$6:$N$1467,13,FALSE),"")</f>
        <v>23.750</v>
      </c>
      <c r="M210" t="str">
        <f>IFERROR(VLOOKUP(A210,AQI!$A$6:$N$1467,14,FALSE),"")</f>
        <v>3.750</v>
      </c>
      <c r="N210">
        <f t="shared" si="12"/>
        <v>2829.5709999999999</v>
      </c>
      <c r="O210">
        <f t="shared" si="13"/>
        <v>2793.261</v>
      </c>
      <c r="P210">
        <f t="shared" si="14"/>
        <v>3031.49</v>
      </c>
      <c r="Q210">
        <f t="shared" si="15"/>
        <v>2935.26</v>
      </c>
      <c r="R210" s="2" t="s">
        <v>6220</v>
      </c>
    </row>
    <row r="211" spans="1:18" x14ac:dyDescent="0.25">
      <c r="A211" s="9" t="s">
        <v>4486</v>
      </c>
      <c r="B211" s="2" t="s">
        <v>6221</v>
      </c>
      <c r="C211">
        <f>IFERROR(VLOOKUP(A211,AQI!$A$6:$N$1467,2,FALSE),"")</f>
        <v>28</v>
      </c>
      <c r="D211" t="str">
        <f>IFERROR(VLOOKUP(A211,AQI!$A$6:$N$1467,3,FALSE),"")</f>
        <v>8</v>
      </c>
      <c r="E211" t="str">
        <f>IFERROR(VLOOKUP(A211,AQI!$A$6:$N$1467,4,FALSE),"")</f>
        <v>28</v>
      </c>
      <c r="F211" t="str">
        <f>IFERROR(VLOOKUP(A211,AQI!$A$6:$N$1467,5,FALSE),"")</f>
        <v>0.2</v>
      </c>
      <c r="G211" t="str">
        <f>IFERROR(VLOOKUP(A211,AQI!$A$6:$N$1467,6,FALSE),"")</f>
        <v>9</v>
      </c>
      <c r="H211" t="str">
        <f>IFERROR(VLOOKUP(A211,AQI!$A$6:$N$1467,7,FALSE),"")</f>
        <v>56</v>
      </c>
      <c r="I211" t="str">
        <f>IFERROR(VLOOKUP(A211,AQI!$A$6:$N$1467,8,FALSE),"")</f>
        <v>2</v>
      </c>
      <c r="J211" t="str">
        <f>IFERROR(VLOOKUP(A211,AQI!$A$6:$N$1467,9,FALSE),"")</f>
        <v>1.28690</v>
      </c>
      <c r="K211" t="str">
        <f>IFERROR(VLOOKUP(A211,AQI!$A$6:$N$1467,12,FALSE),"")</f>
        <v>-2.554</v>
      </c>
      <c r="L211" t="str">
        <f>IFERROR(VLOOKUP(A211,AQI!$A$6:$N$1467,13,FALSE),"")</f>
        <v>31.458</v>
      </c>
      <c r="M211" t="str">
        <f>IFERROR(VLOOKUP(A211,AQI!$A$6:$N$1467,14,FALSE),"")</f>
        <v>2.458</v>
      </c>
      <c r="N211">
        <f t="shared" si="12"/>
        <v>2830.3449999999998</v>
      </c>
      <c r="O211">
        <f t="shared" si="13"/>
        <v>2814.4549999999999</v>
      </c>
      <c r="P211">
        <f t="shared" si="14"/>
        <v>3051.99</v>
      </c>
      <c r="Q211">
        <f t="shared" si="15"/>
        <v>3011.89</v>
      </c>
      <c r="R211" s="2" t="s">
        <v>6222</v>
      </c>
    </row>
    <row r="212" spans="1:18" x14ac:dyDescent="0.25">
      <c r="A212" s="9" t="s">
        <v>4483</v>
      </c>
      <c r="B212" s="2" t="s">
        <v>189</v>
      </c>
      <c r="C212">
        <f>IFERROR(VLOOKUP(A212,AQI!$A$6:$N$1467,2,FALSE),"")</f>
        <v>58</v>
      </c>
      <c r="D212" t="str">
        <f>IFERROR(VLOOKUP(A212,AQI!$A$6:$N$1467,3,FALSE),"")</f>
        <v>30</v>
      </c>
      <c r="E212" t="str">
        <f>IFERROR(VLOOKUP(A212,AQI!$A$6:$N$1467,4,FALSE),"")</f>
        <v>66</v>
      </c>
      <c r="F212" t="str">
        <f>IFERROR(VLOOKUP(A212,AQI!$A$6:$N$1467,5,FALSE),"")</f>
        <v>0.5</v>
      </c>
      <c r="G212" t="str">
        <f>IFERROR(VLOOKUP(A212,AQI!$A$6:$N$1467,6,FALSE),"")</f>
        <v>41</v>
      </c>
      <c r="H212" t="str">
        <f>IFERROR(VLOOKUP(A212,AQI!$A$6:$N$1467,7,FALSE),"")</f>
        <v>35</v>
      </c>
      <c r="I212" t="str">
        <f>IFERROR(VLOOKUP(A212,AQI!$A$6:$N$1467,8,FALSE),"")</f>
        <v>3</v>
      </c>
      <c r="J212" t="str">
        <f>IFERROR(VLOOKUP(A212,AQI!$A$6:$N$1467,9,FALSE),"")</f>
        <v>3.21875</v>
      </c>
      <c r="K212" t="str">
        <f>IFERROR(VLOOKUP(A212,AQI!$A$6:$N$1467,12,FALSE),"")</f>
        <v>-2.817</v>
      </c>
      <c r="L212" t="str">
        <f>IFERROR(VLOOKUP(A212,AQI!$A$6:$N$1467,13,FALSE),"")</f>
        <v>43.333</v>
      </c>
      <c r="M212" t="str">
        <f>IFERROR(VLOOKUP(A212,AQI!$A$6:$N$1467,14,FALSE),"")</f>
        <v>1.917</v>
      </c>
      <c r="N212">
        <f t="shared" si="12"/>
        <v>2848.991</v>
      </c>
      <c r="O212">
        <f t="shared" si="13"/>
        <v>2826.7040000000002</v>
      </c>
      <c r="P212">
        <f t="shared" si="14"/>
        <v>3088.35</v>
      </c>
      <c r="Q212">
        <f t="shared" si="15"/>
        <v>3053.15</v>
      </c>
      <c r="R212" s="2" t="s">
        <v>5974</v>
      </c>
    </row>
    <row r="213" spans="1:18" x14ac:dyDescent="0.25">
      <c r="A213" s="9" t="s">
        <v>4479</v>
      </c>
      <c r="B213" s="2" t="s">
        <v>189</v>
      </c>
      <c r="C213">
        <f>IFERROR(VLOOKUP(A213,AQI!$A$6:$N$1467,2,FALSE),"")</f>
        <v>50</v>
      </c>
      <c r="D213" t="str">
        <f>IFERROR(VLOOKUP(A213,AQI!$A$6:$N$1467,3,FALSE),"")</f>
        <v>21</v>
      </c>
      <c r="E213" t="str">
        <f>IFERROR(VLOOKUP(A213,AQI!$A$6:$N$1467,4,FALSE),"")</f>
        <v>50</v>
      </c>
      <c r="F213" t="str">
        <f>IFERROR(VLOOKUP(A213,AQI!$A$6:$N$1467,5,FALSE),"")</f>
        <v>0.4</v>
      </c>
      <c r="G213" t="str">
        <f>IFERROR(VLOOKUP(A213,AQI!$A$6:$N$1467,6,FALSE),"")</f>
        <v>38</v>
      </c>
      <c r="H213" t="str">
        <f>IFERROR(VLOOKUP(A213,AQI!$A$6:$N$1467,7,FALSE),"")</f>
        <v>43</v>
      </c>
      <c r="I213" t="str">
        <f>IFERROR(VLOOKUP(A213,AQI!$A$6:$N$1467,8,FALSE),"")</f>
        <v>2</v>
      </c>
      <c r="J213" t="str">
        <f>IFERROR(VLOOKUP(A213,AQI!$A$6:$N$1467,9,FALSE),"")</f>
        <v>2.66637</v>
      </c>
      <c r="K213" t="str">
        <f>IFERROR(VLOOKUP(A213,AQI!$A$6:$N$1467,12,FALSE),"")</f>
        <v>-4.633</v>
      </c>
      <c r="L213" t="str">
        <f>IFERROR(VLOOKUP(A213,AQI!$A$6:$N$1467,13,FALSE),"")</f>
        <v>42.042</v>
      </c>
      <c r="M213" t="str">
        <f>IFERROR(VLOOKUP(A213,AQI!$A$6:$N$1467,14,FALSE),"")</f>
        <v>1.458</v>
      </c>
      <c r="N213">
        <f t="shared" si="12"/>
        <v>2908.0219999999999</v>
      </c>
      <c r="O213">
        <f t="shared" si="13"/>
        <v>2855.634</v>
      </c>
      <c r="P213">
        <f t="shared" si="14"/>
        <v>3078.12</v>
      </c>
      <c r="Q213">
        <f t="shared" si="15"/>
        <v>3095.44</v>
      </c>
      <c r="R213" s="2" t="s">
        <v>5966</v>
      </c>
    </row>
    <row r="214" spans="1:18" x14ac:dyDescent="0.25">
      <c r="A214" s="9" t="s">
        <v>4470</v>
      </c>
      <c r="B214" s="2" t="s">
        <v>703</v>
      </c>
      <c r="C214">
        <f>IFERROR(VLOOKUP(A214,AQI!$A$6:$N$1467,2,FALSE),"")</f>
        <v>29</v>
      </c>
      <c r="D214" t="str">
        <f>IFERROR(VLOOKUP(A214,AQI!$A$6:$N$1467,3,FALSE),"")</f>
        <v>7</v>
      </c>
      <c r="E214" t="str">
        <f>IFERROR(VLOOKUP(A214,AQI!$A$6:$N$1467,4,FALSE),"")</f>
        <v>25</v>
      </c>
      <c r="F214" t="str">
        <f>IFERROR(VLOOKUP(A214,AQI!$A$6:$N$1467,5,FALSE),"")</f>
        <v>0.2</v>
      </c>
      <c r="G214" t="str">
        <f>IFERROR(VLOOKUP(A214,AQI!$A$6:$N$1467,6,FALSE),"")</f>
        <v>9</v>
      </c>
      <c r="H214" t="str">
        <f>IFERROR(VLOOKUP(A214,AQI!$A$6:$N$1467,7,FALSE),"")</f>
        <v>57</v>
      </c>
      <c r="I214" t="str">
        <f>IFERROR(VLOOKUP(A214,AQI!$A$6:$N$1467,8,FALSE),"")</f>
        <v>2</v>
      </c>
      <c r="J214" t="str">
        <f>IFERROR(VLOOKUP(A214,AQI!$A$6:$N$1467,9,FALSE),"")</f>
        <v>1.22173</v>
      </c>
      <c r="K214" t="str">
        <f>IFERROR(VLOOKUP(A214,AQI!$A$6:$N$1467,12,FALSE),"")</f>
        <v>-5.671</v>
      </c>
      <c r="L214" t="str">
        <f>IFERROR(VLOOKUP(A214,AQI!$A$6:$N$1467,13,FALSE),"")</f>
        <v>22.625</v>
      </c>
      <c r="M214" t="str">
        <f>IFERROR(VLOOKUP(A214,AQI!$A$6:$N$1467,14,FALSE),"")</f>
        <v>3.167</v>
      </c>
      <c r="N214">
        <f t="shared" si="12"/>
        <v>2910.0819999999999</v>
      </c>
      <c r="O214">
        <f t="shared" si="13"/>
        <v>2908.9229999999998</v>
      </c>
      <c r="P214">
        <f t="shared" si="14"/>
        <v>3121.41</v>
      </c>
      <c r="Q214">
        <f t="shared" si="15"/>
        <v>3083.62</v>
      </c>
      <c r="R214" s="2" t="s">
        <v>6180</v>
      </c>
    </row>
    <row r="215" spans="1:18" x14ac:dyDescent="0.25">
      <c r="A215" s="9" t="s">
        <v>4442</v>
      </c>
      <c r="B215" s="2" t="s">
        <v>21</v>
      </c>
      <c r="C215">
        <f>IFERROR(VLOOKUP(A215,AQI!$A$6:$N$1467,2,FALSE),"")</f>
        <v>47</v>
      </c>
      <c r="D215" t="str">
        <f>IFERROR(VLOOKUP(A215,AQI!$A$6:$N$1467,3,FALSE),"")</f>
        <v>23</v>
      </c>
      <c r="E215" t="str">
        <f>IFERROR(VLOOKUP(A215,AQI!$A$6:$N$1467,4,FALSE),"")</f>
        <v>47</v>
      </c>
      <c r="F215" t="str">
        <f>IFERROR(VLOOKUP(A215,AQI!$A$6:$N$1467,5,FALSE),"")</f>
        <v>0.5</v>
      </c>
      <c r="G215" t="str">
        <f>IFERROR(VLOOKUP(A215,AQI!$A$6:$N$1467,6,FALSE),"")</f>
        <v>36</v>
      </c>
      <c r="H215" t="str">
        <f>IFERROR(VLOOKUP(A215,AQI!$A$6:$N$1467,7,FALSE),"")</f>
        <v>53</v>
      </c>
      <c r="I215" t="str">
        <f>IFERROR(VLOOKUP(A215,AQI!$A$6:$N$1467,8,FALSE),"")</f>
        <v>2</v>
      </c>
      <c r="J215" t="str">
        <f>IFERROR(VLOOKUP(A215,AQI!$A$6:$N$1467,9,FALSE),"")</f>
        <v>2.71815</v>
      </c>
      <c r="K215" t="str">
        <f>IFERROR(VLOOKUP(A215,AQI!$A$6:$N$1467,12,FALSE),"")</f>
        <v>1.583</v>
      </c>
      <c r="L215" t="str">
        <f>IFERROR(VLOOKUP(A215,AQI!$A$6:$N$1467,13,FALSE),"")</f>
        <v>39.583</v>
      </c>
      <c r="M215" t="str">
        <f>IFERROR(VLOOKUP(A215,AQI!$A$6:$N$1467,14,FALSE),"")</f>
        <v>1.500</v>
      </c>
      <c r="N215">
        <f t="shared" si="12"/>
        <v>2944.364</v>
      </c>
      <c r="O215">
        <f t="shared" si="13"/>
        <v>2938.268</v>
      </c>
      <c r="P215">
        <f t="shared" si="14"/>
        <v>3206.05</v>
      </c>
      <c r="Q215">
        <f t="shared" si="15"/>
        <v>3221.07</v>
      </c>
      <c r="R215" s="2" t="s">
        <v>5954</v>
      </c>
    </row>
    <row r="216" spans="1:18" x14ac:dyDescent="0.25">
      <c r="A216" s="9" t="s">
        <v>4442</v>
      </c>
      <c r="B216" s="2" t="s">
        <v>6223</v>
      </c>
      <c r="C216">
        <f>IFERROR(VLOOKUP(A216,AQI!$A$6:$N$1467,2,FALSE),"")</f>
        <v>47</v>
      </c>
      <c r="D216" t="str">
        <f>IFERROR(VLOOKUP(A216,AQI!$A$6:$N$1467,3,FALSE),"")</f>
        <v>23</v>
      </c>
      <c r="E216" t="str">
        <f>IFERROR(VLOOKUP(A216,AQI!$A$6:$N$1467,4,FALSE),"")</f>
        <v>47</v>
      </c>
      <c r="F216" t="str">
        <f>IFERROR(VLOOKUP(A216,AQI!$A$6:$N$1467,5,FALSE),"")</f>
        <v>0.5</v>
      </c>
      <c r="G216" t="str">
        <f>IFERROR(VLOOKUP(A216,AQI!$A$6:$N$1467,6,FALSE),"")</f>
        <v>36</v>
      </c>
      <c r="H216" t="str">
        <f>IFERROR(VLOOKUP(A216,AQI!$A$6:$N$1467,7,FALSE),"")</f>
        <v>53</v>
      </c>
      <c r="I216" t="str">
        <f>IFERROR(VLOOKUP(A216,AQI!$A$6:$N$1467,8,FALSE),"")</f>
        <v>2</v>
      </c>
      <c r="J216" t="str">
        <f>IFERROR(VLOOKUP(A216,AQI!$A$6:$N$1467,9,FALSE),"")</f>
        <v>2.71815</v>
      </c>
      <c r="K216" t="str">
        <f>IFERROR(VLOOKUP(A216,AQI!$A$6:$N$1467,12,FALSE),"")</f>
        <v>1.583</v>
      </c>
      <c r="L216" t="str">
        <f>IFERROR(VLOOKUP(A216,AQI!$A$6:$N$1467,13,FALSE),"")</f>
        <v>39.583</v>
      </c>
      <c r="M216" t="str">
        <f>IFERROR(VLOOKUP(A216,AQI!$A$6:$N$1467,14,FALSE),"")</f>
        <v>1.500</v>
      </c>
      <c r="N216">
        <f t="shared" si="12"/>
        <v>2944.364</v>
      </c>
      <c r="O216">
        <f t="shared" si="13"/>
        <v>2938.268</v>
      </c>
      <c r="P216">
        <f t="shared" si="14"/>
        <v>3206.05</v>
      </c>
      <c r="Q216">
        <f t="shared" si="15"/>
        <v>3221.07</v>
      </c>
      <c r="R216" s="2" t="s">
        <v>6224</v>
      </c>
    </row>
    <row r="217" spans="1:18" x14ac:dyDescent="0.25">
      <c r="A217" s="9" t="s">
        <v>4439</v>
      </c>
      <c r="B217" s="2" t="s">
        <v>6225</v>
      </c>
      <c r="C217">
        <f>IFERROR(VLOOKUP(A217,AQI!$A$6:$N$1467,2,FALSE),"")</f>
        <v>48</v>
      </c>
      <c r="D217" t="str">
        <f>IFERROR(VLOOKUP(A217,AQI!$A$6:$N$1467,3,FALSE),"")</f>
        <v>21</v>
      </c>
      <c r="E217" t="str">
        <f>IFERROR(VLOOKUP(A217,AQI!$A$6:$N$1467,4,FALSE),"")</f>
        <v>45</v>
      </c>
      <c r="F217" t="str">
        <f>IFERROR(VLOOKUP(A217,AQI!$A$6:$N$1467,5,FALSE),"")</f>
        <v>0.4</v>
      </c>
      <c r="G217" t="str">
        <f>IFERROR(VLOOKUP(A217,AQI!$A$6:$N$1467,6,FALSE),"")</f>
        <v>38</v>
      </c>
      <c r="H217" t="str">
        <f>IFERROR(VLOOKUP(A217,AQI!$A$6:$N$1467,7,FALSE),"")</f>
        <v>42</v>
      </c>
      <c r="I217" t="str">
        <f>IFERROR(VLOOKUP(A217,AQI!$A$6:$N$1467,8,FALSE),"")</f>
        <v>3</v>
      </c>
      <c r="J217" t="str">
        <f>IFERROR(VLOOKUP(A217,AQI!$A$6:$N$1467,9,FALSE),"")</f>
        <v>2.60536</v>
      </c>
      <c r="K217" t="str">
        <f>IFERROR(VLOOKUP(A217,AQI!$A$6:$N$1467,12,FALSE),"")</f>
        <v>-0.225</v>
      </c>
      <c r="L217" t="str">
        <f>IFERROR(VLOOKUP(A217,AQI!$A$6:$N$1467,13,FALSE),"")</f>
        <v>36.458</v>
      </c>
      <c r="M217" t="str">
        <f>IFERROR(VLOOKUP(A217,AQI!$A$6:$N$1467,14,FALSE),"")</f>
        <v>1.083</v>
      </c>
      <c r="N217">
        <f t="shared" si="12"/>
        <v>2950.7640000000001</v>
      </c>
      <c r="O217">
        <f t="shared" si="13"/>
        <v>2947.7159999999999</v>
      </c>
      <c r="P217">
        <f t="shared" si="14"/>
        <v>3147.1</v>
      </c>
      <c r="Q217">
        <f t="shared" si="15"/>
        <v>3211.7</v>
      </c>
      <c r="R217" s="2" t="s">
        <v>6226</v>
      </c>
    </row>
    <row r="218" spans="1:18" x14ac:dyDescent="0.25">
      <c r="A218" s="9" t="s">
        <v>4435</v>
      </c>
      <c r="B218" s="2" t="s">
        <v>6227</v>
      </c>
      <c r="C218">
        <f>IFERROR(VLOOKUP(A218,AQI!$A$6:$N$1467,2,FALSE),"")</f>
        <v>52</v>
      </c>
      <c r="D218" t="str">
        <f>IFERROR(VLOOKUP(A218,AQI!$A$6:$N$1467,3,FALSE),"")</f>
        <v>26</v>
      </c>
      <c r="E218" t="str">
        <f>IFERROR(VLOOKUP(A218,AQI!$A$6:$N$1467,4,FALSE),"")</f>
        <v>54</v>
      </c>
      <c r="F218" t="str">
        <f>IFERROR(VLOOKUP(A218,AQI!$A$6:$N$1467,5,FALSE),"")</f>
        <v>0.5</v>
      </c>
      <c r="G218" t="str">
        <f>IFERROR(VLOOKUP(A218,AQI!$A$6:$N$1467,6,FALSE),"")</f>
        <v>38</v>
      </c>
      <c r="H218" t="str">
        <f>IFERROR(VLOOKUP(A218,AQI!$A$6:$N$1467,7,FALSE),"")</f>
        <v>43</v>
      </c>
      <c r="I218" t="str">
        <f>IFERROR(VLOOKUP(A218,AQI!$A$6:$N$1467,8,FALSE),"")</f>
        <v>3</v>
      </c>
      <c r="J218" t="str">
        <f>IFERROR(VLOOKUP(A218,AQI!$A$6:$N$1467,9,FALSE),"")</f>
        <v>2.90804</v>
      </c>
      <c r="K218" t="str">
        <f>IFERROR(VLOOKUP(A218,AQI!$A$6:$N$1467,12,FALSE),"")</f>
        <v>-1.729</v>
      </c>
      <c r="L218" t="str">
        <f>IFERROR(VLOOKUP(A218,AQI!$A$6:$N$1467,13,FALSE),"")</f>
        <v>45.833</v>
      </c>
      <c r="M218" t="str">
        <f>IFERROR(VLOOKUP(A218,AQI!$A$6:$N$1467,14,FALSE),"")</f>
        <v>1.500</v>
      </c>
      <c r="N218">
        <f t="shared" si="12"/>
        <v>2941.0639999999999</v>
      </c>
      <c r="O218">
        <f t="shared" si="13"/>
        <v>2958.9229999999998</v>
      </c>
      <c r="P218">
        <f t="shared" si="14"/>
        <v>3126.8</v>
      </c>
      <c r="Q218">
        <f t="shared" si="15"/>
        <v>3160.67</v>
      </c>
      <c r="R218" s="2" t="s">
        <v>6224</v>
      </c>
    </row>
    <row r="219" spans="1:18" x14ac:dyDescent="0.25">
      <c r="A219" s="9" t="s">
        <v>4433</v>
      </c>
      <c r="B219" s="2" t="s">
        <v>6228</v>
      </c>
      <c r="C219">
        <f>IFERROR(VLOOKUP(A219,AQI!$A$6:$N$1467,2,FALSE),"")</f>
        <v>46</v>
      </c>
      <c r="D219" t="str">
        <f>IFERROR(VLOOKUP(A219,AQI!$A$6:$N$1467,3,FALSE),"")</f>
        <v>22</v>
      </c>
      <c r="E219" t="str">
        <f>IFERROR(VLOOKUP(A219,AQI!$A$6:$N$1467,4,FALSE),"")</f>
        <v>46</v>
      </c>
      <c r="F219" t="str">
        <f>IFERROR(VLOOKUP(A219,AQI!$A$6:$N$1467,5,FALSE),"")</f>
        <v>0.4</v>
      </c>
      <c r="G219" t="str">
        <f>IFERROR(VLOOKUP(A219,AQI!$A$6:$N$1467,6,FALSE),"")</f>
        <v>31</v>
      </c>
      <c r="H219" t="str">
        <f>IFERROR(VLOOKUP(A219,AQI!$A$6:$N$1467,7,FALSE),"")</f>
        <v>51</v>
      </c>
      <c r="I219" t="str">
        <f>IFERROR(VLOOKUP(A219,AQI!$A$6:$N$1467,8,FALSE),"")</f>
        <v>3</v>
      </c>
      <c r="J219" t="str">
        <f>IFERROR(VLOOKUP(A219,AQI!$A$6:$N$1467,9,FALSE),"")</f>
        <v>2.52946</v>
      </c>
      <c r="K219" t="str">
        <f>IFERROR(VLOOKUP(A219,AQI!$A$6:$N$1467,12,FALSE),"")</f>
        <v>-3.263</v>
      </c>
      <c r="L219" t="str">
        <f>IFERROR(VLOOKUP(A219,AQI!$A$6:$N$1467,13,FALSE),"")</f>
        <v>43.625</v>
      </c>
      <c r="M219" t="str">
        <f>IFERROR(VLOOKUP(A219,AQI!$A$6:$N$1467,14,FALSE),"")</f>
        <v>1.542</v>
      </c>
      <c r="N219">
        <f t="shared" si="12"/>
        <v>2942.5169999999998</v>
      </c>
      <c r="O219">
        <f t="shared" si="13"/>
        <v>2951.337</v>
      </c>
      <c r="P219">
        <f t="shared" si="14"/>
        <v>3184.97</v>
      </c>
      <c r="Q219">
        <f t="shared" si="15"/>
        <v>3143.05</v>
      </c>
      <c r="R219" s="2" t="s">
        <v>6229</v>
      </c>
    </row>
    <row r="220" spans="1:18" x14ac:dyDescent="0.25">
      <c r="A220" s="9" t="s">
        <v>4423</v>
      </c>
      <c r="B220" s="2" t="s">
        <v>6230</v>
      </c>
      <c r="C220">
        <f>IFERROR(VLOOKUP(A220,AQI!$A$6:$N$1467,2,FALSE),"")</f>
        <v>61</v>
      </c>
      <c r="D220" t="str">
        <f>IFERROR(VLOOKUP(A220,AQI!$A$6:$N$1467,3,FALSE),"")</f>
        <v>37</v>
      </c>
      <c r="E220" t="str">
        <f>IFERROR(VLOOKUP(A220,AQI!$A$6:$N$1467,4,FALSE),"")</f>
        <v>71</v>
      </c>
      <c r="F220" t="str">
        <f>IFERROR(VLOOKUP(A220,AQI!$A$6:$N$1467,5,FALSE),"")</f>
        <v>0.6</v>
      </c>
      <c r="G220" t="str">
        <f>IFERROR(VLOOKUP(A220,AQI!$A$6:$N$1467,6,FALSE),"")</f>
        <v>41</v>
      </c>
      <c r="H220" t="str">
        <f>IFERROR(VLOOKUP(A220,AQI!$A$6:$N$1467,7,FALSE),"")</f>
        <v>20</v>
      </c>
      <c r="I220" t="str">
        <f>IFERROR(VLOOKUP(A220,AQI!$A$6:$N$1467,8,FALSE),"")</f>
        <v>3</v>
      </c>
      <c r="J220" t="str">
        <f>IFERROR(VLOOKUP(A220,AQI!$A$6:$N$1467,9,FALSE),"")</f>
        <v>3.42143</v>
      </c>
      <c r="K220" t="str">
        <f>IFERROR(VLOOKUP(A220,AQI!$A$6:$N$1467,12,FALSE),"")</f>
        <v>-5.733</v>
      </c>
      <c r="L220" t="str">
        <f>IFERROR(VLOOKUP(A220,AQI!$A$6:$N$1467,13,FALSE),"")</f>
        <v>50.542</v>
      </c>
      <c r="M220" t="str">
        <f>IFERROR(VLOOKUP(A220,AQI!$A$6:$N$1467,14,FALSE),"")</f>
        <v>1.292</v>
      </c>
      <c r="N220">
        <f t="shared" si="12"/>
        <v>2920.23</v>
      </c>
      <c r="O220">
        <f t="shared" si="13"/>
        <v>2921.5070000000001</v>
      </c>
      <c r="P220">
        <f t="shared" si="14"/>
        <v>3177.36</v>
      </c>
      <c r="Q220">
        <f t="shared" si="15"/>
        <v>3184.28</v>
      </c>
      <c r="R220" s="2" t="s">
        <v>6231</v>
      </c>
    </row>
    <row r="221" spans="1:18" x14ac:dyDescent="0.25">
      <c r="A221" s="9" t="s">
        <v>4420</v>
      </c>
      <c r="B221" s="2" t="s">
        <v>6232</v>
      </c>
      <c r="C221">
        <f>IFERROR(VLOOKUP(A221,AQI!$A$6:$N$1467,2,FALSE),"")</f>
        <v>34</v>
      </c>
      <c r="D221" t="str">
        <f>IFERROR(VLOOKUP(A221,AQI!$A$6:$N$1467,3,FALSE),"")</f>
        <v>12</v>
      </c>
      <c r="E221" t="str">
        <f>IFERROR(VLOOKUP(A221,AQI!$A$6:$N$1467,4,FALSE),"")</f>
        <v>34</v>
      </c>
      <c r="F221" t="str">
        <f>IFERROR(VLOOKUP(A221,AQI!$A$6:$N$1467,5,FALSE),"")</f>
        <v>0.2</v>
      </c>
      <c r="G221" t="str">
        <f>IFERROR(VLOOKUP(A221,AQI!$A$6:$N$1467,6,FALSE),"")</f>
        <v>14</v>
      </c>
      <c r="H221" t="str">
        <f>IFERROR(VLOOKUP(A221,AQI!$A$6:$N$1467,7,FALSE),"")</f>
        <v>51</v>
      </c>
      <c r="I221" t="str">
        <f>IFERROR(VLOOKUP(A221,AQI!$A$6:$N$1467,8,FALSE),"")</f>
        <v>2</v>
      </c>
      <c r="J221" t="str">
        <f>IFERROR(VLOOKUP(A221,AQI!$A$6:$N$1467,9,FALSE),"")</f>
        <v>1.58065</v>
      </c>
      <c r="K221" t="str">
        <f>IFERROR(VLOOKUP(A221,AQI!$A$6:$N$1467,12,FALSE),"")</f>
        <v>-3.633</v>
      </c>
      <c r="L221" t="str">
        <f>IFERROR(VLOOKUP(A221,AQI!$A$6:$N$1467,13,FALSE),"")</f>
        <v>23.208</v>
      </c>
      <c r="M221" t="str">
        <f>IFERROR(VLOOKUP(A221,AQI!$A$6:$N$1467,14,FALSE),"")</f>
        <v>2.167</v>
      </c>
      <c r="N221">
        <f t="shared" si="12"/>
        <v>2935.6439999999998</v>
      </c>
      <c r="O221">
        <f t="shared" si="13"/>
        <v>2924.9189999999999</v>
      </c>
      <c r="P221">
        <f t="shared" si="14"/>
        <v>3185.89</v>
      </c>
      <c r="Q221">
        <f t="shared" si="15"/>
        <v>3185.56</v>
      </c>
      <c r="R221" s="2" t="s">
        <v>6233</v>
      </c>
    </row>
    <row r="222" spans="1:18" x14ac:dyDescent="0.25">
      <c r="A222" s="9" t="s">
        <v>4417</v>
      </c>
      <c r="B222" s="2" t="s">
        <v>6234</v>
      </c>
      <c r="C222">
        <f>IFERROR(VLOOKUP(A222,AQI!$A$6:$N$1467,2,FALSE),"")</f>
        <v>31</v>
      </c>
      <c r="D222" t="str">
        <f>IFERROR(VLOOKUP(A222,AQI!$A$6:$N$1467,3,FALSE),"")</f>
        <v>9</v>
      </c>
      <c r="E222" t="str">
        <f>IFERROR(VLOOKUP(A222,AQI!$A$6:$N$1467,4,FALSE),"")</f>
        <v>31</v>
      </c>
      <c r="F222" t="str">
        <f>IFERROR(VLOOKUP(A222,AQI!$A$6:$N$1467,5,FALSE),"")</f>
        <v>0.2</v>
      </c>
      <c r="G222" t="str">
        <f>IFERROR(VLOOKUP(A222,AQI!$A$6:$N$1467,6,FALSE),"")</f>
        <v>8</v>
      </c>
      <c r="H222" t="str">
        <f>IFERROR(VLOOKUP(A222,AQI!$A$6:$N$1467,7,FALSE),"")</f>
        <v>54</v>
      </c>
      <c r="I222" t="str">
        <f>IFERROR(VLOOKUP(A222,AQI!$A$6:$N$1467,8,FALSE),"")</f>
        <v>2</v>
      </c>
      <c r="J222" t="str">
        <f>IFERROR(VLOOKUP(A222,AQI!$A$6:$N$1467,9,FALSE),"")</f>
        <v>1.32083</v>
      </c>
      <c r="K222" t="str">
        <f>IFERROR(VLOOKUP(A222,AQI!$A$6:$N$1467,12,FALSE),"")</f>
        <v>-5.779</v>
      </c>
      <c r="L222" t="str">
        <f>IFERROR(VLOOKUP(A222,AQI!$A$6:$N$1467,13,FALSE),"")</f>
        <v>18.917</v>
      </c>
      <c r="M222" t="str">
        <f>IFERROR(VLOOKUP(A222,AQI!$A$6:$N$1467,14,FALSE),"")</f>
        <v>2.750</v>
      </c>
      <c r="N222">
        <f t="shared" si="12"/>
        <v>2892.442</v>
      </c>
      <c r="O222">
        <f t="shared" si="13"/>
        <v>2900.0479999999998</v>
      </c>
      <c r="P222">
        <f t="shared" si="14"/>
        <v>3095.06</v>
      </c>
      <c r="Q222">
        <f t="shared" si="15"/>
        <v>3132.43</v>
      </c>
      <c r="R222" s="2" t="s">
        <v>6235</v>
      </c>
    </row>
    <row r="223" spans="1:18" x14ac:dyDescent="0.25">
      <c r="A223" s="9" t="s">
        <v>4413</v>
      </c>
      <c r="B223" s="2" t="s">
        <v>6236</v>
      </c>
      <c r="C223">
        <f>IFERROR(VLOOKUP(A223,AQI!$A$6:$N$1467,2,FALSE),"")</f>
        <v>40</v>
      </c>
      <c r="D223" t="str">
        <f>IFERROR(VLOOKUP(A223,AQI!$A$6:$N$1467,3,FALSE),"")</f>
        <v>8</v>
      </c>
      <c r="E223" t="str">
        <f>IFERROR(VLOOKUP(A223,AQI!$A$6:$N$1467,4,FALSE),"")</f>
        <v>40</v>
      </c>
      <c r="F223" t="str">
        <f>IFERROR(VLOOKUP(A223,AQI!$A$6:$N$1467,5,FALSE),"")</f>
        <v>0.2</v>
      </c>
      <c r="G223" t="str">
        <f>IFERROR(VLOOKUP(A223,AQI!$A$6:$N$1467,6,FALSE),"")</f>
        <v>3</v>
      </c>
      <c r="H223" t="str">
        <f>IFERROR(VLOOKUP(A223,AQI!$A$6:$N$1467,7,FALSE),"")</f>
        <v>52</v>
      </c>
      <c r="I223" t="str">
        <f>IFERROR(VLOOKUP(A223,AQI!$A$6:$N$1467,8,FALSE),"")</f>
        <v>2</v>
      </c>
      <c r="J223" t="str">
        <f>IFERROR(VLOOKUP(A223,AQI!$A$6:$N$1467,9,FALSE),"")</f>
        <v>1.28333</v>
      </c>
      <c r="K223" t="str">
        <f>IFERROR(VLOOKUP(A223,AQI!$A$6:$N$1467,12,FALSE),"")</f>
        <v>-5.546</v>
      </c>
      <c r="L223" t="str">
        <f>IFERROR(VLOOKUP(A223,AQI!$A$6:$N$1467,13,FALSE),"")</f>
        <v>16.333</v>
      </c>
      <c r="M223" t="str">
        <f>IFERROR(VLOOKUP(A223,AQI!$A$6:$N$1467,14,FALSE),"")</f>
        <v>4.375</v>
      </c>
      <c r="N223">
        <f t="shared" si="12"/>
        <v>2862.681</v>
      </c>
      <c r="O223">
        <f t="shared" si="13"/>
        <v>2897.797</v>
      </c>
      <c r="P223">
        <f t="shared" si="14"/>
        <v>3081.48</v>
      </c>
      <c r="Q223">
        <f t="shared" si="15"/>
        <v>3093.69</v>
      </c>
      <c r="R223" s="2" t="s">
        <v>6237</v>
      </c>
    </row>
    <row r="224" spans="1:18" x14ac:dyDescent="0.25">
      <c r="A224" s="9" t="s">
        <v>4409</v>
      </c>
      <c r="B224" s="2" t="s">
        <v>6238</v>
      </c>
      <c r="C224">
        <f>IFERROR(VLOOKUP(A224,AQI!$A$6:$N$1467,2,FALSE),"")</f>
        <v>76</v>
      </c>
      <c r="D224" t="str">
        <f>IFERROR(VLOOKUP(A224,AQI!$A$6:$N$1467,3,FALSE),"")</f>
        <v>31</v>
      </c>
      <c r="E224" t="str">
        <f>IFERROR(VLOOKUP(A224,AQI!$A$6:$N$1467,4,FALSE),"")</f>
        <v>101</v>
      </c>
      <c r="F224" t="str">
        <f>IFERROR(VLOOKUP(A224,AQI!$A$6:$N$1467,5,FALSE),"")</f>
        <v>0.3</v>
      </c>
      <c r="G224" t="str">
        <f>IFERROR(VLOOKUP(A224,AQI!$A$6:$N$1467,6,FALSE),"")</f>
        <v>19</v>
      </c>
      <c r="H224" t="str">
        <f>IFERROR(VLOOKUP(A224,AQI!$A$6:$N$1467,7,FALSE),"")</f>
        <v>55</v>
      </c>
      <c r="I224" t="str">
        <f>IFERROR(VLOOKUP(A224,AQI!$A$6:$N$1467,8,FALSE),"")</f>
        <v>3</v>
      </c>
      <c r="J224" t="str">
        <f>IFERROR(VLOOKUP(A224,AQI!$A$6:$N$1467,9,FALSE),"")</f>
        <v>3.27232</v>
      </c>
      <c r="K224" t="str">
        <f>IFERROR(VLOOKUP(A224,AQI!$A$6:$N$1467,12,FALSE),"")</f>
        <v>6.771</v>
      </c>
      <c r="L224" t="str">
        <f>IFERROR(VLOOKUP(A224,AQI!$A$6:$N$1467,13,FALSE),"")</f>
        <v>31.917</v>
      </c>
      <c r="M224" t="str">
        <f>IFERROR(VLOOKUP(A224,AQI!$A$6:$N$1467,14,FALSE),"")</f>
        <v>3.083</v>
      </c>
      <c r="N224">
        <f t="shared" si="12"/>
        <v>2823.6579999999999</v>
      </c>
      <c r="O224">
        <f t="shared" si="13"/>
        <v>2845.9479999999999</v>
      </c>
      <c r="P224">
        <f t="shared" si="14"/>
        <v>3037.65</v>
      </c>
      <c r="Q224">
        <f t="shared" si="15"/>
        <v>3077.96</v>
      </c>
      <c r="R224" s="2" t="s">
        <v>6239</v>
      </c>
    </row>
    <row r="225" spans="1:18" x14ac:dyDescent="0.25">
      <c r="A225" s="9" t="s">
        <v>4399</v>
      </c>
      <c r="B225" s="2" t="s">
        <v>6240</v>
      </c>
      <c r="C225">
        <f>IFERROR(VLOOKUP(A225,AQI!$A$6:$N$1467,2,FALSE),"")</f>
        <v>72</v>
      </c>
      <c r="D225" t="str">
        <f>IFERROR(VLOOKUP(A225,AQI!$A$6:$N$1467,3,FALSE),"")</f>
        <v>52</v>
      </c>
      <c r="E225" t="str">
        <f>IFERROR(VLOOKUP(A225,AQI!$A$6:$N$1467,4,FALSE),"")</f>
        <v>88</v>
      </c>
      <c r="F225" t="str">
        <f>IFERROR(VLOOKUP(A225,AQI!$A$6:$N$1467,5,FALSE),"")</f>
        <v>0.5</v>
      </c>
      <c r="G225" t="str">
        <f>IFERROR(VLOOKUP(A225,AQI!$A$6:$N$1467,6,FALSE),"")</f>
        <v>23</v>
      </c>
      <c r="H225" t="str">
        <f>IFERROR(VLOOKUP(A225,AQI!$A$6:$N$1467,7,FALSE),"")</f>
        <v>67</v>
      </c>
      <c r="I225" t="str">
        <f>IFERROR(VLOOKUP(A225,AQI!$A$6:$N$1467,8,FALSE),"")</f>
        <v>2</v>
      </c>
      <c r="J225" t="str">
        <f>IFERROR(VLOOKUP(A225,AQI!$A$6:$N$1467,9,FALSE),"")</f>
        <v>3.89494</v>
      </c>
      <c r="K225" t="str">
        <f>IFERROR(VLOOKUP(A225,AQI!$A$6:$N$1467,12,FALSE),"")</f>
        <v>8.196</v>
      </c>
      <c r="L225" t="str">
        <f>IFERROR(VLOOKUP(A225,AQI!$A$6:$N$1467,13,FALSE),"")</f>
        <v>48.583</v>
      </c>
      <c r="M225" t="str">
        <f>IFERROR(VLOOKUP(A225,AQI!$A$6:$N$1467,14,FALSE),"")</f>
        <v>2.958</v>
      </c>
      <c r="N225">
        <f t="shared" si="12"/>
        <v>2872.5720000000001</v>
      </c>
      <c r="O225">
        <f t="shared" si="13"/>
        <v>2866.8649999999998</v>
      </c>
      <c r="P225">
        <f t="shared" si="14"/>
        <v>3163.74</v>
      </c>
      <c r="Q225">
        <f t="shared" si="15"/>
        <v>3110.84</v>
      </c>
      <c r="R225" s="2" t="s">
        <v>6101</v>
      </c>
    </row>
    <row r="226" spans="1:18" x14ac:dyDescent="0.25">
      <c r="A226" s="9" t="s">
        <v>4395</v>
      </c>
      <c r="B226" s="2" t="s">
        <v>6241</v>
      </c>
      <c r="C226">
        <f>IFERROR(VLOOKUP(A226,AQI!$A$6:$N$1467,2,FALSE),"")</f>
        <v>156</v>
      </c>
      <c r="D226" t="str">
        <f>IFERROR(VLOOKUP(A226,AQI!$A$6:$N$1467,3,FALSE),"")</f>
        <v>119</v>
      </c>
      <c r="E226" t="str">
        <f>IFERROR(VLOOKUP(A226,AQI!$A$6:$N$1467,4,FALSE),"")</f>
        <v>165</v>
      </c>
      <c r="F226" t="str">
        <f>IFERROR(VLOOKUP(A226,AQI!$A$6:$N$1467,5,FALSE),"")</f>
        <v>1.0</v>
      </c>
      <c r="G226" t="str">
        <f>IFERROR(VLOOKUP(A226,AQI!$A$6:$N$1467,6,FALSE),"")</f>
        <v>50</v>
      </c>
      <c r="H226" t="str">
        <f>IFERROR(VLOOKUP(A226,AQI!$A$6:$N$1467,7,FALSE),"")</f>
        <v>16</v>
      </c>
      <c r="I226" t="str">
        <f>IFERROR(VLOOKUP(A226,AQI!$A$6:$N$1467,8,FALSE),"")</f>
        <v>2</v>
      </c>
      <c r="J226" t="str">
        <f>IFERROR(VLOOKUP(A226,AQI!$A$6:$N$1467,9,FALSE),"")</f>
        <v>7.39048</v>
      </c>
      <c r="K226" t="str">
        <f>IFERROR(VLOOKUP(A226,AQI!$A$6:$N$1467,12,FALSE),"")</f>
        <v>6.192</v>
      </c>
      <c r="L226" t="str">
        <f>IFERROR(VLOOKUP(A226,AQI!$A$6:$N$1467,13,FALSE),"")</f>
        <v>89.333</v>
      </c>
      <c r="M226" t="str">
        <f>IFERROR(VLOOKUP(A226,AQI!$A$6:$N$1467,14,FALSE),"")</f>
        <v>1.167</v>
      </c>
      <c r="N226">
        <f t="shared" si="12"/>
        <v>2886.348</v>
      </c>
      <c r="O226">
        <f t="shared" si="13"/>
        <v>2877.0160000000001</v>
      </c>
      <c r="P226">
        <f t="shared" si="14"/>
        <v>3201.73</v>
      </c>
      <c r="Q226">
        <f t="shared" si="15"/>
        <v>3182.54</v>
      </c>
      <c r="R226" s="2" t="s">
        <v>6242</v>
      </c>
    </row>
    <row r="227" spans="1:18" x14ac:dyDescent="0.25">
      <c r="A227" s="9" t="s">
        <v>4391</v>
      </c>
      <c r="B227" s="2" t="s">
        <v>6243</v>
      </c>
      <c r="C227">
        <f>IFERROR(VLOOKUP(A227,AQI!$A$6:$N$1467,2,FALSE),"")</f>
        <v>97</v>
      </c>
      <c r="D227" t="str">
        <f>IFERROR(VLOOKUP(A227,AQI!$A$6:$N$1467,3,FALSE),"")</f>
        <v>72</v>
      </c>
      <c r="E227" t="str">
        <f>IFERROR(VLOOKUP(A227,AQI!$A$6:$N$1467,4,FALSE),"")</f>
        <v>107</v>
      </c>
      <c r="F227" t="str">
        <f>IFERROR(VLOOKUP(A227,AQI!$A$6:$N$1467,5,FALSE),"")</f>
        <v>0.7</v>
      </c>
      <c r="G227" t="str">
        <f>IFERROR(VLOOKUP(A227,AQI!$A$6:$N$1467,6,FALSE),"")</f>
        <v>41</v>
      </c>
      <c r="H227" t="str">
        <f>IFERROR(VLOOKUP(A227,AQI!$A$6:$N$1467,7,FALSE),"")</f>
        <v>39</v>
      </c>
      <c r="I227" t="str">
        <f>IFERROR(VLOOKUP(A227,AQI!$A$6:$N$1467,8,FALSE),"")</f>
        <v>2</v>
      </c>
      <c r="J227" t="str">
        <f>IFERROR(VLOOKUP(A227,AQI!$A$6:$N$1467,9,FALSE),"")</f>
        <v>5.06280</v>
      </c>
      <c r="K227" t="str">
        <f>IFERROR(VLOOKUP(A227,AQI!$A$6:$N$1467,12,FALSE),"")</f>
        <v>5.963</v>
      </c>
      <c r="L227" t="str">
        <f>IFERROR(VLOOKUP(A227,AQI!$A$6:$N$1467,13,FALSE),"")</f>
        <v>78.583</v>
      </c>
      <c r="M227" t="str">
        <f>IFERROR(VLOOKUP(A227,AQI!$A$6:$N$1467,14,FALSE),"")</f>
        <v>0.958</v>
      </c>
      <c r="N227">
        <f t="shared" si="12"/>
        <v>2869.9250000000002</v>
      </c>
      <c r="O227">
        <f t="shared" si="13"/>
        <v>2880.7539999999999</v>
      </c>
      <c r="P227">
        <f t="shared" si="14"/>
        <v>3119.4</v>
      </c>
      <c r="Q227">
        <f t="shared" si="15"/>
        <v>3188.22</v>
      </c>
      <c r="R227" s="2" t="s">
        <v>6244</v>
      </c>
    </row>
    <row r="228" spans="1:18" x14ac:dyDescent="0.25">
      <c r="A228" s="9" t="s">
        <v>4387</v>
      </c>
      <c r="B228" s="2" t="s">
        <v>6245</v>
      </c>
      <c r="C228">
        <f>IFERROR(VLOOKUP(A228,AQI!$A$6:$N$1467,2,FALSE),"")</f>
        <v>62</v>
      </c>
      <c r="D228" t="str">
        <f>IFERROR(VLOOKUP(A228,AQI!$A$6:$N$1467,3,FALSE),"")</f>
        <v>41</v>
      </c>
      <c r="E228" t="str">
        <f>IFERROR(VLOOKUP(A228,AQI!$A$6:$N$1467,4,FALSE),"")</f>
        <v>73</v>
      </c>
      <c r="F228" t="str">
        <f>IFERROR(VLOOKUP(A228,AQI!$A$6:$N$1467,5,FALSE),"")</f>
        <v>0.6</v>
      </c>
      <c r="G228" t="str">
        <f>IFERROR(VLOOKUP(A228,AQI!$A$6:$N$1467,6,FALSE),"")</f>
        <v>39</v>
      </c>
      <c r="H228" t="str">
        <f>IFERROR(VLOOKUP(A228,AQI!$A$6:$N$1467,7,FALSE),"")</f>
        <v>37</v>
      </c>
      <c r="I228" t="str">
        <f>IFERROR(VLOOKUP(A228,AQI!$A$6:$N$1467,8,FALSE),"")</f>
        <v>3</v>
      </c>
      <c r="J228" t="str">
        <f>IFERROR(VLOOKUP(A228,AQI!$A$6:$N$1467,9,FALSE),"")</f>
        <v>3.62054</v>
      </c>
      <c r="K228" t="str">
        <f>IFERROR(VLOOKUP(A228,AQI!$A$6:$N$1467,12,FALSE),"")</f>
        <v>7.163</v>
      </c>
      <c r="L228" t="str">
        <f>IFERROR(VLOOKUP(A228,AQI!$A$6:$N$1467,13,FALSE),"")</f>
        <v>73.083</v>
      </c>
      <c r="M228" t="str">
        <f>IFERROR(VLOOKUP(A228,AQI!$A$6:$N$1467,14,FALSE),"")</f>
        <v>1.375</v>
      </c>
      <c r="N228">
        <f t="shared" si="12"/>
        <v>2887.0079999999998</v>
      </c>
      <c r="O228">
        <f t="shared" si="13"/>
        <v>2874.3879999999999</v>
      </c>
      <c r="P228">
        <f t="shared" si="14"/>
        <v>3194.3</v>
      </c>
      <c r="Q228">
        <f t="shared" si="15"/>
        <v>3136.21</v>
      </c>
      <c r="R228" s="2" t="s">
        <v>6246</v>
      </c>
    </row>
    <row r="229" spans="1:18" x14ac:dyDescent="0.25">
      <c r="A229" s="9" t="s">
        <v>4384</v>
      </c>
      <c r="B229" s="2" t="s">
        <v>6247</v>
      </c>
      <c r="C229">
        <f>IFERROR(VLOOKUP(A229,AQI!$A$6:$N$1467,2,FALSE),"")</f>
        <v>57</v>
      </c>
      <c r="D229" t="str">
        <f>IFERROR(VLOOKUP(A229,AQI!$A$6:$N$1467,3,FALSE),"")</f>
        <v>36</v>
      </c>
      <c r="E229" t="str">
        <f>IFERROR(VLOOKUP(A229,AQI!$A$6:$N$1467,4,FALSE),"")</f>
        <v>63</v>
      </c>
      <c r="F229" t="str">
        <f>IFERROR(VLOOKUP(A229,AQI!$A$6:$N$1467,5,FALSE),"")</f>
        <v>0.5</v>
      </c>
      <c r="G229" t="str">
        <f>IFERROR(VLOOKUP(A229,AQI!$A$6:$N$1467,6,FALSE),"")</f>
        <v>28</v>
      </c>
      <c r="H229" t="str">
        <f>IFERROR(VLOOKUP(A229,AQI!$A$6:$N$1467,7,FALSE),"")</f>
        <v>51</v>
      </c>
      <c r="I229" t="str">
        <f>IFERROR(VLOOKUP(A229,AQI!$A$6:$N$1467,8,FALSE),"")</f>
        <v>3</v>
      </c>
      <c r="J229" t="str">
        <f>IFERROR(VLOOKUP(A229,AQI!$A$6:$N$1467,9,FALSE),"")</f>
        <v>3.12232</v>
      </c>
      <c r="K229" t="str">
        <f>IFERROR(VLOOKUP(A229,AQI!$A$6:$N$1467,12,FALSE),"")</f>
        <v>8.254</v>
      </c>
      <c r="L229" t="str">
        <f>IFERROR(VLOOKUP(A229,AQI!$A$6:$N$1467,13,FALSE),"")</f>
        <v>59.875</v>
      </c>
      <c r="M229" t="str">
        <f>IFERROR(VLOOKUP(A229,AQI!$A$6:$N$1467,14,FALSE),"")</f>
        <v>1.708</v>
      </c>
      <c r="N229">
        <f t="shared" si="12"/>
        <v>2875.44</v>
      </c>
      <c r="O229">
        <f t="shared" si="13"/>
        <v>2889.5050000000001</v>
      </c>
      <c r="P229">
        <f t="shared" si="14"/>
        <v>3172.44</v>
      </c>
      <c r="Q229">
        <f t="shared" si="15"/>
        <v>3215.15</v>
      </c>
      <c r="R229" s="2" t="s">
        <v>6248</v>
      </c>
    </row>
    <row r="230" spans="1:18" x14ac:dyDescent="0.25">
      <c r="A230" s="9" t="s">
        <v>4373</v>
      </c>
      <c r="B230" s="2" t="s">
        <v>6249</v>
      </c>
      <c r="C230">
        <f>IFERROR(VLOOKUP(A230,AQI!$A$6:$N$1467,2,FALSE),"")</f>
        <v>110</v>
      </c>
      <c r="D230" t="str">
        <f>IFERROR(VLOOKUP(A230,AQI!$A$6:$N$1467,3,FALSE),"")</f>
        <v>83</v>
      </c>
      <c r="E230" t="str">
        <f>IFERROR(VLOOKUP(A230,AQI!$A$6:$N$1467,4,FALSE),"")</f>
        <v>124</v>
      </c>
      <c r="F230" t="str">
        <f>IFERROR(VLOOKUP(A230,AQI!$A$6:$N$1467,5,FALSE),"")</f>
        <v>1.0</v>
      </c>
      <c r="G230" t="str">
        <f>IFERROR(VLOOKUP(A230,AQI!$A$6:$N$1467,6,FALSE),"")</f>
        <v>49</v>
      </c>
      <c r="H230" t="str">
        <f>IFERROR(VLOOKUP(A230,AQI!$A$6:$N$1467,7,FALSE),"")</f>
        <v>29</v>
      </c>
      <c r="I230" t="str">
        <f>IFERROR(VLOOKUP(A230,AQI!$A$6:$N$1467,8,FALSE),"")</f>
        <v>4</v>
      </c>
      <c r="J230" t="str">
        <f>IFERROR(VLOOKUP(A230,AQI!$A$6:$N$1467,9,FALSE),"")</f>
        <v>5.86577</v>
      </c>
      <c r="K230" t="str">
        <f>IFERROR(VLOOKUP(A230,AQI!$A$6:$N$1467,12,FALSE),"")</f>
        <v>7.617</v>
      </c>
      <c r="L230" t="str">
        <f>IFERROR(VLOOKUP(A230,AQI!$A$6:$N$1467,13,FALSE),"")</f>
        <v>73.000</v>
      </c>
      <c r="M230" t="str">
        <f>IFERROR(VLOOKUP(A230,AQI!$A$6:$N$1467,14,FALSE),"")</f>
        <v>1.417</v>
      </c>
      <c r="N230">
        <f t="shared" si="12"/>
        <v>2910.2</v>
      </c>
      <c r="O230">
        <f t="shared" si="13"/>
        <v>2894.3130000000001</v>
      </c>
      <c r="P230">
        <f t="shared" si="14"/>
        <v>3197.25</v>
      </c>
      <c r="Q230">
        <f t="shared" si="15"/>
        <v>3187.89</v>
      </c>
      <c r="R230" s="2" t="s">
        <v>6250</v>
      </c>
    </row>
    <row r="231" spans="1:18" x14ac:dyDescent="0.25">
      <c r="A231" s="9" t="s">
        <v>4369</v>
      </c>
      <c r="B231" s="2" t="s">
        <v>6251</v>
      </c>
      <c r="C231">
        <f>IFERROR(VLOOKUP(A231,AQI!$A$6:$N$1467,2,FALSE),"")</f>
        <v>83</v>
      </c>
      <c r="D231" t="str">
        <f>IFERROR(VLOOKUP(A231,AQI!$A$6:$N$1467,3,FALSE),"")</f>
        <v>61</v>
      </c>
      <c r="E231" t="str">
        <f>IFERROR(VLOOKUP(A231,AQI!$A$6:$N$1467,4,FALSE),"")</f>
        <v>100</v>
      </c>
      <c r="F231" t="str">
        <f>IFERROR(VLOOKUP(A231,AQI!$A$6:$N$1467,5,FALSE),"")</f>
        <v>0.7</v>
      </c>
      <c r="G231" t="str">
        <f>IFERROR(VLOOKUP(A231,AQI!$A$6:$N$1467,6,FALSE),"")</f>
        <v>49</v>
      </c>
      <c r="H231" t="str">
        <f>IFERROR(VLOOKUP(A231,AQI!$A$6:$N$1467,7,FALSE),"")</f>
        <v>33</v>
      </c>
      <c r="I231" t="str">
        <f>IFERROR(VLOOKUP(A231,AQI!$A$6:$N$1467,8,FALSE),"")</f>
        <v>3</v>
      </c>
      <c r="J231" t="str">
        <f>IFERROR(VLOOKUP(A231,AQI!$A$6:$N$1467,9,FALSE),"")</f>
        <v>4.82768</v>
      </c>
      <c r="K231" t="str">
        <f>IFERROR(VLOOKUP(A231,AQI!$A$6:$N$1467,12,FALSE),"")</f>
        <v>6.754</v>
      </c>
      <c r="L231" t="str">
        <f>IFERROR(VLOOKUP(A231,AQI!$A$6:$N$1467,13,FALSE),"")</f>
        <v>71.333</v>
      </c>
      <c r="M231" t="str">
        <f>IFERROR(VLOOKUP(A231,AQI!$A$6:$N$1467,14,FALSE),"")</f>
        <v>1.250</v>
      </c>
      <c r="N231">
        <f t="shared" si="12"/>
        <v>2909.4789999999998</v>
      </c>
      <c r="O231">
        <f t="shared" si="13"/>
        <v>2909.3040000000001</v>
      </c>
      <c r="P231">
        <f t="shared" si="14"/>
        <v>3232.68</v>
      </c>
      <c r="Q231">
        <f t="shared" si="15"/>
        <v>3191.18</v>
      </c>
      <c r="R231" s="2" t="s">
        <v>6252</v>
      </c>
    </row>
    <row r="232" spans="1:18" x14ac:dyDescent="0.25">
      <c r="A232" s="9" t="s">
        <v>4366</v>
      </c>
      <c r="B232" s="2" t="s">
        <v>6253</v>
      </c>
      <c r="C232">
        <f>IFERROR(VLOOKUP(A232,AQI!$A$6:$N$1467,2,FALSE),"")</f>
        <v>49</v>
      </c>
      <c r="D232" t="str">
        <f>IFERROR(VLOOKUP(A232,AQI!$A$6:$N$1467,3,FALSE),"")</f>
        <v>20</v>
      </c>
      <c r="E232" t="str">
        <f>IFERROR(VLOOKUP(A232,AQI!$A$6:$N$1467,4,FALSE),"")</f>
        <v>46</v>
      </c>
      <c r="F232" t="str">
        <f>IFERROR(VLOOKUP(A232,AQI!$A$6:$N$1467,5,FALSE),"")</f>
        <v>0.4</v>
      </c>
      <c r="G232" t="str">
        <f>IFERROR(VLOOKUP(A232,AQI!$A$6:$N$1467,6,FALSE),"")</f>
        <v>39</v>
      </c>
      <c r="H232" t="str">
        <f>IFERROR(VLOOKUP(A232,AQI!$A$6:$N$1467,7,FALSE),"")</f>
        <v>38</v>
      </c>
      <c r="I232" t="str">
        <f>IFERROR(VLOOKUP(A232,AQI!$A$6:$N$1467,8,FALSE),"")</f>
        <v>3</v>
      </c>
      <c r="J232" t="str">
        <f>IFERROR(VLOOKUP(A232,AQI!$A$6:$N$1467,9,FALSE),"")</f>
        <v>2.59107</v>
      </c>
      <c r="K232" t="str">
        <f>IFERROR(VLOOKUP(A232,AQI!$A$6:$N$1467,12,FALSE),"")</f>
        <v>6.717</v>
      </c>
      <c r="L232" t="str">
        <f>IFERROR(VLOOKUP(A232,AQI!$A$6:$N$1467,13,FALSE),"")</f>
        <v>59.625</v>
      </c>
      <c r="M232" t="str">
        <f>IFERROR(VLOOKUP(A232,AQI!$A$6:$N$1467,14,FALSE),"")</f>
        <v>1.250</v>
      </c>
      <c r="N232">
        <f t="shared" si="12"/>
        <v>2932.7730000000001</v>
      </c>
      <c r="O232">
        <f t="shared" si="13"/>
        <v>2918.9369999999999</v>
      </c>
      <c r="P232">
        <f t="shared" si="14"/>
        <v>3308.63</v>
      </c>
      <c r="Q232">
        <f t="shared" si="15"/>
        <v>3245.27</v>
      </c>
      <c r="R232" s="2" t="s">
        <v>6254</v>
      </c>
    </row>
    <row r="233" spans="1:18" x14ac:dyDescent="0.25">
      <c r="A233" s="9" t="s">
        <v>4362</v>
      </c>
      <c r="B233" s="2" t="s">
        <v>6255</v>
      </c>
      <c r="C233">
        <f>IFERROR(VLOOKUP(A233,AQI!$A$6:$N$1467,2,FALSE),"")</f>
        <v>40</v>
      </c>
      <c r="D233" t="str">
        <f>IFERROR(VLOOKUP(A233,AQI!$A$6:$N$1467,3,FALSE),"")</f>
        <v>18</v>
      </c>
      <c r="E233" t="str">
        <f>IFERROR(VLOOKUP(A233,AQI!$A$6:$N$1467,4,FALSE),"")</f>
        <v>37</v>
      </c>
      <c r="F233" t="str">
        <f>IFERROR(VLOOKUP(A233,AQI!$A$6:$N$1467,5,FALSE),"")</f>
        <v>0.4</v>
      </c>
      <c r="G233" t="str">
        <f>IFERROR(VLOOKUP(A233,AQI!$A$6:$N$1467,6,FALSE),"")</f>
        <v>32</v>
      </c>
      <c r="H233" t="str">
        <f>IFERROR(VLOOKUP(A233,AQI!$A$6:$N$1467,7,FALSE),"")</f>
        <v>59</v>
      </c>
      <c r="I233" t="str">
        <f>IFERROR(VLOOKUP(A233,AQI!$A$6:$N$1467,8,FALSE),"")</f>
        <v>2</v>
      </c>
      <c r="J233" t="str">
        <f>IFERROR(VLOOKUP(A233,AQI!$A$6:$N$1467,9,FALSE),"")</f>
        <v>2.34494</v>
      </c>
      <c r="K233" t="str">
        <f>IFERROR(VLOOKUP(A233,AQI!$A$6:$N$1467,12,FALSE),"")</f>
        <v>7.854</v>
      </c>
      <c r="L233" t="str">
        <f>IFERROR(VLOOKUP(A233,AQI!$A$6:$N$1467,13,FALSE),"")</f>
        <v>54.958</v>
      </c>
      <c r="M233" t="str">
        <f>IFERROR(VLOOKUP(A233,AQI!$A$6:$N$1467,14,FALSE),"")</f>
        <v>1.667</v>
      </c>
      <c r="N233">
        <f t="shared" si="12"/>
        <v>2870.3490000000002</v>
      </c>
      <c r="O233">
        <f t="shared" si="13"/>
        <v>2933.3</v>
      </c>
      <c r="P233">
        <f t="shared" si="14"/>
        <v>3251.74</v>
      </c>
      <c r="Q233">
        <f t="shared" si="15"/>
        <v>3318.72</v>
      </c>
      <c r="R233" s="2" t="s">
        <v>6256</v>
      </c>
    </row>
    <row r="234" spans="1:18" x14ac:dyDescent="0.25">
      <c r="A234" s="9" t="s">
        <v>4360</v>
      </c>
      <c r="B234" s="2" t="s">
        <v>6257</v>
      </c>
      <c r="C234">
        <f>IFERROR(VLOOKUP(A234,AQI!$A$6:$N$1467,2,FALSE),"")</f>
        <v>53</v>
      </c>
      <c r="D234" t="str">
        <f>IFERROR(VLOOKUP(A234,AQI!$A$6:$N$1467,3,FALSE),"")</f>
        <v>28</v>
      </c>
      <c r="E234" t="str">
        <f>IFERROR(VLOOKUP(A234,AQI!$A$6:$N$1467,4,FALSE),"")</f>
        <v>56</v>
      </c>
      <c r="F234" t="str">
        <f>IFERROR(VLOOKUP(A234,AQI!$A$6:$N$1467,5,FALSE),"")</f>
        <v>0.5</v>
      </c>
      <c r="G234" t="str">
        <f>IFERROR(VLOOKUP(A234,AQI!$A$6:$N$1467,6,FALSE),"")</f>
        <v>40</v>
      </c>
      <c r="H234" t="str">
        <f>IFERROR(VLOOKUP(A234,AQI!$A$6:$N$1467,7,FALSE),"")</f>
        <v>25</v>
      </c>
      <c r="I234" t="str">
        <f>IFERROR(VLOOKUP(A234,AQI!$A$6:$N$1467,8,FALSE),"")</f>
        <v>2</v>
      </c>
      <c r="J234" t="str">
        <f>IFERROR(VLOOKUP(A234,AQI!$A$6:$N$1467,9,FALSE),"")</f>
        <v>2.91458</v>
      </c>
      <c r="K234" t="str">
        <f>IFERROR(VLOOKUP(A234,AQI!$A$6:$N$1467,12,FALSE),"")</f>
        <v>5.038</v>
      </c>
      <c r="L234" t="str">
        <f>IFERROR(VLOOKUP(A234,AQI!$A$6:$N$1467,13,FALSE),"")</f>
        <v>64.292</v>
      </c>
      <c r="M234" t="str">
        <f>IFERROR(VLOOKUP(A234,AQI!$A$6:$N$1467,14,FALSE),"")</f>
        <v>1.250</v>
      </c>
      <c r="N234">
        <f t="shared" si="12"/>
        <v>2898.3150000000001</v>
      </c>
      <c r="O234">
        <f t="shared" si="13"/>
        <v>2873.3290000000002</v>
      </c>
      <c r="P234">
        <f t="shared" si="14"/>
        <v>3358.18</v>
      </c>
      <c r="Q234">
        <f t="shared" si="15"/>
        <v>3254.84</v>
      </c>
      <c r="R234" s="2" t="s">
        <v>6258</v>
      </c>
    </row>
    <row r="235" spans="1:18" x14ac:dyDescent="0.25">
      <c r="A235" s="9" t="s">
        <v>4360</v>
      </c>
      <c r="B235" s="2" t="s">
        <v>6259</v>
      </c>
      <c r="C235">
        <f>IFERROR(VLOOKUP(A235,AQI!$A$6:$N$1467,2,FALSE),"")</f>
        <v>53</v>
      </c>
      <c r="D235" t="str">
        <f>IFERROR(VLOOKUP(A235,AQI!$A$6:$N$1467,3,FALSE),"")</f>
        <v>28</v>
      </c>
      <c r="E235" t="str">
        <f>IFERROR(VLOOKUP(A235,AQI!$A$6:$N$1467,4,FALSE),"")</f>
        <v>56</v>
      </c>
      <c r="F235" t="str">
        <f>IFERROR(VLOOKUP(A235,AQI!$A$6:$N$1467,5,FALSE),"")</f>
        <v>0.5</v>
      </c>
      <c r="G235" t="str">
        <f>IFERROR(VLOOKUP(A235,AQI!$A$6:$N$1467,6,FALSE),"")</f>
        <v>40</v>
      </c>
      <c r="H235" t="str">
        <f>IFERROR(VLOOKUP(A235,AQI!$A$6:$N$1467,7,FALSE),"")</f>
        <v>25</v>
      </c>
      <c r="I235" t="str">
        <f>IFERROR(VLOOKUP(A235,AQI!$A$6:$N$1467,8,FALSE),"")</f>
        <v>2</v>
      </c>
      <c r="J235" t="str">
        <f>IFERROR(VLOOKUP(A235,AQI!$A$6:$N$1467,9,FALSE),"")</f>
        <v>2.91458</v>
      </c>
      <c r="K235" t="str">
        <f>IFERROR(VLOOKUP(A235,AQI!$A$6:$N$1467,12,FALSE),"")</f>
        <v>5.038</v>
      </c>
      <c r="L235" t="str">
        <f>IFERROR(VLOOKUP(A235,AQI!$A$6:$N$1467,13,FALSE),"")</f>
        <v>64.292</v>
      </c>
      <c r="M235" t="str">
        <f>IFERROR(VLOOKUP(A235,AQI!$A$6:$N$1467,14,FALSE),"")</f>
        <v>1.250</v>
      </c>
      <c r="N235">
        <f t="shared" si="12"/>
        <v>2898.3150000000001</v>
      </c>
      <c r="O235">
        <f t="shared" si="13"/>
        <v>2873.3290000000002</v>
      </c>
      <c r="P235">
        <f t="shared" si="14"/>
        <v>3358.18</v>
      </c>
      <c r="Q235">
        <f t="shared" si="15"/>
        <v>3254.84</v>
      </c>
      <c r="R235" s="2" t="s">
        <v>6260</v>
      </c>
    </row>
    <row r="236" spans="1:18" x14ac:dyDescent="0.25">
      <c r="A236" s="9" t="s">
        <v>4347</v>
      </c>
      <c r="B236" s="2" t="s">
        <v>6261</v>
      </c>
      <c r="C236">
        <f>IFERROR(VLOOKUP(A236,AQI!$A$6:$N$1467,2,FALSE),"")</f>
        <v>128</v>
      </c>
      <c r="D236" t="str">
        <f>IFERROR(VLOOKUP(A236,AQI!$A$6:$N$1467,3,FALSE),"")</f>
        <v>97</v>
      </c>
      <c r="E236" t="str">
        <f>IFERROR(VLOOKUP(A236,AQI!$A$6:$N$1467,4,FALSE),"")</f>
        <v>121</v>
      </c>
      <c r="F236" t="str">
        <f>IFERROR(VLOOKUP(A236,AQI!$A$6:$N$1467,5,FALSE),"")</f>
        <v>1.5</v>
      </c>
      <c r="G236" t="str">
        <f>IFERROR(VLOOKUP(A236,AQI!$A$6:$N$1467,6,FALSE),"")</f>
        <v>38</v>
      </c>
      <c r="H236" t="str">
        <f>IFERROR(VLOOKUP(A236,AQI!$A$6:$N$1467,7,FALSE),"")</f>
        <v>18</v>
      </c>
      <c r="I236" t="str">
        <f>IFERROR(VLOOKUP(A236,AQI!$A$6:$N$1467,8,FALSE),"")</f>
        <v>2</v>
      </c>
      <c r="J236" t="str">
        <f>IFERROR(VLOOKUP(A236,AQI!$A$6:$N$1467,9,FALSE),"")</f>
        <v>5.97083</v>
      </c>
      <c r="K236" t="str">
        <f>IFERROR(VLOOKUP(A236,AQI!$A$6:$N$1467,12,FALSE),"")</f>
        <v>12.788</v>
      </c>
      <c r="L236" t="str">
        <f>IFERROR(VLOOKUP(A236,AQI!$A$6:$N$1467,13,FALSE),"")</f>
        <v>95.375</v>
      </c>
      <c r="M236" t="str">
        <f>IFERROR(VLOOKUP(A236,AQI!$A$6:$N$1467,14,FALSE),"")</f>
        <v>1.208</v>
      </c>
      <c r="N236">
        <f t="shared" si="12"/>
        <v>2914.8449999999998</v>
      </c>
      <c r="O236">
        <f t="shared" si="13"/>
        <v>2889.1709999999998</v>
      </c>
      <c r="P236">
        <f t="shared" si="14"/>
        <v>3418.36</v>
      </c>
      <c r="Q236">
        <f t="shared" si="15"/>
        <v>3359.79</v>
      </c>
      <c r="R236" s="2" t="s">
        <v>6149</v>
      </c>
    </row>
    <row r="237" spans="1:18" x14ac:dyDescent="0.25">
      <c r="A237" s="9" t="s">
        <v>4344</v>
      </c>
      <c r="B237" s="2" t="s">
        <v>6262</v>
      </c>
      <c r="C237">
        <f>IFERROR(VLOOKUP(A237,AQI!$A$6:$N$1467,2,FALSE),"")</f>
        <v>119</v>
      </c>
      <c r="D237" t="str">
        <f>IFERROR(VLOOKUP(A237,AQI!$A$6:$N$1467,3,FALSE),"")</f>
        <v>90</v>
      </c>
      <c r="E237" t="str">
        <f>IFERROR(VLOOKUP(A237,AQI!$A$6:$N$1467,4,FALSE),"")</f>
        <v>113</v>
      </c>
      <c r="F237" t="str">
        <f>IFERROR(VLOOKUP(A237,AQI!$A$6:$N$1467,5,FALSE),"")</f>
        <v>0.8</v>
      </c>
      <c r="G237" t="str">
        <f>IFERROR(VLOOKUP(A237,AQI!$A$6:$N$1467,6,FALSE),"")</f>
        <v>32</v>
      </c>
      <c r="H237" t="str">
        <f>IFERROR(VLOOKUP(A237,AQI!$A$6:$N$1467,7,FALSE),"")</f>
        <v>83</v>
      </c>
      <c r="I237" t="str">
        <f>IFERROR(VLOOKUP(A237,AQI!$A$6:$N$1467,8,FALSE),"")</f>
        <v>2</v>
      </c>
      <c r="J237" t="str">
        <f>IFERROR(VLOOKUP(A237,AQI!$A$6:$N$1467,9,FALSE),"")</f>
        <v>5.73780</v>
      </c>
      <c r="K237" t="str">
        <f>IFERROR(VLOOKUP(A237,AQI!$A$6:$N$1467,12,FALSE),"")</f>
        <v>11.988</v>
      </c>
      <c r="L237" t="str">
        <f>IFERROR(VLOOKUP(A237,AQI!$A$6:$N$1467,13,FALSE),"")</f>
        <v>72.875</v>
      </c>
      <c r="M237" t="str">
        <f>IFERROR(VLOOKUP(A237,AQI!$A$6:$N$1467,14,FALSE),"")</f>
        <v>1.625</v>
      </c>
      <c r="N237">
        <f t="shared" si="12"/>
        <v>2853.3319999999999</v>
      </c>
      <c r="O237">
        <f t="shared" si="13"/>
        <v>2847.3449999999998</v>
      </c>
      <c r="P237">
        <f t="shared" si="14"/>
        <v>3357.94</v>
      </c>
      <c r="Q237">
        <f t="shared" si="15"/>
        <v>3301.91</v>
      </c>
      <c r="R237" s="2" t="s">
        <v>6263</v>
      </c>
    </row>
    <row r="238" spans="1:18" x14ac:dyDescent="0.25">
      <c r="A238" s="9" t="s">
        <v>4341</v>
      </c>
      <c r="B238" s="2" t="s">
        <v>201</v>
      </c>
      <c r="C238">
        <f>IFERROR(VLOOKUP(A238,AQI!$A$6:$N$1467,2,FALSE),"")</f>
        <v>103</v>
      </c>
      <c r="D238" t="str">
        <f>IFERROR(VLOOKUP(A238,AQI!$A$6:$N$1467,3,FALSE),"")</f>
        <v>77</v>
      </c>
      <c r="E238" t="str">
        <f>IFERROR(VLOOKUP(A238,AQI!$A$6:$N$1467,4,FALSE),"")</f>
        <v>116</v>
      </c>
      <c r="F238" t="str">
        <f>IFERROR(VLOOKUP(A238,AQI!$A$6:$N$1467,5,FALSE),"")</f>
        <v>0.7</v>
      </c>
      <c r="G238" t="str">
        <f>IFERROR(VLOOKUP(A238,AQI!$A$6:$N$1467,6,FALSE),"")</f>
        <v>52</v>
      </c>
      <c r="H238" t="str">
        <f>IFERROR(VLOOKUP(A238,AQI!$A$6:$N$1467,7,FALSE),"")</f>
        <v>43</v>
      </c>
      <c r="I238" t="str">
        <f>IFERROR(VLOOKUP(A238,AQI!$A$6:$N$1467,8,FALSE),"")</f>
        <v>3</v>
      </c>
      <c r="J238" t="str">
        <f>IFERROR(VLOOKUP(A238,AQI!$A$6:$N$1467,9,FALSE),"")</f>
        <v>5.65089</v>
      </c>
      <c r="K238" t="str">
        <f>IFERROR(VLOOKUP(A238,AQI!$A$6:$N$1467,12,FALSE),"")</f>
        <v>8.204</v>
      </c>
      <c r="L238" t="str">
        <f>IFERROR(VLOOKUP(A238,AQI!$A$6:$N$1467,13,FALSE),"")</f>
        <v>67.583</v>
      </c>
      <c r="M238" t="str">
        <f>IFERROR(VLOOKUP(A238,AQI!$A$6:$N$1467,14,FALSE),"")</f>
        <v>1.292</v>
      </c>
      <c r="N238">
        <f t="shared" si="12"/>
        <v>2890.6869999999999</v>
      </c>
      <c r="O238">
        <f t="shared" si="13"/>
        <v>2869.9009999999998</v>
      </c>
      <c r="P238">
        <f t="shared" si="14"/>
        <v>3468.49</v>
      </c>
      <c r="Q238">
        <f t="shared" si="15"/>
        <v>3392.02</v>
      </c>
      <c r="R238" s="2" t="s">
        <v>6264</v>
      </c>
    </row>
    <row r="239" spans="1:18" x14ac:dyDescent="0.25">
      <c r="A239" s="9" t="s">
        <v>4341</v>
      </c>
      <c r="B239" s="2" t="s">
        <v>6265</v>
      </c>
      <c r="C239">
        <f>IFERROR(VLOOKUP(A239,AQI!$A$6:$N$1467,2,FALSE),"")</f>
        <v>103</v>
      </c>
      <c r="D239" t="str">
        <f>IFERROR(VLOOKUP(A239,AQI!$A$6:$N$1467,3,FALSE),"")</f>
        <v>77</v>
      </c>
      <c r="E239" t="str">
        <f>IFERROR(VLOOKUP(A239,AQI!$A$6:$N$1467,4,FALSE),"")</f>
        <v>116</v>
      </c>
      <c r="F239" t="str">
        <f>IFERROR(VLOOKUP(A239,AQI!$A$6:$N$1467,5,FALSE),"")</f>
        <v>0.7</v>
      </c>
      <c r="G239" t="str">
        <f>IFERROR(VLOOKUP(A239,AQI!$A$6:$N$1467,6,FALSE),"")</f>
        <v>52</v>
      </c>
      <c r="H239" t="str">
        <f>IFERROR(VLOOKUP(A239,AQI!$A$6:$N$1467,7,FALSE),"")</f>
        <v>43</v>
      </c>
      <c r="I239" t="str">
        <f>IFERROR(VLOOKUP(A239,AQI!$A$6:$N$1467,8,FALSE),"")</f>
        <v>3</v>
      </c>
      <c r="J239" t="str">
        <f>IFERROR(VLOOKUP(A239,AQI!$A$6:$N$1467,9,FALSE),"")</f>
        <v>5.65089</v>
      </c>
      <c r="K239" t="str">
        <f>IFERROR(VLOOKUP(A239,AQI!$A$6:$N$1467,12,FALSE),"")</f>
        <v>8.204</v>
      </c>
      <c r="L239" t="str">
        <f>IFERROR(VLOOKUP(A239,AQI!$A$6:$N$1467,13,FALSE),"")</f>
        <v>67.583</v>
      </c>
      <c r="M239" t="str">
        <f>IFERROR(VLOOKUP(A239,AQI!$A$6:$N$1467,14,FALSE),"")</f>
        <v>1.292</v>
      </c>
      <c r="N239">
        <f t="shared" si="12"/>
        <v>2890.6869999999999</v>
      </c>
      <c r="O239">
        <f t="shared" si="13"/>
        <v>2869.9009999999998</v>
      </c>
      <c r="P239">
        <f t="shared" si="14"/>
        <v>3468.49</v>
      </c>
      <c r="Q239">
        <f t="shared" si="15"/>
        <v>3392.02</v>
      </c>
      <c r="R239" s="2" t="s">
        <v>6266</v>
      </c>
    </row>
    <row r="240" spans="1:18" x14ac:dyDescent="0.25">
      <c r="A240" s="9" t="s">
        <v>4338</v>
      </c>
      <c r="B240" s="2" t="s">
        <v>6267</v>
      </c>
      <c r="C240">
        <f>IFERROR(VLOOKUP(A240,AQI!$A$6:$N$1467,2,FALSE),"")</f>
        <v>61</v>
      </c>
      <c r="D240" t="str">
        <f>IFERROR(VLOOKUP(A240,AQI!$A$6:$N$1467,3,FALSE),"")</f>
        <v>37</v>
      </c>
      <c r="E240" t="str">
        <f>IFERROR(VLOOKUP(A240,AQI!$A$6:$N$1467,4,FALSE),"")</f>
        <v>71</v>
      </c>
      <c r="F240" t="str">
        <f>IFERROR(VLOOKUP(A240,AQI!$A$6:$N$1467,5,FALSE),"")</f>
        <v>0.5</v>
      </c>
      <c r="G240" t="str">
        <f>IFERROR(VLOOKUP(A240,AQI!$A$6:$N$1467,6,FALSE),"")</f>
        <v>44</v>
      </c>
      <c r="H240" t="str">
        <f>IFERROR(VLOOKUP(A240,AQI!$A$6:$N$1467,7,FALSE),"")</f>
        <v>50</v>
      </c>
      <c r="I240" t="str">
        <f>IFERROR(VLOOKUP(A240,AQI!$A$6:$N$1467,8,FALSE),"")</f>
        <v>2</v>
      </c>
      <c r="J240" t="str">
        <f>IFERROR(VLOOKUP(A240,AQI!$A$6:$N$1467,9,FALSE),"")</f>
        <v>3.64226</v>
      </c>
      <c r="K240" t="str">
        <f>IFERROR(VLOOKUP(A240,AQI!$A$6:$N$1467,12,FALSE),"")</f>
        <v>7.188</v>
      </c>
      <c r="L240" t="str">
        <f>IFERROR(VLOOKUP(A240,AQI!$A$6:$N$1467,13,FALSE),"")</f>
        <v>56.375</v>
      </c>
      <c r="M240" t="str">
        <f>IFERROR(VLOOKUP(A240,AQI!$A$6:$N$1467,14,FALSE),"")</f>
        <v>1.375</v>
      </c>
      <c r="N240">
        <f t="shared" si="12"/>
        <v>2906.4250000000002</v>
      </c>
      <c r="O240">
        <f t="shared" si="13"/>
        <v>2890.4960000000001</v>
      </c>
      <c r="P240">
        <f t="shared" si="14"/>
        <v>3481.41</v>
      </c>
      <c r="Q240">
        <f t="shared" si="15"/>
        <v>3467.03</v>
      </c>
      <c r="R240" s="2" t="s">
        <v>6268</v>
      </c>
    </row>
    <row r="241" spans="1:18" x14ac:dyDescent="0.25">
      <c r="A241" s="9" t="s">
        <v>4335</v>
      </c>
      <c r="B241" s="2" t="s">
        <v>6269</v>
      </c>
      <c r="C241">
        <f>IFERROR(VLOOKUP(A241,AQI!$A$6:$N$1467,2,FALSE),"")</f>
        <v>46</v>
      </c>
      <c r="D241" t="str">
        <f>IFERROR(VLOOKUP(A241,AQI!$A$6:$N$1467,3,FALSE),"")</f>
        <v>28</v>
      </c>
      <c r="E241" t="str">
        <f>IFERROR(VLOOKUP(A241,AQI!$A$6:$N$1467,4,FALSE),"")</f>
        <v>46</v>
      </c>
      <c r="F241" t="str">
        <f>IFERROR(VLOOKUP(A241,AQI!$A$6:$N$1467,5,FALSE),"")</f>
        <v>0.4</v>
      </c>
      <c r="G241" t="str">
        <f>IFERROR(VLOOKUP(A241,AQI!$A$6:$N$1467,6,FALSE),"")</f>
        <v>31</v>
      </c>
      <c r="H241" t="str">
        <f>IFERROR(VLOOKUP(A241,AQI!$A$6:$N$1467,7,FALSE),"")</f>
        <v>63</v>
      </c>
      <c r="I241" t="str">
        <f>IFERROR(VLOOKUP(A241,AQI!$A$6:$N$1467,8,FALSE),"")</f>
        <v>2</v>
      </c>
      <c r="J241" t="str">
        <f>IFERROR(VLOOKUP(A241,AQI!$A$6:$N$1467,9,FALSE),"")</f>
        <v>2.75923</v>
      </c>
      <c r="K241" t="str">
        <f>IFERROR(VLOOKUP(A241,AQI!$A$6:$N$1467,12,FALSE),"")</f>
        <v>9.075</v>
      </c>
      <c r="L241" t="str">
        <f>IFERROR(VLOOKUP(A241,AQI!$A$6:$N$1467,13,FALSE),"")</f>
        <v>45.250</v>
      </c>
      <c r="M241" t="str">
        <f>IFERROR(VLOOKUP(A241,AQI!$A$6:$N$1467,14,FALSE),"")</f>
        <v>1.958</v>
      </c>
      <c r="N241">
        <f t="shared" si="12"/>
        <v>2894.5819999999999</v>
      </c>
      <c r="O241">
        <f t="shared" si="13"/>
        <v>2905.9059999999999</v>
      </c>
      <c r="P241">
        <f t="shared" si="14"/>
        <v>3474.86</v>
      </c>
      <c r="Q241">
        <f t="shared" si="15"/>
        <v>3479.76</v>
      </c>
      <c r="R241" s="2" t="s">
        <v>6270</v>
      </c>
    </row>
    <row r="242" spans="1:18" x14ac:dyDescent="0.25">
      <c r="A242" s="9" t="s">
        <v>4323</v>
      </c>
      <c r="B242" s="2" t="s">
        <v>86</v>
      </c>
      <c r="C242">
        <f>IFERROR(VLOOKUP(A242,AQI!$A$6:$N$1467,2,FALSE),"")</f>
        <v>31</v>
      </c>
      <c r="D242" t="str">
        <f>IFERROR(VLOOKUP(A242,AQI!$A$6:$N$1467,3,FALSE),"")</f>
        <v>14</v>
      </c>
      <c r="E242" t="str">
        <f>IFERROR(VLOOKUP(A242,AQI!$A$6:$N$1467,4,FALSE),"")</f>
        <v>30</v>
      </c>
      <c r="F242" t="str">
        <f>IFERROR(VLOOKUP(A242,AQI!$A$6:$N$1467,5,FALSE),"")</f>
        <v>0.2</v>
      </c>
      <c r="G242" t="str">
        <f>IFERROR(VLOOKUP(A242,AQI!$A$6:$N$1467,6,FALSE),"")</f>
        <v>20</v>
      </c>
      <c r="H242" t="str">
        <f>IFERROR(VLOOKUP(A242,AQI!$A$6:$N$1467,7,FALSE),"")</f>
        <v>61</v>
      </c>
      <c r="I242" t="str">
        <f>IFERROR(VLOOKUP(A242,AQI!$A$6:$N$1467,8,FALSE),"")</f>
        <v>2</v>
      </c>
      <c r="J242" t="str">
        <f>IFERROR(VLOOKUP(A242,AQI!$A$6:$N$1467,9,FALSE),"")</f>
        <v>1.79315</v>
      </c>
      <c r="K242" t="str">
        <f>IFERROR(VLOOKUP(A242,AQI!$A$6:$N$1467,12,FALSE),"")</f>
        <v>7.658</v>
      </c>
      <c r="L242" t="str">
        <f>IFERROR(VLOOKUP(A242,AQI!$A$6:$N$1467,13,FALSE),"")</f>
        <v>41.083</v>
      </c>
      <c r="M242" t="str">
        <f>IFERROR(VLOOKUP(A242,AQI!$A$6:$N$1467,14,FALSE),"")</f>
        <v>2.000</v>
      </c>
      <c r="N242">
        <f t="shared" si="12"/>
        <v>2824.922</v>
      </c>
      <c r="O242">
        <f t="shared" si="13"/>
        <v>2898.2950000000001</v>
      </c>
      <c r="P242">
        <f t="shared" si="14"/>
        <v>3290.12</v>
      </c>
      <c r="Q242">
        <f t="shared" si="15"/>
        <v>3463.84</v>
      </c>
      <c r="R242" s="2" t="s">
        <v>6118</v>
      </c>
    </row>
    <row r="243" spans="1:18" x14ac:dyDescent="0.25">
      <c r="A243" s="9" t="s">
        <v>4323</v>
      </c>
      <c r="B243" s="2" t="s">
        <v>6271</v>
      </c>
      <c r="C243">
        <f>IFERROR(VLOOKUP(A243,AQI!$A$6:$N$1467,2,FALSE),"")</f>
        <v>31</v>
      </c>
      <c r="D243" t="str">
        <f>IFERROR(VLOOKUP(A243,AQI!$A$6:$N$1467,3,FALSE),"")</f>
        <v>14</v>
      </c>
      <c r="E243" t="str">
        <f>IFERROR(VLOOKUP(A243,AQI!$A$6:$N$1467,4,FALSE),"")</f>
        <v>30</v>
      </c>
      <c r="F243" t="str">
        <f>IFERROR(VLOOKUP(A243,AQI!$A$6:$N$1467,5,FALSE),"")</f>
        <v>0.2</v>
      </c>
      <c r="G243" t="str">
        <f>IFERROR(VLOOKUP(A243,AQI!$A$6:$N$1467,6,FALSE),"")</f>
        <v>20</v>
      </c>
      <c r="H243" t="str">
        <f>IFERROR(VLOOKUP(A243,AQI!$A$6:$N$1467,7,FALSE),"")</f>
        <v>61</v>
      </c>
      <c r="I243" t="str">
        <f>IFERROR(VLOOKUP(A243,AQI!$A$6:$N$1467,8,FALSE),"")</f>
        <v>2</v>
      </c>
      <c r="J243" t="str">
        <f>IFERROR(VLOOKUP(A243,AQI!$A$6:$N$1467,9,FALSE),"")</f>
        <v>1.79315</v>
      </c>
      <c r="K243" t="str">
        <f>IFERROR(VLOOKUP(A243,AQI!$A$6:$N$1467,12,FALSE),"")</f>
        <v>7.658</v>
      </c>
      <c r="L243" t="str">
        <f>IFERROR(VLOOKUP(A243,AQI!$A$6:$N$1467,13,FALSE),"")</f>
        <v>41.083</v>
      </c>
      <c r="M243" t="str">
        <f>IFERROR(VLOOKUP(A243,AQI!$A$6:$N$1467,14,FALSE),"")</f>
        <v>2.000</v>
      </c>
      <c r="N243">
        <f t="shared" si="12"/>
        <v>2824.922</v>
      </c>
      <c r="O243">
        <f t="shared" si="13"/>
        <v>2898.2950000000001</v>
      </c>
      <c r="P243">
        <f t="shared" si="14"/>
        <v>3290.12</v>
      </c>
      <c r="Q243">
        <f t="shared" si="15"/>
        <v>3463.84</v>
      </c>
      <c r="R243" s="2" t="s">
        <v>6272</v>
      </c>
    </row>
    <row r="244" spans="1:18" x14ac:dyDescent="0.25">
      <c r="A244" s="9" t="s">
        <v>4319</v>
      </c>
      <c r="B244" s="2" t="s">
        <v>6273</v>
      </c>
      <c r="C244">
        <f>IFERROR(VLOOKUP(A244,AQI!$A$6:$N$1467,2,FALSE),"")</f>
        <v>45</v>
      </c>
      <c r="D244" t="str">
        <f>IFERROR(VLOOKUP(A244,AQI!$A$6:$N$1467,3,FALSE),"")</f>
        <v>23</v>
      </c>
      <c r="E244" t="str">
        <f>IFERROR(VLOOKUP(A244,AQI!$A$6:$N$1467,4,FALSE),"")</f>
        <v>45</v>
      </c>
      <c r="F244" t="str">
        <f>IFERROR(VLOOKUP(A244,AQI!$A$6:$N$1467,5,FALSE),"")</f>
        <v>0.4</v>
      </c>
      <c r="G244" t="str">
        <f>IFERROR(VLOOKUP(A244,AQI!$A$6:$N$1467,6,FALSE),"")</f>
        <v>21</v>
      </c>
      <c r="H244" t="str">
        <f>IFERROR(VLOOKUP(A244,AQI!$A$6:$N$1467,7,FALSE),"")</f>
        <v>48</v>
      </c>
      <c r="I244" t="str">
        <f>IFERROR(VLOOKUP(A244,AQI!$A$6:$N$1467,8,FALSE),"")</f>
        <v>3</v>
      </c>
      <c r="J244" t="str">
        <f>IFERROR(VLOOKUP(A244,AQI!$A$6:$N$1467,9,FALSE),"")</f>
        <v>2.27500</v>
      </c>
      <c r="K244" t="str">
        <f>IFERROR(VLOOKUP(A244,AQI!$A$6:$N$1467,12,FALSE),"")</f>
        <v>9.533</v>
      </c>
      <c r="L244" t="str">
        <f>IFERROR(VLOOKUP(A244,AQI!$A$6:$N$1467,13,FALSE),"")</f>
        <v>57.375</v>
      </c>
      <c r="M244" t="str">
        <f>IFERROR(VLOOKUP(A244,AQI!$A$6:$N$1467,14,FALSE),"")</f>
        <v>2.250</v>
      </c>
      <c r="N244">
        <f t="shared" si="12"/>
        <v>2801.6120000000001</v>
      </c>
      <c r="O244">
        <f t="shared" si="13"/>
        <v>2825.4389999999999</v>
      </c>
      <c r="P244">
        <f t="shared" si="14"/>
        <v>3287.04</v>
      </c>
      <c r="Q244">
        <f t="shared" si="15"/>
        <v>3282.98</v>
      </c>
      <c r="R244" s="2" t="s">
        <v>6274</v>
      </c>
    </row>
    <row r="245" spans="1:18" x14ac:dyDescent="0.25">
      <c r="A245" s="9" t="s">
        <v>4316</v>
      </c>
      <c r="B245" s="2" t="s">
        <v>21</v>
      </c>
      <c r="C245">
        <f>IFERROR(VLOOKUP(A245,AQI!$A$6:$N$1467,2,FALSE),"")</f>
        <v>59</v>
      </c>
      <c r="D245" t="str">
        <f>IFERROR(VLOOKUP(A245,AQI!$A$6:$N$1467,3,FALSE),"")</f>
        <v>33</v>
      </c>
      <c r="E245" t="str">
        <f>IFERROR(VLOOKUP(A245,AQI!$A$6:$N$1467,4,FALSE),"")</f>
        <v>68</v>
      </c>
      <c r="F245" t="str">
        <f>IFERROR(VLOOKUP(A245,AQI!$A$6:$N$1467,5,FALSE),"")</f>
        <v>0.5</v>
      </c>
      <c r="G245" t="str">
        <f>IFERROR(VLOOKUP(A245,AQI!$A$6:$N$1467,6,FALSE),"")</f>
        <v>35</v>
      </c>
      <c r="H245" t="str">
        <f>IFERROR(VLOOKUP(A245,AQI!$A$6:$N$1467,7,FALSE),"")</f>
        <v>53</v>
      </c>
      <c r="I245" t="str">
        <f>IFERROR(VLOOKUP(A245,AQI!$A$6:$N$1467,8,FALSE),"")</f>
        <v>3</v>
      </c>
      <c r="J245" t="str">
        <f>IFERROR(VLOOKUP(A245,AQI!$A$6:$N$1467,9,FALSE),"")</f>
        <v>3.29554</v>
      </c>
      <c r="K245" t="str">
        <f>IFERROR(VLOOKUP(A245,AQI!$A$6:$N$1467,12,FALSE),"")</f>
        <v>10.729</v>
      </c>
      <c r="L245" t="str">
        <f>IFERROR(VLOOKUP(A245,AQI!$A$6:$N$1467,13,FALSE),"")</f>
        <v>60.958</v>
      </c>
      <c r="M245" t="str">
        <f>IFERROR(VLOOKUP(A245,AQI!$A$6:$N$1467,14,FALSE),"")</f>
        <v>1.292</v>
      </c>
      <c r="N245">
        <f t="shared" si="12"/>
        <v>2777.2220000000002</v>
      </c>
      <c r="O245">
        <f t="shared" si="13"/>
        <v>2825.48</v>
      </c>
      <c r="P245">
        <f t="shared" si="14"/>
        <v>3233.63</v>
      </c>
      <c r="Q245">
        <f t="shared" si="15"/>
        <v>3309.37</v>
      </c>
      <c r="R245" s="2" t="s">
        <v>6118</v>
      </c>
    </row>
    <row r="246" spans="1:18" x14ac:dyDescent="0.25">
      <c r="A246" s="9" t="s">
        <v>4316</v>
      </c>
      <c r="B246" s="2" t="s">
        <v>6275</v>
      </c>
      <c r="C246">
        <f>IFERROR(VLOOKUP(A246,AQI!$A$6:$N$1467,2,FALSE),"")</f>
        <v>59</v>
      </c>
      <c r="D246" t="str">
        <f>IFERROR(VLOOKUP(A246,AQI!$A$6:$N$1467,3,FALSE),"")</f>
        <v>33</v>
      </c>
      <c r="E246" t="str">
        <f>IFERROR(VLOOKUP(A246,AQI!$A$6:$N$1467,4,FALSE),"")</f>
        <v>68</v>
      </c>
      <c r="F246" t="str">
        <f>IFERROR(VLOOKUP(A246,AQI!$A$6:$N$1467,5,FALSE),"")</f>
        <v>0.5</v>
      </c>
      <c r="G246" t="str">
        <f>IFERROR(VLOOKUP(A246,AQI!$A$6:$N$1467,6,FALSE),"")</f>
        <v>35</v>
      </c>
      <c r="H246" t="str">
        <f>IFERROR(VLOOKUP(A246,AQI!$A$6:$N$1467,7,FALSE),"")</f>
        <v>53</v>
      </c>
      <c r="I246" t="str">
        <f>IFERROR(VLOOKUP(A246,AQI!$A$6:$N$1467,8,FALSE),"")</f>
        <v>3</v>
      </c>
      <c r="J246" t="str">
        <f>IFERROR(VLOOKUP(A246,AQI!$A$6:$N$1467,9,FALSE),"")</f>
        <v>3.29554</v>
      </c>
      <c r="K246" t="str">
        <f>IFERROR(VLOOKUP(A246,AQI!$A$6:$N$1467,12,FALSE),"")</f>
        <v>10.729</v>
      </c>
      <c r="L246" t="str">
        <f>IFERROR(VLOOKUP(A246,AQI!$A$6:$N$1467,13,FALSE),"")</f>
        <v>60.958</v>
      </c>
      <c r="M246" t="str">
        <f>IFERROR(VLOOKUP(A246,AQI!$A$6:$N$1467,14,FALSE),"")</f>
        <v>1.292</v>
      </c>
      <c r="N246">
        <f t="shared" si="12"/>
        <v>2777.2220000000002</v>
      </c>
      <c r="O246">
        <f t="shared" si="13"/>
        <v>2825.48</v>
      </c>
      <c r="P246">
        <f t="shared" si="14"/>
        <v>3233.63</v>
      </c>
      <c r="Q246">
        <f t="shared" si="15"/>
        <v>3309.37</v>
      </c>
      <c r="R246" s="2" t="s">
        <v>6276</v>
      </c>
    </row>
    <row r="247" spans="1:18" x14ac:dyDescent="0.25">
      <c r="A247" s="9" t="s">
        <v>4313</v>
      </c>
      <c r="B247" s="2" t="s">
        <v>189</v>
      </c>
      <c r="C247">
        <f>IFERROR(VLOOKUP(A247,AQI!$A$6:$N$1467,2,FALSE),"")</f>
        <v>34</v>
      </c>
      <c r="D247" t="str">
        <f>IFERROR(VLOOKUP(A247,AQI!$A$6:$N$1467,3,FALSE),"")</f>
        <v>10</v>
      </c>
      <c r="E247" t="str">
        <f>IFERROR(VLOOKUP(A247,AQI!$A$6:$N$1467,4,FALSE),"")</f>
        <v>28</v>
      </c>
      <c r="F247" t="str">
        <f>IFERROR(VLOOKUP(A247,AQI!$A$6:$N$1467,5,FALSE),"")</f>
        <v>0.3</v>
      </c>
      <c r="G247" t="str">
        <f>IFERROR(VLOOKUP(A247,AQI!$A$6:$N$1467,6,FALSE),"")</f>
        <v>27</v>
      </c>
      <c r="H247" t="str">
        <f>IFERROR(VLOOKUP(A247,AQI!$A$6:$N$1467,7,FALSE),"")</f>
        <v>50</v>
      </c>
      <c r="I247" t="str">
        <f>IFERROR(VLOOKUP(A247,AQI!$A$6:$N$1467,8,FALSE),"")</f>
        <v>2</v>
      </c>
      <c r="J247" t="str">
        <f>IFERROR(VLOOKUP(A247,AQI!$A$6:$N$1467,9,FALSE),"")</f>
        <v>1.78155</v>
      </c>
      <c r="K247" t="str">
        <f>IFERROR(VLOOKUP(A247,AQI!$A$6:$N$1467,12,FALSE),"")</f>
        <v>9.492</v>
      </c>
      <c r="L247" t="str">
        <f>IFERROR(VLOOKUP(A247,AQI!$A$6:$N$1467,13,FALSE),"")</f>
        <v>37.792</v>
      </c>
      <c r="M247" t="str">
        <f>IFERROR(VLOOKUP(A247,AQI!$A$6:$N$1467,14,FALSE),"")</f>
        <v>1.542</v>
      </c>
      <c r="N247">
        <f t="shared" si="12"/>
        <v>2711.125</v>
      </c>
      <c r="O247">
        <f t="shared" si="13"/>
        <v>2783.5039999999999</v>
      </c>
      <c r="P247">
        <f t="shared" si="14"/>
        <v>3134.6</v>
      </c>
      <c r="Q247">
        <f t="shared" si="15"/>
        <v>3255.4</v>
      </c>
      <c r="R247" s="2" t="s">
        <v>6118</v>
      </c>
    </row>
    <row r="248" spans="1:18" x14ac:dyDescent="0.25">
      <c r="A248" s="9" t="s">
        <v>4313</v>
      </c>
      <c r="B248" s="2" t="s">
        <v>6277</v>
      </c>
      <c r="C248">
        <f>IFERROR(VLOOKUP(A248,AQI!$A$6:$N$1467,2,FALSE),"")</f>
        <v>34</v>
      </c>
      <c r="D248" t="str">
        <f>IFERROR(VLOOKUP(A248,AQI!$A$6:$N$1467,3,FALSE),"")</f>
        <v>10</v>
      </c>
      <c r="E248" t="str">
        <f>IFERROR(VLOOKUP(A248,AQI!$A$6:$N$1467,4,FALSE),"")</f>
        <v>28</v>
      </c>
      <c r="F248" t="str">
        <f>IFERROR(VLOOKUP(A248,AQI!$A$6:$N$1467,5,FALSE),"")</f>
        <v>0.3</v>
      </c>
      <c r="G248" t="str">
        <f>IFERROR(VLOOKUP(A248,AQI!$A$6:$N$1467,6,FALSE),"")</f>
        <v>27</v>
      </c>
      <c r="H248" t="str">
        <f>IFERROR(VLOOKUP(A248,AQI!$A$6:$N$1467,7,FALSE),"")</f>
        <v>50</v>
      </c>
      <c r="I248" t="str">
        <f>IFERROR(VLOOKUP(A248,AQI!$A$6:$N$1467,8,FALSE),"")</f>
        <v>2</v>
      </c>
      <c r="J248" t="str">
        <f>IFERROR(VLOOKUP(A248,AQI!$A$6:$N$1467,9,FALSE),"")</f>
        <v>1.78155</v>
      </c>
      <c r="K248" t="str">
        <f>IFERROR(VLOOKUP(A248,AQI!$A$6:$N$1467,12,FALSE),"")</f>
        <v>9.492</v>
      </c>
      <c r="L248" t="str">
        <f>IFERROR(VLOOKUP(A248,AQI!$A$6:$N$1467,13,FALSE),"")</f>
        <v>37.792</v>
      </c>
      <c r="M248" t="str">
        <f>IFERROR(VLOOKUP(A248,AQI!$A$6:$N$1467,14,FALSE),"")</f>
        <v>1.542</v>
      </c>
      <c r="N248">
        <f t="shared" si="12"/>
        <v>2711.125</v>
      </c>
      <c r="O248">
        <f t="shared" si="13"/>
        <v>2783.5039999999999</v>
      </c>
      <c r="P248">
        <f t="shared" si="14"/>
        <v>3134.6</v>
      </c>
      <c r="Q248">
        <f t="shared" si="15"/>
        <v>3255.4</v>
      </c>
      <c r="R248" s="2" t="s">
        <v>6278</v>
      </c>
    </row>
    <row r="249" spans="1:18" x14ac:dyDescent="0.25">
      <c r="A249" s="9" t="s">
        <v>4309</v>
      </c>
      <c r="B249" s="2" t="s">
        <v>6279</v>
      </c>
      <c r="C249">
        <f>IFERROR(VLOOKUP(A249,AQI!$A$6:$N$1467,2,FALSE),"")</f>
        <v>37</v>
      </c>
      <c r="D249" t="str">
        <f>IFERROR(VLOOKUP(A249,AQI!$A$6:$N$1467,3,FALSE),"")</f>
        <v>21</v>
      </c>
      <c r="E249" t="str">
        <f>IFERROR(VLOOKUP(A249,AQI!$A$6:$N$1467,4,FALSE),"")</f>
        <v>37</v>
      </c>
      <c r="F249" t="str">
        <f>IFERROR(VLOOKUP(A249,AQI!$A$6:$N$1467,5,FALSE),"")</f>
        <v>0.3</v>
      </c>
      <c r="G249" t="str">
        <f>IFERROR(VLOOKUP(A249,AQI!$A$6:$N$1467,6,FALSE),"")</f>
        <v>19</v>
      </c>
      <c r="H249" t="str">
        <f>IFERROR(VLOOKUP(A249,AQI!$A$6:$N$1467,7,FALSE),"")</f>
        <v>59</v>
      </c>
      <c r="I249" t="str">
        <f>IFERROR(VLOOKUP(A249,AQI!$A$6:$N$1467,8,FALSE),"")</f>
        <v>2</v>
      </c>
      <c r="J249" t="str">
        <f>IFERROR(VLOOKUP(A249,AQI!$A$6:$N$1467,9,FALSE),"")</f>
        <v>2.08065</v>
      </c>
      <c r="K249" t="str">
        <f>IFERROR(VLOOKUP(A249,AQI!$A$6:$N$1467,12,FALSE),"")</f>
        <v>13.196</v>
      </c>
      <c r="L249" t="str">
        <f>IFERROR(VLOOKUP(A249,AQI!$A$6:$N$1467,13,FALSE),"")</f>
        <v>35.125</v>
      </c>
      <c r="M249" t="str">
        <f>IFERROR(VLOOKUP(A249,AQI!$A$6:$N$1467,14,FALSE),"")</f>
        <v>2.250</v>
      </c>
      <c r="N249">
        <f t="shared" si="12"/>
        <v>2696.2159999999999</v>
      </c>
      <c r="O249">
        <f t="shared" si="13"/>
        <v>2704.7579999999998</v>
      </c>
      <c r="P249">
        <f t="shared" si="14"/>
        <v>3115.94</v>
      </c>
      <c r="Q249">
        <f t="shared" si="15"/>
        <v>3124.48</v>
      </c>
      <c r="R249" s="2" t="s">
        <v>6280</v>
      </c>
    </row>
    <row r="250" spans="1:18" x14ac:dyDescent="0.25">
      <c r="A250" s="9" t="s">
        <v>4300</v>
      </c>
      <c r="B250" s="2" t="s">
        <v>189</v>
      </c>
      <c r="C250">
        <f>IFERROR(VLOOKUP(A250,AQI!$A$6:$N$1467,2,FALSE),"")</f>
        <v>57</v>
      </c>
      <c r="D250" t="str">
        <f>IFERROR(VLOOKUP(A250,AQI!$A$6:$N$1467,3,FALSE),"")</f>
        <v>21</v>
      </c>
      <c r="E250" t="str">
        <f>IFERROR(VLOOKUP(A250,AQI!$A$6:$N$1467,4,FALSE),"")</f>
        <v>63</v>
      </c>
      <c r="F250" t="str">
        <f>IFERROR(VLOOKUP(A250,AQI!$A$6:$N$1467,5,FALSE),"")</f>
        <v>0.5</v>
      </c>
      <c r="G250" t="str">
        <f>IFERROR(VLOOKUP(A250,AQI!$A$6:$N$1467,6,FALSE),"")</f>
        <v>37</v>
      </c>
      <c r="H250" t="str">
        <f>IFERROR(VLOOKUP(A250,AQI!$A$6:$N$1467,7,FALSE),"")</f>
        <v>22</v>
      </c>
      <c r="I250" t="str">
        <f>IFERROR(VLOOKUP(A250,AQI!$A$6:$N$1467,8,FALSE),"")</f>
        <v>3</v>
      </c>
      <c r="J250" t="str">
        <f>IFERROR(VLOOKUP(A250,AQI!$A$6:$N$1467,9,FALSE),"")</f>
        <v>2.73750</v>
      </c>
      <c r="K250" t="str">
        <f>IFERROR(VLOOKUP(A250,AQI!$A$6:$N$1467,12,FALSE),"")</f>
        <v>11.646</v>
      </c>
      <c r="L250" t="str">
        <f>IFERROR(VLOOKUP(A250,AQI!$A$6:$N$1467,13,FALSE),"")</f>
        <v>56.500</v>
      </c>
      <c r="M250" t="str">
        <f>IFERROR(VLOOKUP(A250,AQI!$A$6:$N$1467,14,FALSE),"")</f>
        <v>1.417</v>
      </c>
      <c r="N250">
        <f t="shared" si="12"/>
        <v>2773.16</v>
      </c>
      <c r="O250">
        <f t="shared" si="13"/>
        <v>2720.8240000000001</v>
      </c>
      <c r="P250">
        <f t="shared" si="14"/>
        <v>3256.12</v>
      </c>
      <c r="Q250">
        <f t="shared" si="15"/>
        <v>3146.85</v>
      </c>
      <c r="R250" s="2" t="s">
        <v>5956</v>
      </c>
    </row>
    <row r="251" spans="1:18" x14ac:dyDescent="0.25">
      <c r="A251" s="9" t="s">
        <v>4300</v>
      </c>
      <c r="B251" s="2" t="s">
        <v>6281</v>
      </c>
      <c r="C251">
        <f>IFERROR(VLOOKUP(A251,AQI!$A$6:$N$1467,2,FALSE),"")</f>
        <v>57</v>
      </c>
      <c r="D251" t="str">
        <f>IFERROR(VLOOKUP(A251,AQI!$A$6:$N$1467,3,FALSE),"")</f>
        <v>21</v>
      </c>
      <c r="E251" t="str">
        <f>IFERROR(VLOOKUP(A251,AQI!$A$6:$N$1467,4,FALSE),"")</f>
        <v>63</v>
      </c>
      <c r="F251" t="str">
        <f>IFERROR(VLOOKUP(A251,AQI!$A$6:$N$1467,5,FALSE),"")</f>
        <v>0.5</v>
      </c>
      <c r="G251" t="str">
        <f>IFERROR(VLOOKUP(A251,AQI!$A$6:$N$1467,6,FALSE),"")</f>
        <v>37</v>
      </c>
      <c r="H251" t="str">
        <f>IFERROR(VLOOKUP(A251,AQI!$A$6:$N$1467,7,FALSE),"")</f>
        <v>22</v>
      </c>
      <c r="I251" t="str">
        <f>IFERROR(VLOOKUP(A251,AQI!$A$6:$N$1467,8,FALSE),"")</f>
        <v>3</v>
      </c>
      <c r="J251" t="str">
        <f>IFERROR(VLOOKUP(A251,AQI!$A$6:$N$1467,9,FALSE),"")</f>
        <v>2.73750</v>
      </c>
      <c r="K251" t="str">
        <f>IFERROR(VLOOKUP(A251,AQI!$A$6:$N$1467,12,FALSE),"")</f>
        <v>11.646</v>
      </c>
      <c r="L251" t="str">
        <f>IFERROR(VLOOKUP(A251,AQI!$A$6:$N$1467,13,FALSE),"")</f>
        <v>56.500</v>
      </c>
      <c r="M251" t="str">
        <f>IFERROR(VLOOKUP(A251,AQI!$A$6:$N$1467,14,FALSE),"")</f>
        <v>1.417</v>
      </c>
      <c r="N251">
        <f t="shared" si="12"/>
        <v>2773.16</v>
      </c>
      <c r="O251">
        <f t="shared" si="13"/>
        <v>2720.8240000000001</v>
      </c>
      <c r="P251">
        <f t="shared" si="14"/>
        <v>3256.12</v>
      </c>
      <c r="Q251">
        <f t="shared" si="15"/>
        <v>3146.85</v>
      </c>
      <c r="R251" s="2" t="s">
        <v>6282</v>
      </c>
    </row>
    <row r="252" spans="1:18" x14ac:dyDescent="0.25">
      <c r="A252" s="9" t="s">
        <v>4297</v>
      </c>
      <c r="B252" s="2" t="s">
        <v>6283</v>
      </c>
      <c r="C252">
        <f>IFERROR(VLOOKUP(A252,AQI!$A$6:$N$1467,2,FALSE),"")</f>
        <v>25</v>
      </c>
      <c r="D252" t="str">
        <f>IFERROR(VLOOKUP(A252,AQI!$A$6:$N$1467,3,FALSE),"")</f>
        <v>8</v>
      </c>
      <c r="E252" t="str">
        <f>IFERROR(VLOOKUP(A252,AQI!$A$6:$N$1467,4,FALSE),"")</f>
        <v>22</v>
      </c>
      <c r="F252" t="str">
        <f>IFERROR(VLOOKUP(A252,AQI!$A$6:$N$1467,5,FALSE),"")</f>
        <v>0.3</v>
      </c>
      <c r="G252" t="str">
        <f>IFERROR(VLOOKUP(A252,AQI!$A$6:$N$1467,6,FALSE),"")</f>
        <v>20</v>
      </c>
      <c r="H252" t="str">
        <f>IFERROR(VLOOKUP(A252,AQI!$A$6:$N$1467,7,FALSE),"")</f>
        <v>43</v>
      </c>
      <c r="I252" t="str">
        <f>IFERROR(VLOOKUP(A252,AQI!$A$6:$N$1467,8,FALSE),"")</f>
        <v>2</v>
      </c>
      <c r="J252" t="str">
        <f>IFERROR(VLOOKUP(A252,AQI!$A$6:$N$1467,9,FALSE),"")</f>
        <v>1.41994</v>
      </c>
      <c r="K252" t="str">
        <f>IFERROR(VLOOKUP(A252,AQI!$A$6:$N$1467,12,FALSE),"")</f>
        <v>11.813</v>
      </c>
      <c r="L252" t="str">
        <f>IFERROR(VLOOKUP(A252,AQI!$A$6:$N$1467,13,FALSE),"")</f>
        <v>43.000</v>
      </c>
      <c r="M252" t="str">
        <f>IFERROR(VLOOKUP(A252,AQI!$A$6:$N$1467,14,FALSE),"")</f>
        <v>1.667</v>
      </c>
      <c r="N252">
        <f t="shared" si="12"/>
        <v>2824.337</v>
      </c>
      <c r="O252">
        <f t="shared" si="13"/>
        <v>2793.067</v>
      </c>
      <c r="P252">
        <f t="shared" si="14"/>
        <v>3341.68</v>
      </c>
      <c r="Q252">
        <f t="shared" si="15"/>
        <v>3280.18</v>
      </c>
      <c r="R252" s="2" t="s">
        <v>6118</v>
      </c>
    </row>
    <row r="253" spans="1:18" x14ac:dyDescent="0.25">
      <c r="A253" s="9" t="s">
        <v>4297</v>
      </c>
      <c r="B253" s="2" t="s">
        <v>6284</v>
      </c>
      <c r="C253">
        <f>IFERROR(VLOOKUP(A253,AQI!$A$6:$N$1467,2,FALSE),"")</f>
        <v>25</v>
      </c>
      <c r="D253" t="str">
        <f>IFERROR(VLOOKUP(A253,AQI!$A$6:$N$1467,3,FALSE),"")</f>
        <v>8</v>
      </c>
      <c r="E253" t="str">
        <f>IFERROR(VLOOKUP(A253,AQI!$A$6:$N$1467,4,FALSE),"")</f>
        <v>22</v>
      </c>
      <c r="F253" t="str">
        <f>IFERROR(VLOOKUP(A253,AQI!$A$6:$N$1467,5,FALSE),"")</f>
        <v>0.3</v>
      </c>
      <c r="G253" t="str">
        <f>IFERROR(VLOOKUP(A253,AQI!$A$6:$N$1467,6,FALSE),"")</f>
        <v>20</v>
      </c>
      <c r="H253" t="str">
        <f>IFERROR(VLOOKUP(A253,AQI!$A$6:$N$1467,7,FALSE),"")</f>
        <v>43</v>
      </c>
      <c r="I253" t="str">
        <f>IFERROR(VLOOKUP(A253,AQI!$A$6:$N$1467,8,FALSE),"")</f>
        <v>2</v>
      </c>
      <c r="J253" t="str">
        <f>IFERROR(VLOOKUP(A253,AQI!$A$6:$N$1467,9,FALSE),"")</f>
        <v>1.41994</v>
      </c>
      <c r="K253" t="str">
        <f>IFERROR(VLOOKUP(A253,AQI!$A$6:$N$1467,12,FALSE),"")</f>
        <v>11.813</v>
      </c>
      <c r="L253" t="str">
        <f>IFERROR(VLOOKUP(A253,AQI!$A$6:$N$1467,13,FALSE),"")</f>
        <v>43.000</v>
      </c>
      <c r="M253" t="str">
        <f>IFERROR(VLOOKUP(A253,AQI!$A$6:$N$1467,14,FALSE),"")</f>
        <v>1.667</v>
      </c>
      <c r="N253">
        <f t="shared" si="12"/>
        <v>2824.337</v>
      </c>
      <c r="O253">
        <f t="shared" si="13"/>
        <v>2793.067</v>
      </c>
      <c r="P253">
        <f t="shared" si="14"/>
        <v>3341.68</v>
      </c>
      <c r="Q253">
        <f t="shared" si="15"/>
        <v>3280.18</v>
      </c>
      <c r="R253" s="2" t="s">
        <v>6285</v>
      </c>
    </row>
    <row r="254" spans="1:18" x14ac:dyDescent="0.25">
      <c r="A254" s="9" t="s">
        <v>4293</v>
      </c>
      <c r="B254" s="2" t="s">
        <v>6286</v>
      </c>
      <c r="C254">
        <f>IFERROR(VLOOKUP(A254,AQI!$A$6:$N$1467,2,FALSE),"")</f>
        <v>129</v>
      </c>
      <c r="D254" t="str">
        <f>IFERROR(VLOOKUP(A254,AQI!$A$6:$N$1467,3,FALSE),"")</f>
        <v>98</v>
      </c>
      <c r="E254" t="str">
        <f>IFERROR(VLOOKUP(A254,AQI!$A$6:$N$1467,4,FALSE),"")</f>
        <v>141</v>
      </c>
      <c r="F254" t="str">
        <f>IFERROR(VLOOKUP(A254,AQI!$A$6:$N$1467,5,FALSE),"")</f>
        <v>0.7</v>
      </c>
      <c r="G254" t="str">
        <f>IFERROR(VLOOKUP(A254,AQI!$A$6:$N$1467,6,FALSE),"")</f>
        <v>38</v>
      </c>
      <c r="H254" t="str">
        <f>IFERROR(VLOOKUP(A254,AQI!$A$6:$N$1467,7,FALSE),"")</f>
        <v>64</v>
      </c>
      <c r="I254" t="str">
        <f>IFERROR(VLOOKUP(A254,AQI!$A$6:$N$1467,8,FALSE),"")</f>
        <v>3</v>
      </c>
      <c r="J254" t="str">
        <f>IFERROR(VLOOKUP(A254,AQI!$A$6:$N$1467,9,FALSE),"")</f>
        <v>6.38929</v>
      </c>
      <c r="K254" t="str">
        <f>IFERROR(VLOOKUP(A254,AQI!$A$6:$N$1467,12,FALSE),"")</f>
        <v>14.083</v>
      </c>
      <c r="L254" t="str">
        <f>IFERROR(VLOOKUP(A254,AQI!$A$6:$N$1467,13,FALSE),"")</f>
        <v>60.167</v>
      </c>
      <c r="M254" t="str">
        <f>IFERROR(VLOOKUP(A254,AQI!$A$6:$N$1467,14,FALSE),"")</f>
        <v>2.000</v>
      </c>
      <c r="N254">
        <f t="shared" si="12"/>
        <v>2788.3760000000002</v>
      </c>
      <c r="O254">
        <f t="shared" si="13"/>
        <v>2817.4029999999998</v>
      </c>
      <c r="P254">
        <f t="shared" si="14"/>
        <v>3292.8</v>
      </c>
      <c r="Q254">
        <f t="shared" si="15"/>
        <v>3322.49</v>
      </c>
      <c r="R254" s="2" t="s">
        <v>5974</v>
      </c>
    </row>
    <row r="255" spans="1:18" x14ac:dyDescent="0.25">
      <c r="A255" s="9" t="s">
        <v>4293</v>
      </c>
      <c r="B255" s="2" t="s">
        <v>6287</v>
      </c>
      <c r="C255">
        <f>IFERROR(VLOOKUP(A255,AQI!$A$6:$N$1467,2,FALSE),"")</f>
        <v>129</v>
      </c>
      <c r="D255" t="str">
        <f>IFERROR(VLOOKUP(A255,AQI!$A$6:$N$1467,3,FALSE),"")</f>
        <v>98</v>
      </c>
      <c r="E255" t="str">
        <f>IFERROR(VLOOKUP(A255,AQI!$A$6:$N$1467,4,FALSE),"")</f>
        <v>141</v>
      </c>
      <c r="F255" t="str">
        <f>IFERROR(VLOOKUP(A255,AQI!$A$6:$N$1467,5,FALSE),"")</f>
        <v>0.7</v>
      </c>
      <c r="G255" t="str">
        <f>IFERROR(VLOOKUP(A255,AQI!$A$6:$N$1467,6,FALSE),"")</f>
        <v>38</v>
      </c>
      <c r="H255" t="str">
        <f>IFERROR(VLOOKUP(A255,AQI!$A$6:$N$1467,7,FALSE),"")</f>
        <v>64</v>
      </c>
      <c r="I255" t="str">
        <f>IFERROR(VLOOKUP(A255,AQI!$A$6:$N$1467,8,FALSE),"")</f>
        <v>3</v>
      </c>
      <c r="J255" t="str">
        <f>IFERROR(VLOOKUP(A255,AQI!$A$6:$N$1467,9,FALSE),"")</f>
        <v>6.38929</v>
      </c>
      <c r="K255" t="str">
        <f>IFERROR(VLOOKUP(A255,AQI!$A$6:$N$1467,12,FALSE),"")</f>
        <v>14.083</v>
      </c>
      <c r="L255" t="str">
        <f>IFERROR(VLOOKUP(A255,AQI!$A$6:$N$1467,13,FALSE),"")</f>
        <v>60.167</v>
      </c>
      <c r="M255" t="str">
        <f>IFERROR(VLOOKUP(A255,AQI!$A$6:$N$1467,14,FALSE),"")</f>
        <v>2.000</v>
      </c>
      <c r="N255">
        <f t="shared" si="12"/>
        <v>2788.3760000000002</v>
      </c>
      <c r="O255">
        <f t="shared" si="13"/>
        <v>2817.4029999999998</v>
      </c>
      <c r="P255">
        <f t="shared" si="14"/>
        <v>3292.8</v>
      </c>
      <c r="Q255">
        <f t="shared" si="15"/>
        <v>3322.49</v>
      </c>
      <c r="R255" s="2" t="s">
        <v>6288</v>
      </c>
    </row>
    <row r="256" spans="1:18" x14ac:dyDescent="0.25">
      <c r="A256" s="9" t="s">
        <v>4289</v>
      </c>
      <c r="B256" s="2" t="s">
        <v>182</v>
      </c>
      <c r="C256">
        <f>IFERROR(VLOOKUP(A256,AQI!$A$6:$N$1467,2,FALSE),"")</f>
        <v>120</v>
      </c>
      <c r="D256" t="str">
        <f>IFERROR(VLOOKUP(A256,AQI!$A$6:$N$1467,3,FALSE),"")</f>
        <v>91</v>
      </c>
      <c r="E256" t="str">
        <f>IFERROR(VLOOKUP(A256,AQI!$A$6:$N$1467,4,FALSE),"")</f>
        <v>144</v>
      </c>
      <c r="F256" t="str">
        <f>IFERROR(VLOOKUP(A256,AQI!$A$6:$N$1467,5,FALSE),"")</f>
        <v>0.9</v>
      </c>
      <c r="G256" t="str">
        <f>IFERROR(VLOOKUP(A256,AQI!$A$6:$N$1467,6,FALSE),"")</f>
        <v>47</v>
      </c>
      <c r="H256" t="str">
        <f>IFERROR(VLOOKUP(A256,AQI!$A$6:$N$1467,7,FALSE),"")</f>
        <v>95</v>
      </c>
      <c r="I256" t="str">
        <f>IFERROR(VLOOKUP(A256,AQI!$A$6:$N$1467,8,FALSE),"")</f>
        <v>4</v>
      </c>
      <c r="J256" t="str">
        <f>IFERROR(VLOOKUP(A256,AQI!$A$6:$N$1467,9,FALSE),"")</f>
        <v>6.71756</v>
      </c>
      <c r="K256" t="str">
        <f>IFERROR(VLOOKUP(A256,AQI!$A$6:$N$1467,12,FALSE),"")</f>
        <v>12.217</v>
      </c>
      <c r="L256" t="str">
        <f>IFERROR(VLOOKUP(A256,AQI!$A$6:$N$1467,13,FALSE),"")</f>
        <v>71.208</v>
      </c>
      <c r="M256" t="str">
        <f>IFERROR(VLOOKUP(A256,AQI!$A$6:$N$1467,14,FALSE),"")</f>
        <v>1.417</v>
      </c>
      <c r="N256">
        <f t="shared" si="12"/>
        <v>2776.6280000000002</v>
      </c>
      <c r="O256">
        <f t="shared" si="13"/>
        <v>2787.38</v>
      </c>
      <c r="P256">
        <f t="shared" si="14"/>
        <v>3224.5</v>
      </c>
      <c r="Q256">
        <f t="shared" si="15"/>
        <v>3284.64</v>
      </c>
      <c r="R256" s="2" t="s">
        <v>5984</v>
      </c>
    </row>
    <row r="257" spans="1:18" x14ac:dyDescent="0.25">
      <c r="A257" s="9" t="s">
        <v>4289</v>
      </c>
      <c r="B257" s="2" t="s">
        <v>6289</v>
      </c>
      <c r="C257">
        <f>IFERROR(VLOOKUP(A257,AQI!$A$6:$N$1467,2,FALSE),"")</f>
        <v>120</v>
      </c>
      <c r="D257" t="str">
        <f>IFERROR(VLOOKUP(A257,AQI!$A$6:$N$1467,3,FALSE),"")</f>
        <v>91</v>
      </c>
      <c r="E257" t="str">
        <f>IFERROR(VLOOKUP(A257,AQI!$A$6:$N$1467,4,FALSE),"")</f>
        <v>144</v>
      </c>
      <c r="F257" t="str">
        <f>IFERROR(VLOOKUP(A257,AQI!$A$6:$N$1467,5,FALSE),"")</f>
        <v>0.9</v>
      </c>
      <c r="G257" t="str">
        <f>IFERROR(VLOOKUP(A257,AQI!$A$6:$N$1467,6,FALSE),"")</f>
        <v>47</v>
      </c>
      <c r="H257" t="str">
        <f>IFERROR(VLOOKUP(A257,AQI!$A$6:$N$1467,7,FALSE),"")</f>
        <v>95</v>
      </c>
      <c r="I257" t="str">
        <f>IFERROR(VLOOKUP(A257,AQI!$A$6:$N$1467,8,FALSE),"")</f>
        <v>4</v>
      </c>
      <c r="J257" t="str">
        <f>IFERROR(VLOOKUP(A257,AQI!$A$6:$N$1467,9,FALSE),"")</f>
        <v>6.71756</v>
      </c>
      <c r="K257" t="str">
        <f>IFERROR(VLOOKUP(A257,AQI!$A$6:$N$1467,12,FALSE),"")</f>
        <v>12.217</v>
      </c>
      <c r="L257" t="str">
        <f>IFERROR(VLOOKUP(A257,AQI!$A$6:$N$1467,13,FALSE),"")</f>
        <v>71.208</v>
      </c>
      <c r="M257" t="str">
        <f>IFERROR(VLOOKUP(A257,AQI!$A$6:$N$1467,14,FALSE),"")</f>
        <v>1.417</v>
      </c>
      <c r="N257">
        <f t="shared" si="12"/>
        <v>2776.6280000000002</v>
      </c>
      <c r="O257">
        <f t="shared" si="13"/>
        <v>2787.38</v>
      </c>
      <c r="P257">
        <f t="shared" si="14"/>
        <v>3224.5</v>
      </c>
      <c r="Q257">
        <f t="shared" si="15"/>
        <v>3284.64</v>
      </c>
      <c r="R257" s="2" t="s">
        <v>6290</v>
      </c>
    </row>
    <row r="258" spans="1:18" x14ac:dyDescent="0.25">
      <c r="A258" s="9" t="s">
        <v>4286</v>
      </c>
      <c r="B258" s="2" t="s">
        <v>6291</v>
      </c>
      <c r="C258">
        <f>IFERROR(VLOOKUP(A258,AQI!$A$6:$N$1467,2,FALSE),"")</f>
        <v>58</v>
      </c>
      <c r="D258" t="str">
        <f>IFERROR(VLOOKUP(A258,AQI!$A$6:$N$1467,3,FALSE),"")</f>
        <v>29</v>
      </c>
      <c r="E258" t="str">
        <f>IFERROR(VLOOKUP(A258,AQI!$A$6:$N$1467,4,FALSE),"")</f>
        <v>66</v>
      </c>
      <c r="F258" t="str">
        <f>IFERROR(VLOOKUP(A258,AQI!$A$6:$N$1467,5,FALSE),"")</f>
        <v>0.6</v>
      </c>
      <c r="G258" t="str">
        <f>IFERROR(VLOOKUP(A258,AQI!$A$6:$N$1467,6,FALSE),"")</f>
        <v>35</v>
      </c>
      <c r="H258" t="str">
        <f>IFERROR(VLOOKUP(A258,AQI!$A$6:$N$1467,7,FALSE),"")</f>
        <v>72</v>
      </c>
      <c r="I258" t="str">
        <f>IFERROR(VLOOKUP(A258,AQI!$A$6:$N$1467,8,FALSE),"")</f>
        <v>3</v>
      </c>
      <c r="J258" t="str">
        <f>IFERROR(VLOOKUP(A258,AQI!$A$6:$N$1467,9,FALSE),"")</f>
        <v>3.29643</v>
      </c>
      <c r="K258" t="str">
        <f>IFERROR(VLOOKUP(A258,AQI!$A$6:$N$1467,12,FALSE),"")</f>
        <v>11.871</v>
      </c>
      <c r="L258" t="str">
        <f>IFERROR(VLOOKUP(A258,AQI!$A$6:$N$1467,13,FALSE),"")</f>
        <v>62.083</v>
      </c>
      <c r="M258" t="str">
        <f>IFERROR(VLOOKUP(A258,AQI!$A$6:$N$1467,14,FALSE),"")</f>
        <v>1.417</v>
      </c>
      <c r="N258">
        <f t="shared" ref="N258:N321" si="16">IFERROR(VLOOKUP(A258,sh_four,2,FALSE),"")</f>
        <v>2835.663</v>
      </c>
      <c r="O258">
        <f t="shared" ref="O258:O321" si="17">IFERROR(VLOOKUP(A258,sh_four,5,FALSE),"")</f>
        <v>2788.4229999999998</v>
      </c>
      <c r="P258">
        <f t="shared" ref="P258:P321" si="18">IFERROR(VLOOKUP(A258,sh_nine,2,FALSE),"")</f>
        <v>3287.93</v>
      </c>
      <c r="Q258">
        <f t="shared" ref="Q258:Q321" si="19">IFERROR(VLOOKUP(A258,sh_nine,3,FALSE),"")</f>
        <v>3234.94</v>
      </c>
      <c r="R258" s="2" t="s">
        <v>6292</v>
      </c>
    </row>
    <row r="259" spans="1:18" x14ac:dyDescent="0.25">
      <c r="A259" s="9" t="s">
        <v>4286</v>
      </c>
      <c r="B259" s="2" t="s">
        <v>6293</v>
      </c>
      <c r="C259">
        <f>IFERROR(VLOOKUP(A259,AQI!$A$6:$N$1467,2,FALSE),"")</f>
        <v>58</v>
      </c>
      <c r="D259" t="str">
        <f>IFERROR(VLOOKUP(A259,AQI!$A$6:$N$1467,3,FALSE),"")</f>
        <v>29</v>
      </c>
      <c r="E259" t="str">
        <f>IFERROR(VLOOKUP(A259,AQI!$A$6:$N$1467,4,FALSE),"")</f>
        <v>66</v>
      </c>
      <c r="F259" t="str">
        <f>IFERROR(VLOOKUP(A259,AQI!$A$6:$N$1467,5,FALSE),"")</f>
        <v>0.6</v>
      </c>
      <c r="G259" t="str">
        <f>IFERROR(VLOOKUP(A259,AQI!$A$6:$N$1467,6,FALSE),"")</f>
        <v>35</v>
      </c>
      <c r="H259" t="str">
        <f>IFERROR(VLOOKUP(A259,AQI!$A$6:$N$1467,7,FALSE),"")</f>
        <v>72</v>
      </c>
      <c r="I259" t="str">
        <f>IFERROR(VLOOKUP(A259,AQI!$A$6:$N$1467,8,FALSE),"")</f>
        <v>3</v>
      </c>
      <c r="J259" t="str">
        <f>IFERROR(VLOOKUP(A259,AQI!$A$6:$N$1467,9,FALSE),"")</f>
        <v>3.29643</v>
      </c>
      <c r="K259" t="str">
        <f>IFERROR(VLOOKUP(A259,AQI!$A$6:$N$1467,12,FALSE),"")</f>
        <v>11.871</v>
      </c>
      <c r="L259" t="str">
        <f>IFERROR(VLOOKUP(A259,AQI!$A$6:$N$1467,13,FALSE),"")</f>
        <v>62.083</v>
      </c>
      <c r="M259" t="str">
        <f>IFERROR(VLOOKUP(A259,AQI!$A$6:$N$1467,14,FALSE),"")</f>
        <v>1.417</v>
      </c>
      <c r="N259">
        <f t="shared" si="16"/>
        <v>2835.663</v>
      </c>
      <c r="O259">
        <f t="shared" si="17"/>
        <v>2788.4229999999998</v>
      </c>
      <c r="P259">
        <f t="shared" si="18"/>
        <v>3287.93</v>
      </c>
      <c r="Q259">
        <f t="shared" si="19"/>
        <v>3234.94</v>
      </c>
      <c r="R259" s="2" t="s">
        <v>6294</v>
      </c>
    </row>
    <row r="260" spans="1:18" x14ac:dyDescent="0.25">
      <c r="A260" s="9" t="s">
        <v>4274</v>
      </c>
      <c r="B260" s="2" t="s">
        <v>6295</v>
      </c>
      <c r="C260">
        <f>IFERROR(VLOOKUP(A260,AQI!$A$6:$N$1467,2,FALSE),"")</f>
        <v>128</v>
      </c>
      <c r="D260" t="str">
        <f>IFERROR(VLOOKUP(A260,AQI!$A$6:$N$1467,3,FALSE),"")</f>
        <v>97</v>
      </c>
      <c r="E260" t="str">
        <f>IFERROR(VLOOKUP(A260,AQI!$A$6:$N$1467,4,FALSE),"")</f>
        <v>145</v>
      </c>
      <c r="F260" t="str">
        <f>IFERROR(VLOOKUP(A260,AQI!$A$6:$N$1467,5,FALSE),"")</f>
        <v>0.7</v>
      </c>
      <c r="G260" t="str">
        <f>IFERROR(VLOOKUP(A260,AQI!$A$6:$N$1467,6,FALSE),"")</f>
        <v>43</v>
      </c>
      <c r="H260" t="str">
        <f>IFERROR(VLOOKUP(A260,AQI!$A$6:$N$1467,7,FALSE),"")</f>
        <v>120</v>
      </c>
      <c r="I260" t="str">
        <f>IFERROR(VLOOKUP(A260,AQI!$A$6:$N$1467,8,FALSE),"")</f>
        <v>3</v>
      </c>
      <c r="J260" t="str">
        <f>IFERROR(VLOOKUP(A260,AQI!$A$6:$N$1467,9,FALSE),"")</f>
        <v>6.89286</v>
      </c>
      <c r="K260" t="str">
        <f>IFERROR(VLOOKUP(A260,AQI!$A$6:$N$1467,12,FALSE),"")</f>
        <v>13.850</v>
      </c>
      <c r="L260" t="str">
        <f>IFERROR(VLOOKUP(A260,AQI!$A$6:$N$1467,13,FALSE),"")</f>
        <v>64.875</v>
      </c>
      <c r="M260" t="str">
        <f>IFERROR(VLOOKUP(A260,AQI!$A$6:$N$1467,14,FALSE),"")</f>
        <v>1.167</v>
      </c>
      <c r="N260">
        <f t="shared" si="16"/>
        <v>2836.3789999999999</v>
      </c>
      <c r="O260">
        <f t="shared" si="17"/>
        <v>2842.0369999999998</v>
      </c>
      <c r="P260">
        <f t="shared" si="18"/>
        <v>3290.19</v>
      </c>
      <c r="Q260">
        <f t="shared" si="19"/>
        <v>3291.55</v>
      </c>
      <c r="R260" s="2" t="s">
        <v>6118</v>
      </c>
    </row>
    <row r="261" spans="1:18" x14ac:dyDescent="0.25">
      <c r="A261" s="9" t="s">
        <v>4274</v>
      </c>
      <c r="B261" s="2" t="s">
        <v>6296</v>
      </c>
      <c r="C261">
        <f>IFERROR(VLOOKUP(A261,AQI!$A$6:$N$1467,2,FALSE),"")</f>
        <v>128</v>
      </c>
      <c r="D261" t="str">
        <f>IFERROR(VLOOKUP(A261,AQI!$A$6:$N$1467,3,FALSE),"")</f>
        <v>97</v>
      </c>
      <c r="E261" t="str">
        <f>IFERROR(VLOOKUP(A261,AQI!$A$6:$N$1467,4,FALSE),"")</f>
        <v>145</v>
      </c>
      <c r="F261" t="str">
        <f>IFERROR(VLOOKUP(A261,AQI!$A$6:$N$1467,5,FALSE),"")</f>
        <v>0.7</v>
      </c>
      <c r="G261" t="str">
        <f>IFERROR(VLOOKUP(A261,AQI!$A$6:$N$1467,6,FALSE),"")</f>
        <v>43</v>
      </c>
      <c r="H261" t="str">
        <f>IFERROR(VLOOKUP(A261,AQI!$A$6:$N$1467,7,FALSE),"")</f>
        <v>120</v>
      </c>
      <c r="I261" t="str">
        <f>IFERROR(VLOOKUP(A261,AQI!$A$6:$N$1467,8,FALSE),"")</f>
        <v>3</v>
      </c>
      <c r="J261" t="str">
        <f>IFERROR(VLOOKUP(A261,AQI!$A$6:$N$1467,9,FALSE),"")</f>
        <v>6.89286</v>
      </c>
      <c r="K261" t="str">
        <f>IFERROR(VLOOKUP(A261,AQI!$A$6:$N$1467,12,FALSE),"")</f>
        <v>13.850</v>
      </c>
      <c r="L261" t="str">
        <f>IFERROR(VLOOKUP(A261,AQI!$A$6:$N$1467,13,FALSE),"")</f>
        <v>64.875</v>
      </c>
      <c r="M261" t="str">
        <f>IFERROR(VLOOKUP(A261,AQI!$A$6:$N$1467,14,FALSE),"")</f>
        <v>1.167</v>
      </c>
      <c r="N261">
        <f t="shared" si="16"/>
        <v>2836.3789999999999</v>
      </c>
      <c r="O261">
        <f t="shared" si="17"/>
        <v>2842.0369999999998</v>
      </c>
      <c r="P261">
        <f t="shared" si="18"/>
        <v>3290.19</v>
      </c>
      <c r="Q261">
        <f t="shared" si="19"/>
        <v>3291.55</v>
      </c>
      <c r="R261" s="2" t="s">
        <v>6297</v>
      </c>
    </row>
    <row r="262" spans="1:18" x14ac:dyDescent="0.25">
      <c r="A262" s="9" t="s">
        <v>4270</v>
      </c>
      <c r="B262" s="2" t="s">
        <v>6298</v>
      </c>
      <c r="C262">
        <f>IFERROR(VLOOKUP(A262,AQI!$A$6:$N$1467,2,FALSE),"")</f>
        <v>105</v>
      </c>
      <c r="D262" t="str">
        <f>IFERROR(VLOOKUP(A262,AQI!$A$6:$N$1467,3,FALSE),"")</f>
        <v>79</v>
      </c>
      <c r="E262" t="str">
        <f>IFERROR(VLOOKUP(A262,AQI!$A$6:$N$1467,4,FALSE),"")</f>
        <v>128</v>
      </c>
      <c r="F262" t="str">
        <f>IFERROR(VLOOKUP(A262,AQI!$A$6:$N$1467,5,FALSE),"")</f>
        <v>0.7</v>
      </c>
      <c r="G262" t="str">
        <f>IFERROR(VLOOKUP(A262,AQI!$A$6:$N$1467,6,FALSE),"")</f>
        <v>52</v>
      </c>
      <c r="H262" t="str">
        <f>IFERROR(VLOOKUP(A262,AQI!$A$6:$N$1467,7,FALSE),"")</f>
        <v>56</v>
      </c>
      <c r="I262" t="str">
        <f>IFERROR(VLOOKUP(A262,AQI!$A$6:$N$1467,8,FALSE),"")</f>
        <v>3</v>
      </c>
      <c r="J262" t="str">
        <f>IFERROR(VLOOKUP(A262,AQI!$A$6:$N$1467,9,FALSE),"")</f>
        <v>5.96071</v>
      </c>
      <c r="K262" t="str">
        <f>IFERROR(VLOOKUP(A262,AQI!$A$6:$N$1467,12,FALSE),"")</f>
        <v>13.383</v>
      </c>
      <c r="L262" t="str">
        <f>IFERROR(VLOOKUP(A262,AQI!$A$6:$N$1467,13,FALSE),"")</f>
        <v>55.500</v>
      </c>
      <c r="M262" t="str">
        <f>IFERROR(VLOOKUP(A262,AQI!$A$6:$N$1467,14,FALSE),"")</f>
        <v>1.417</v>
      </c>
      <c r="N262">
        <f t="shared" si="16"/>
        <v>2831.2849999999999</v>
      </c>
      <c r="O262">
        <f t="shared" si="17"/>
        <v>2837.395</v>
      </c>
      <c r="P262">
        <f t="shared" si="18"/>
        <v>3347.57</v>
      </c>
      <c r="Q262">
        <f t="shared" si="19"/>
        <v>3297.58</v>
      </c>
      <c r="R262" s="2" t="s">
        <v>6299</v>
      </c>
    </row>
    <row r="263" spans="1:18" x14ac:dyDescent="0.25">
      <c r="A263" s="9" t="s">
        <v>4268</v>
      </c>
      <c r="B263" s="2" t="s">
        <v>6300</v>
      </c>
      <c r="C263">
        <f>IFERROR(VLOOKUP(A263,AQI!$A$6:$N$1467,2,FALSE),"")</f>
        <v>63</v>
      </c>
      <c r="D263" t="str">
        <f>IFERROR(VLOOKUP(A263,AQI!$A$6:$N$1467,3,FALSE),"")</f>
        <v>39</v>
      </c>
      <c r="E263" t="str">
        <f>IFERROR(VLOOKUP(A263,AQI!$A$6:$N$1467,4,FALSE),"")</f>
        <v>76</v>
      </c>
      <c r="F263" t="str">
        <f>IFERROR(VLOOKUP(A263,AQI!$A$6:$N$1467,5,FALSE),"")</f>
        <v>0.5</v>
      </c>
      <c r="G263" t="str">
        <f>IFERROR(VLOOKUP(A263,AQI!$A$6:$N$1467,6,FALSE),"")</f>
        <v>40</v>
      </c>
      <c r="H263" t="str">
        <f>IFERROR(VLOOKUP(A263,AQI!$A$6:$N$1467,7,FALSE),"")</f>
        <v>61</v>
      </c>
      <c r="I263" t="str">
        <f>IFERROR(VLOOKUP(A263,AQI!$A$6:$N$1467,8,FALSE),"")</f>
        <v>3</v>
      </c>
      <c r="J263" t="str">
        <f>IFERROR(VLOOKUP(A263,AQI!$A$6:$N$1467,9,FALSE),"")</f>
        <v>3.75625</v>
      </c>
      <c r="K263" t="str">
        <f>IFERROR(VLOOKUP(A263,AQI!$A$6:$N$1467,12,FALSE),"")</f>
        <v>11.079</v>
      </c>
      <c r="L263" t="str">
        <f>IFERROR(VLOOKUP(A263,AQI!$A$6:$N$1467,13,FALSE),"")</f>
        <v>55.125</v>
      </c>
      <c r="M263" t="str">
        <f>IFERROR(VLOOKUP(A263,AQI!$A$6:$N$1467,14,FALSE),"")</f>
        <v>1.500</v>
      </c>
      <c r="N263">
        <f t="shared" si="16"/>
        <v>2880.415</v>
      </c>
      <c r="O263">
        <f t="shared" si="17"/>
        <v>2848.3380000000002</v>
      </c>
      <c r="P263">
        <f t="shared" si="18"/>
        <v>3399.14</v>
      </c>
      <c r="Q263">
        <f t="shared" si="19"/>
        <v>3389.7</v>
      </c>
      <c r="R263" s="2" t="s">
        <v>6301</v>
      </c>
    </row>
    <row r="264" spans="1:18" x14ac:dyDescent="0.25">
      <c r="A264" s="9" t="s">
        <v>4265</v>
      </c>
      <c r="B264" s="2" t="s">
        <v>6302</v>
      </c>
      <c r="C264">
        <f>IFERROR(VLOOKUP(A264,AQI!$A$6:$N$1467,2,FALSE),"")</f>
        <v>32</v>
      </c>
      <c r="D264" t="str">
        <f>IFERROR(VLOOKUP(A264,AQI!$A$6:$N$1467,3,FALSE),"")</f>
        <v>10</v>
      </c>
      <c r="E264" t="str">
        <f>IFERROR(VLOOKUP(A264,AQI!$A$6:$N$1467,4,FALSE),"")</f>
        <v>31</v>
      </c>
      <c r="F264" t="str">
        <f>IFERROR(VLOOKUP(A264,AQI!$A$6:$N$1467,5,FALSE),"")</f>
        <v>0.3</v>
      </c>
      <c r="G264" t="str">
        <f>IFERROR(VLOOKUP(A264,AQI!$A$6:$N$1467,6,FALSE),"")</f>
        <v>25</v>
      </c>
      <c r="H264" t="str">
        <f>IFERROR(VLOOKUP(A264,AQI!$A$6:$N$1467,7,FALSE),"")</f>
        <v>59</v>
      </c>
      <c r="I264" t="str">
        <f>IFERROR(VLOOKUP(A264,AQI!$A$6:$N$1467,8,FALSE),"")</f>
        <v>2</v>
      </c>
      <c r="J264" t="str">
        <f>IFERROR(VLOOKUP(A264,AQI!$A$6:$N$1467,9,FALSE),"")</f>
        <v>1.83065</v>
      </c>
      <c r="K264" t="str">
        <f>IFERROR(VLOOKUP(A264,AQI!$A$6:$N$1467,12,FALSE),"")</f>
        <v>9.742</v>
      </c>
      <c r="L264" t="str">
        <f>IFERROR(VLOOKUP(A264,AQI!$A$6:$N$1467,13,FALSE),"")</f>
        <v>45.167</v>
      </c>
      <c r="M264" t="str">
        <f>IFERROR(VLOOKUP(A264,AQI!$A$6:$N$1467,14,FALSE),"")</f>
        <v>1.292</v>
      </c>
      <c r="N264">
        <f t="shared" si="16"/>
        <v>2896.3359999999998</v>
      </c>
      <c r="O264">
        <f t="shared" si="17"/>
        <v>2889.136</v>
      </c>
      <c r="P264">
        <f t="shared" si="18"/>
        <v>3430.97</v>
      </c>
      <c r="Q264">
        <f t="shared" si="19"/>
        <v>3407.66</v>
      </c>
      <c r="R264" s="2" t="s">
        <v>6303</v>
      </c>
    </row>
    <row r="265" spans="1:18" x14ac:dyDescent="0.25">
      <c r="A265" s="9" t="s">
        <v>4262</v>
      </c>
      <c r="B265" s="2" t="s">
        <v>6304</v>
      </c>
      <c r="C265">
        <f>IFERROR(VLOOKUP(A265,AQI!$A$6:$N$1467,2,FALSE),"")</f>
        <v>27</v>
      </c>
      <c r="D265" t="str">
        <f>IFERROR(VLOOKUP(A265,AQI!$A$6:$N$1467,3,FALSE),"")</f>
        <v>3</v>
      </c>
      <c r="E265" t="str">
        <f>IFERROR(VLOOKUP(A265,AQI!$A$6:$N$1467,4,FALSE),"")</f>
        <v>13</v>
      </c>
      <c r="F265" t="str">
        <f>IFERROR(VLOOKUP(A265,AQI!$A$6:$N$1467,5,FALSE),"")</f>
        <v>0.2</v>
      </c>
      <c r="G265" t="str">
        <f>IFERROR(VLOOKUP(A265,AQI!$A$6:$N$1467,6,FALSE),"")</f>
        <v>12</v>
      </c>
      <c r="H265" t="str">
        <f>IFERROR(VLOOKUP(A265,AQI!$A$6:$N$1467,7,FALSE),"")</f>
        <v>53</v>
      </c>
      <c r="I265" t="str">
        <f>IFERROR(VLOOKUP(A265,AQI!$A$6:$N$1467,8,FALSE),"")</f>
        <v>2</v>
      </c>
      <c r="J265" t="str">
        <f>IFERROR(VLOOKUP(A265,AQI!$A$6:$N$1467,9,FALSE),"")</f>
        <v>0.98601</v>
      </c>
      <c r="K265" t="str">
        <f>IFERROR(VLOOKUP(A265,AQI!$A$6:$N$1467,12,FALSE),"")</f>
        <v>11.463</v>
      </c>
      <c r="L265" t="str">
        <f>IFERROR(VLOOKUP(A265,AQI!$A$6:$N$1467,13,FALSE),"")</f>
        <v>23.625</v>
      </c>
      <c r="M265" t="str">
        <f>IFERROR(VLOOKUP(A265,AQI!$A$6:$N$1467,14,FALSE),"")</f>
        <v>2.542</v>
      </c>
      <c r="N265">
        <f t="shared" si="16"/>
        <v>2866.5680000000002</v>
      </c>
      <c r="O265">
        <f t="shared" si="17"/>
        <v>2888.5729999999999</v>
      </c>
      <c r="P265">
        <f t="shared" si="18"/>
        <v>3407.17</v>
      </c>
      <c r="Q265">
        <f t="shared" si="19"/>
        <v>3410.88</v>
      </c>
      <c r="R265" s="2" t="s">
        <v>6118</v>
      </c>
    </row>
    <row r="266" spans="1:18" x14ac:dyDescent="0.25">
      <c r="A266" s="9" t="s">
        <v>4262</v>
      </c>
      <c r="B266" s="2" t="s">
        <v>6305</v>
      </c>
      <c r="C266">
        <f>IFERROR(VLOOKUP(A266,AQI!$A$6:$N$1467,2,FALSE),"")</f>
        <v>27</v>
      </c>
      <c r="D266" t="str">
        <f>IFERROR(VLOOKUP(A266,AQI!$A$6:$N$1467,3,FALSE),"")</f>
        <v>3</v>
      </c>
      <c r="E266" t="str">
        <f>IFERROR(VLOOKUP(A266,AQI!$A$6:$N$1467,4,FALSE),"")</f>
        <v>13</v>
      </c>
      <c r="F266" t="str">
        <f>IFERROR(VLOOKUP(A266,AQI!$A$6:$N$1467,5,FALSE),"")</f>
        <v>0.2</v>
      </c>
      <c r="G266" t="str">
        <f>IFERROR(VLOOKUP(A266,AQI!$A$6:$N$1467,6,FALSE),"")</f>
        <v>12</v>
      </c>
      <c r="H266" t="str">
        <f>IFERROR(VLOOKUP(A266,AQI!$A$6:$N$1467,7,FALSE),"")</f>
        <v>53</v>
      </c>
      <c r="I266" t="str">
        <f>IFERROR(VLOOKUP(A266,AQI!$A$6:$N$1467,8,FALSE),"")</f>
        <v>2</v>
      </c>
      <c r="J266" t="str">
        <f>IFERROR(VLOOKUP(A266,AQI!$A$6:$N$1467,9,FALSE),"")</f>
        <v>0.98601</v>
      </c>
      <c r="K266" t="str">
        <f>IFERROR(VLOOKUP(A266,AQI!$A$6:$N$1467,12,FALSE),"")</f>
        <v>11.463</v>
      </c>
      <c r="L266" t="str">
        <f>IFERROR(VLOOKUP(A266,AQI!$A$6:$N$1467,13,FALSE),"")</f>
        <v>23.625</v>
      </c>
      <c r="M266" t="str">
        <f>IFERROR(VLOOKUP(A266,AQI!$A$6:$N$1467,14,FALSE),"")</f>
        <v>2.542</v>
      </c>
      <c r="N266">
        <f t="shared" si="16"/>
        <v>2866.5680000000002</v>
      </c>
      <c r="O266">
        <f t="shared" si="17"/>
        <v>2888.5729999999999</v>
      </c>
      <c r="P266">
        <f t="shared" si="18"/>
        <v>3407.17</v>
      </c>
      <c r="Q266">
        <f t="shared" si="19"/>
        <v>3410.88</v>
      </c>
      <c r="R266" s="2" t="s">
        <v>6306</v>
      </c>
    </row>
    <row r="267" spans="1:18" x14ac:dyDescent="0.25">
      <c r="A267" s="9" t="s">
        <v>4251</v>
      </c>
      <c r="B267" s="2" t="s">
        <v>6307</v>
      </c>
      <c r="C267">
        <f>IFERROR(VLOOKUP(A267,AQI!$A$6:$N$1467,2,FALSE),"")</f>
        <v>142</v>
      </c>
      <c r="D267" t="str">
        <f>IFERROR(VLOOKUP(A267,AQI!$A$6:$N$1467,3,FALSE),"")</f>
        <v>108</v>
      </c>
      <c r="E267" t="str">
        <f>IFERROR(VLOOKUP(A267,AQI!$A$6:$N$1467,4,FALSE),"")</f>
        <v>161</v>
      </c>
      <c r="F267" t="str">
        <f>IFERROR(VLOOKUP(A267,AQI!$A$6:$N$1467,5,FALSE),"")</f>
        <v>0.8</v>
      </c>
      <c r="G267" t="str">
        <f>IFERROR(VLOOKUP(A267,AQI!$A$6:$N$1467,6,FALSE),"")</f>
        <v>51</v>
      </c>
      <c r="H267" t="str">
        <f>IFERROR(VLOOKUP(A267,AQI!$A$6:$N$1467,7,FALSE),"")</f>
        <v>118</v>
      </c>
      <c r="I267" t="str">
        <f>IFERROR(VLOOKUP(A267,AQI!$A$6:$N$1467,8,FALSE),"")</f>
        <v>3</v>
      </c>
      <c r="J267" t="str">
        <f>IFERROR(VLOOKUP(A267,AQI!$A$6:$N$1467,9,FALSE),"")</f>
        <v>7.64821</v>
      </c>
      <c r="K267" t="str">
        <f>IFERROR(VLOOKUP(A267,AQI!$A$6:$N$1467,12,FALSE),"")</f>
        <v>15.450</v>
      </c>
      <c r="L267" t="str">
        <f>IFERROR(VLOOKUP(A267,AQI!$A$6:$N$1467,13,FALSE),"")</f>
        <v>64.375</v>
      </c>
      <c r="M267" t="str">
        <f>IFERROR(VLOOKUP(A267,AQI!$A$6:$N$1467,14,FALSE),"")</f>
        <v>1.292</v>
      </c>
      <c r="N267">
        <f t="shared" si="16"/>
        <v>2832.9160000000002</v>
      </c>
      <c r="O267">
        <f t="shared" si="17"/>
        <v>2878.85</v>
      </c>
      <c r="P267">
        <f t="shared" si="18"/>
        <v>3382.67</v>
      </c>
      <c r="Q267">
        <f t="shared" si="19"/>
        <v>3443.62</v>
      </c>
      <c r="R267" s="2" t="s">
        <v>6308</v>
      </c>
    </row>
    <row r="268" spans="1:18" x14ac:dyDescent="0.25">
      <c r="A268" s="9" t="s">
        <v>4251</v>
      </c>
      <c r="B268" s="2" t="s">
        <v>6309</v>
      </c>
      <c r="C268">
        <f>IFERROR(VLOOKUP(A268,AQI!$A$6:$N$1467,2,FALSE),"")</f>
        <v>142</v>
      </c>
      <c r="D268" t="str">
        <f>IFERROR(VLOOKUP(A268,AQI!$A$6:$N$1467,3,FALSE),"")</f>
        <v>108</v>
      </c>
      <c r="E268" t="str">
        <f>IFERROR(VLOOKUP(A268,AQI!$A$6:$N$1467,4,FALSE),"")</f>
        <v>161</v>
      </c>
      <c r="F268" t="str">
        <f>IFERROR(VLOOKUP(A268,AQI!$A$6:$N$1467,5,FALSE),"")</f>
        <v>0.8</v>
      </c>
      <c r="G268" t="str">
        <f>IFERROR(VLOOKUP(A268,AQI!$A$6:$N$1467,6,FALSE),"")</f>
        <v>51</v>
      </c>
      <c r="H268" t="str">
        <f>IFERROR(VLOOKUP(A268,AQI!$A$6:$N$1467,7,FALSE),"")</f>
        <v>118</v>
      </c>
      <c r="I268" t="str">
        <f>IFERROR(VLOOKUP(A268,AQI!$A$6:$N$1467,8,FALSE),"")</f>
        <v>3</v>
      </c>
      <c r="J268" t="str">
        <f>IFERROR(VLOOKUP(A268,AQI!$A$6:$N$1467,9,FALSE),"")</f>
        <v>7.64821</v>
      </c>
      <c r="K268" t="str">
        <f>IFERROR(VLOOKUP(A268,AQI!$A$6:$N$1467,12,FALSE),"")</f>
        <v>15.450</v>
      </c>
      <c r="L268" t="str">
        <f>IFERROR(VLOOKUP(A268,AQI!$A$6:$N$1467,13,FALSE),"")</f>
        <v>64.375</v>
      </c>
      <c r="M268" t="str">
        <f>IFERROR(VLOOKUP(A268,AQI!$A$6:$N$1467,14,FALSE),"")</f>
        <v>1.292</v>
      </c>
      <c r="N268">
        <f t="shared" si="16"/>
        <v>2832.9160000000002</v>
      </c>
      <c r="O268">
        <f t="shared" si="17"/>
        <v>2878.85</v>
      </c>
      <c r="P268">
        <f t="shared" si="18"/>
        <v>3382.67</v>
      </c>
      <c r="Q268">
        <f t="shared" si="19"/>
        <v>3443.62</v>
      </c>
      <c r="R268" s="2" t="s">
        <v>6118</v>
      </c>
    </row>
    <row r="269" spans="1:18" x14ac:dyDescent="0.25">
      <c r="A269" s="9" t="s">
        <v>4248</v>
      </c>
      <c r="B269" s="2" t="s">
        <v>914</v>
      </c>
      <c r="C269">
        <f>IFERROR(VLOOKUP(A269,AQI!$A$6:$N$1467,2,FALSE),"")</f>
        <v>115</v>
      </c>
      <c r="D269" t="str">
        <f>IFERROR(VLOOKUP(A269,AQI!$A$6:$N$1467,3,FALSE),"")</f>
        <v>87</v>
      </c>
      <c r="E269" t="str">
        <f>IFERROR(VLOOKUP(A269,AQI!$A$6:$N$1467,4,FALSE),"")</f>
        <v>135</v>
      </c>
      <c r="F269" t="str">
        <f>IFERROR(VLOOKUP(A269,AQI!$A$6:$N$1467,5,FALSE),"")</f>
        <v>0.7</v>
      </c>
      <c r="G269" t="str">
        <f>IFERROR(VLOOKUP(A269,AQI!$A$6:$N$1467,6,FALSE),"")</f>
        <v>51</v>
      </c>
      <c r="H269" t="str">
        <f>IFERROR(VLOOKUP(A269,AQI!$A$6:$N$1467,7,FALSE),"")</f>
        <v>84</v>
      </c>
      <c r="I269" t="str">
        <f>IFERROR(VLOOKUP(A269,AQI!$A$6:$N$1467,8,FALSE),"")</f>
        <v>3</v>
      </c>
      <c r="J269" t="str">
        <f>IFERROR(VLOOKUP(A269,AQI!$A$6:$N$1467,9,FALSE),"")</f>
        <v>6.43929</v>
      </c>
      <c r="K269" t="str">
        <f>IFERROR(VLOOKUP(A269,AQI!$A$6:$N$1467,12,FALSE),"")</f>
        <v>13.496</v>
      </c>
      <c r="L269" t="str">
        <f>IFERROR(VLOOKUP(A269,AQI!$A$6:$N$1467,13,FALSE),"")</f>
        <v>63.292</v>
      </c>
      <c r="M269" t="str">
        <f>IFERROR(VLOOKUP(A269,AQI!$A$6:$N$1467,14,FALSE),"")</f>
        <v>1.292</v>
      </c>
      <c r="N269">
        <f t="shared" si="16"/>
        <v>2803.2080000000001</v>
      </c>
      <c r="O269">
        <f t="shared" si="17"/>
        <v>2812.5479999999998</v>
      </c>
      <c r="P269">
        <f t="shared" si="18"/>
        <v>3346.68</v>
      </c>
      <c r="Q269">
        <f t="shared" si="19"/>
        <v>3331.91</v>
      </c>
      <c r="R269" s="2" t="s">
        <v>6310</v>
      </c>
    </row>
    <row r="270" spans="1:18" x14ac:dyDescent="0.25">
      <c r="A270" s="9" t="s">
        <v>4248</v>
      </c>
      <c r="B270" s="2" t="s">
        <v>6311</v>
      </c>
      <c r="C270">
        <f>IFERROR(VLOOKUP(A270,AQI!$A$6:$N$1467,2,FALSE),"")</f>
        <v>115</v>
      </c>
      <c r="D270" t="str">
        <f>IFERROR(VLOOKUP(A270,AQI!$A$6:$N$1467,3,FALSE),"")</f>
        <v>87</v>
      </c>
      <c r="E270" t="str">
        <f>IFERROR(VLOOKUP(A270,AQI!$A$6:$N$1467,4,FALSE),"")</f>
        <v>135</v>
      </c>
      <c r="F270" t="str">
        <f>IFERROR(VLOOKUP(A270,AQI!$A$6:$N$1467,5,FALSE),"")</f>
        <v>0.7</v>
      </c>
      <c r="G270" t="str">
        <f>IFERROR(VLOOKUP(A270,AQI!$A$6:$N$1467,6,FALSE),"")</f>
        <v>51</v>
      </c>
      <c r="H270" t="str">
        <f>IFERROR(VLOOKUP(A270,AQI!$A$6:$N$1467,7,FALSE),"")</f>
        <v>84</v>
      </c>
      <c r="I270" t="str">
        <f>IFERROR(VLOOKUP(A270,AQI!$A$6:$N$1467,8,FALSE),"")</f>
        <v>3</v>
      </c>
      <c r="J270" t="str">
        <f>IFERROR(VLOOKUP(A270,AQI!$A$6:$N$1467,9,FALSE),"")</f>
        <v>6.43929</v>
      </c>
      <c r="K270" t="str">
        <f>IFERROR(VLOOKUP(A270,AQI!$A$6:$N$1467,12,FALSE),"")</f>
        <v>13.496</v>
      </c>
      <c r="L270" t="str">
        <f>IFERROR(VLOOKUP(A270,AQI!$A$6:$N$1467,13,FALSE),"")</f>
        <v>63.292</v>
      </c>
      <c r="M270" t="str">
        <f>IFERROR(VLOOKUP(A270,AQI!$A$6:$N$1467,14,FALSE),"")</f>
        <v>1.292</v>
      </c>
      <c r="N270">
        <f t="shared" si="16"/>
        <v>2803.2080000000001</v>
      </c>
      <c r="O270">
        <f t="shared" si="17"/>
        <v>2812.5479999999998</v>
      </c>
      <c r="P270">
        <f t="shared" si="18"/>
        <v>3346.68</v>
      </c>
      <c r="Q270">
        <f t="shared" si="19"/>
        <v>3331.91</v>
      </c>
      <c r="R270" s="2" t="s">
        <v>6312</v>
      </c>
    </row>
    <row r="271" spans="1:18" x14ac:dyDescent="0.25">
      <c r="A271" s="9" t="s">
        <v>4245</v>
      </c>
      <c r="B271" s="2" t="s">
        <v>6313</v>
      </c>
      <c r="C271">
        <f>IFERROR(VLOOKUP(A271,AQI!$A$6:$N$1467,2,FALSE),"")</f>
        <v>71</v>
      </c>
      <c r="D271" t="str">
        <f>IFERROR(VLOOKUP(A271,AQI!$A$6:$N$1467,3,FALSE),"")</f>
        <v>50</v>
      </c>
      <c r="E271" t="str">
        <f>IFERROR(VLOOKUP(A271,AQI!$A$6:$N$1467,4,FALSE),"")</f>
        <v>92</v>
      </c>
      <c r="F271" t="str">
        <f>IFERROR(VLOOKUP(A271,AQI!$A$6:$N$1467,5,FALSE),"")</f>
        <v>0.6</v>
      </c>
      <c r="G271" t="str">
        <f>IFERROR(VLOOKUP(A271,AQI!$A$6:$N$1467,6,FALSE),"")</f>
        <v>47</v>
      </c>
      <c r="H271" t="str">
        <f>IFERROR(VLOOKUP(A271,AQI!$A$6:$N$1467,7,FALSE),"")</f>
        <v>65</v>
      </c>
      <c r="I271" t="str">
        <f>IFERROR(VLOOKUP(A271,AQI!$A$6:$N$1467,8,FALSE),"")</f>
        <v>3</v>
      </c>
      <c r="J271" t="str">
        <f>IFERROR(VLOOKUP(A271,AQI!$A$6:$N$1467,9,FALSE),"")</f>
        <v>4.52411</v>
      </c>
      <c r="K271" t="str">
        <f>IFERROR(VLOOKUP(A271,AQI!$A$6:$N$1467,12,FALSE),"")</f>
        <v>11.408</v>
      </c>
      <c r="L271" t="str">
        <f>IFERROR(VLOOKUP(A271,AQI!$A$6:$N$1467,13,FALSE),"")</f>
        <v>64.458</v>
      </c>
      <c r="M271" t="str">
        <f>IFERROR(VLOOKUP(A271,AQI!$A$6:$N$1467,14,FALSE),"")</f>
        <v>1.458</v>
      </c>
      <c r="N271">
        <f t="shared" si="16"/>
        <v>2770.261</v>
      </c>
      <c r="O271">
        <f t="shared" si="17"/>
        <v>2822.5</v>
      </c>
      <c r="P271">
        <f t="shared" si="18"/>
        <v>3262.85</v>
      </c>
      <c r="Q271">
        <f t="shared" si="19"/>
        <v>3377.02</v>
      </c>
      <c r="R271" s="2" t="s">
        <v>6314</v>
      </c>
    </row>
    <row r="272" spans="1:18" x14ac:dyDescent="0.25">
      <c r="A272" s="9" t="s">
        <v>4245</v>
      </c>
      <c r="B272" s="2" t="s">
        <v>6315</v>
      </c>
      <c r="C272">
        <f>IFERROR(VLOOKUP(A272,AQI!$A$6:$N$1467,2,FALSE),"")</f>
        <v>71</v>
      </c>
      <c r="D272" t="str">
        <f>IFERROR(VLOOKUP(A272,AQI!$A$6:$N$1467,3,FALSE),"")</f>
        <v>50</v>
      </c>
      <c r="E272" t="str">
        <f>IFERROR(VLOOKUP(A272,AQI!$A$6:$N$1467,4,FALSE),"")</f>
        <v>92</v>
      </c>
      <c r="F272" t="str">
        <f>IFERROR(VLOOKUP(A272,AQI!$A$6:$N$1467,5,FALSE),"")</f>
        <v>0.6</v>
      </c>
      <c r="G272" t="str">
        <f>IFERROR(VLOOKUP(A272,AQI!$A$6:$N$1467,6,FALSE),"")</f>
        <v>47</v>
      </c>
      <c r="H272" t="str">
        <f>IFERROR(VLOOKUP(A272,AQI!$A$6:$N$1467,7,FALSE),"")</f>
        <v>65</v>
      </c>
      <c r="I272" t="str">
        <f>IFERROR(VLOOKUP(A272,AQI!$A$6:$N$1467,8,FALSE),"")</f>
        <v>3</v>
      </c>
      <c r="J272" t="str">
        <f>IFERROR(VLOOKUP(A272,AQI!$A$6:$N$1467,9,FALSE),"")</f>
        <v>4.52411</v>
      </c>
      <c r="K272" t="str">
        <f>IFERROR(VLOOKUP(A272,AQI!$A$6:$N$1467,12,FALSE),"")</f>
        <v>11.408</v>
      </c>
      <c r="L272" t="str">
        <f>IFERROR(VLOOKUP(A272,AQI!$A$6:$N$1467,13,FALSE),"")</f>
        <v>64.458</v>
      </c>
      <c r="M272" t="str">
        <f>IFERROR(VLOOKUP(A272,AQI!$A$6:$N$1467,14,FALSE),"")</f>
        <v>1.458</v>
      </c>
      <c r="N272">
        <f t="shared" si="16"/>
        <v>2770.261</v>
      </c>
      <c r="O272">
        <f t="shared" si="17"/>
        <v>2822.5</v>
      </c>
      <c r="P272">
        <f t="shared" si="18"/>
        <v>3262.85</v>
      </c>
      <c r="Q272">
        <f t="shared" si="19"/>
        <v>3377.02</v>
      </c>
      <c r="R272" s="2" t="s">
        <v>6316</v>
      </c>
    </row>
    <row r="273" spans="1:18" x14ac:dyDescent="0.25">
      <c r="A273" s="9" t="s">
        <v>4242</v>
      </c>
      <c r="B273" s="2" t="s">
        <v>6317</v>
      </c>
      <c r="C273">
        <f>IFERROR(VLOOKUP(A273,AQI!$A$6:$N$1467,2,FALSE),"")</f>
        <v>36</v>
      </c>
      <c r="D273" t="str">
        <f>IFERROR(VLOOKUP(A273,AQI!$A$6:$N$1467,3,FALSE),"")</f>
        <v>14</v>
      </c>
      <c r="E273" t="str">
        <f>IFERROR(VLOOKUP(A273,AQI!$A$6:$N$1467,4,FALSE),"")</f>
        <v>36</v>
      </c>
      <c r="F273" t="str">
        <f>IFERROR(VLOOKUP(A273,AQI!$A$6:$N$1467,5,FALSE),"")</f>
        <v>0.3</v>
      </c>
      <c r="G273" t="str">
        <f>IFERROR(VLOOKUP(A273,AQI!$A$6:$N$1467,6,FALSE),"")</f>
        <v>28</v>
      </c>
      <c r="H273" t="str">
        <f>IFERROR(VLOOKUP(A273,AQI!$A$6:$N$1467,7,FALSE),"")</f>
        <v>63</v>
      </c>
      <c r="I273" t="str">
        <f>IFERROR(VLOOKUP(A273,AQI!$A$6:$N$1467,8,FALSE),"")</f>
        <v>2</v>
      </c>
      <c r="J273" t="str">
        <f>IFERROR(VLOOKUP(A273,AQI!$A$6:$N$1467,9,FALSE),"")</f>
        <v>2.11637</v>
      </c>
      <c r="K273" t="str">
        <f>IFERROR(VLOOKUP(A273,AQI!$A$6:$N$1467,12,FALSE),"")</f>
        <v>10.704</v>
      </c>
      <c r="L273" t="str">
        <f>IFERROR(VLOOKUP(A273,AQI!$A$6:$N$1467,13,FALSE),"")</f>
        <v>53.458</v>
      </c>
      <c r="M273" t="str">
        <f>IFERROR(VLOOKUP(A273,AQI!$A$6:$N$1467,14,FALSE),"")</f>
        <v>1.292</v>
      </c>
      <c r="N273">
        <f t="shared" si="16"/>
        <v>2769.2190000000001</v>
      </c>
      <c r="O273">
        <f t="shared" si="17"/>
        <v>2773.627</v>
      </c>
      <c r="P273">
        <f t="shared" si="18"/>
        <v>3213.77</v>
      </c>
      <c r="Q273">
        <f t="shared" si="19"/>
        <v>3259.23</v>
      </c>
      <c r="R273" s="2" t="s">
        <v>6318</v>
      </c>
    </row>
    <row r="274" spans="1:18" x14ac:dyDescent="0.25">
      <c r="A274" s="9" t="s">
        <v>4238</v>
      </c>
      <c r="B274" s="2" t="s">
        <v>485</v>
      </c>
      <c r="C274">
        <f>IFERROR(VLOOKUP(A274,AQI!$A$6:$N$1467,2,FALSE),"")</f>
        <v>34</v>
      </c>
      <c r="D274" t="str">
        <f>IFERROR(VLOOKUP(A274,AQI!$A$6:$N$1467,3,FALSE),"")</f>
        <v>4</v>
      </c>
      <c r="E274" t="str">
        <f>IFERROR(VLOOKUP(A274,AQI!$A$6:$N$1467,4,FALSE),"")</f>
        <v>13</v>
      </c>
      <c r="F274" t="str">
        <f>IFERROR(VLOOKUP(A274,AQI!$A$6:$N$1467,5,FALSE),"")</f>
        <v>0.2</v>
      </c>
      <c r="G274" t="str">
        <f>IFERROR(VLOOKUP(A274,AQI!$A$6:$N$1467,6,FALSE),"")</f>
        <v>13</v>
      </c>
      <c r="H274" t="str">
        <f>IFERROR(VLOOKUP(A274,AQI!$A$6:$N$1467,7,FALSE),"")</f>
        <v>68</v>
      </c>
      <c r="I274" t="str">
        <f>IFERROR(VLOOKUP(A274,AQI!$A$6:$N$1467,8,FALSE),"")</f>
        <v>3</v>
      </c>
      <c r="J274" t="str">
        <f>IFERROR(VLOOKUP(A274,AQI!$A$6:$N$1467,9,FALSE),"")</f>
        <v>1.15000</v>
      </c>
      <c r="K274" t="str">
        <f>IFERROR(VLOOKUP(A274,AQI!$A$6:$N$1467,12,FALSE),"")</f>
        <v>10.988</v>
      </c>
      <c r="L274" t="str">
        <f>IFERROR(VLOOKUP(A274,AQI!$A$6:$N$1467,13,FALSE),"")</f>
        <v>34.375</v>
      </c>
      <c r="M274" t="str">
        <f>IFERROR(VLOOKUP(A274,AQI!$A$6:$N$1467,14,FALSE),"")</f>
        <v>2.167</v>
      </c>
      <c r="N274">
        <f t="shared" si="16"/>
        <v>2834.2689999999998</v>
      </c>
      <c r="O274">
        <f t="shared" si="17"/>
        <v>2766.241</v>
      </c>
      <c r="P274">
        <f t="shared" si="18"/>
        <v>3260.78</v>
      </c>
      <c r="Q274">
        <f t="shared" si="19"/>
        <v>3176.84</v>
      </c>
      <c r="R274" s="2" t="s">
        <v>5957</v>
      </c>
    </row>
    <row r="275" spans="1:18" x14ac:dyDescent="0.25">
      <c r="A275" s="9" t="s">
        <v>4238</v>
      </c>
      <c r="B275" s="2" t="s">
        <v>6319</v>
      </c>
      <c r="C275">
        <f>IFERROR(VLOOKUP(A275,AQI!$A$6:$N$1467,2,FALSE),"")</f>
        <v>34</v>
      </c>
      <c r="D275" t="str">
        <f>IFERROR(VLOOKUP(A275,AQI!$A$6:$N$1467,3,FALSE),"")</f>
        <v>4</v>
      </c>
      <c r="E275" t="str">
        <f>IFERROR(VLOOKUP(A275,AQI!$A$6:$N$1467,4,FALSE),"")</f>
        <v>13</v>
      </c>
      <c r="F275" t="str">
        <f>IFERROR(VLOOKUP(A275,AQI!$A$6:$N$1467,5,FALSE),"")</f>
        <v>0.2</v>
      </c>
      <c r="G275" t="str">
        <f>IFERROR(VLOOKUP(A275,AQI!$A$6:$N$1467,6,FALSE),"")</f>
        <v>13</v>
      </c>
      <c r="H275" t="str">
        <f>IFERROR(VLOOKUP(A275,AQI!$A$6:$N$1467,7,FALSE),"")</f>
        <v>68</v>
      </c>
      <c r="I275" t="str">
        <f>IFERROR(VLOOKUP(A275,AQI!$A$6:$N$1467,8,FALSE),"")</f>
        <v>3</v>
      </c>
      <c r="J275" t="str">
        <f>IFERROR(VLOOKUP(A275,AQI!$A$6:$N$1467,9,FALSE),"")</f>
        <v>1.15000</v>
      </c>
      <c r="K275" t="str">
        <f>IFERROR(VLOOKUP(A275,AQI!$A$6:$N$1467,12,FALSE),"")</f>
        <v>10.988</v>
      </c>
      <c r="L275" t="str">
        <f>IFERROR(VLOOKUP(A275,AQI!$A$6:$N$1467,13,FALSE),"")</f>
        <v>34.375</v>
      </c>
      <c r="M275" t="str">
        <f>IFERROR(VLOOKUP(A275,AQI!$A$6:$N$1467,14,FALSE),"")</f>
        <v>2.167</v>
      </c>
      <c r="N275">
        <f t="shared" si="16"/>
        <v>2834.2689999999998</v>
      </c>
      <c r="O275">
        <f t="shared" si="17"/>
        <v>2766.241</v>
      </c>
      <c r="P275">
        <f t="shared" si="18"/>
        <v>3260.78</v>
      </c>
      <c r="Q275">
        <f t="shared" si="19"/>
        <v>3176.84</v>
      </c>
      <c r="R275" s="2" t="s">
        <v>6320</v>
      </c>
    </row>
    <row r="276" spans="1:18" x14ac:dyDescent="0.25">
      <c r="A276" s="9" t="s">
        <v>4201</v>
      </c>
      <c r="B276" s="2" t="s">
        <v>6321</v>
      </c>
      <c r="C276">
        <f>IFERROR(VLOOKUP(A276,AQI!$A$6:$N$1467,2,FALSE),"")</f>
        <v>146</v>
      </c>
      <c r="D276" t="str">
        <f>IFERROR(VLOOKUP(A276,AQI!$A$6:$N$1467,3,FALSE),"")</f>
        <v>81</v>
      </c>
      <c r="E276" t="str">
        <f>IFERROR(VLOOKUP(A276,AQI!$A$6:$N$1467,4,FALSE),"")</f>
        <v>142</v>
      </c>
      <c r="F276" t="str">
        <f>IFERROR(VLOOKUP(A276,AQI!$A$6:$N$1467,5,FALSE),"")</f>
        <v>0.9</v>
      </c>
      <c r="G276" t="str">
        <f>IFERROR(VLOOKUP(A276,AQI!$A$6:$N$1467,6,FALSE),"")</f>
        <v>42</v>
      </c>
      <c r="H276" t="str">
        <f>IFERROR(VLOOKUP(A276,AQI!$A$6:$N$1467,7,FALSE),"")</f>
        <v>210</v>
      </c>
      <c r="I276" t="str">
        <f>IFERROR(VLOOKUP(A276,AQI!$A$6:$N$1467,8,FALSE),"")</f>
        <v>3</v>
      </c>
      <c r="J276" t="str">
        <f>IFERROR(VLOOKUP(A276,AQI!$A$6:$N$1467,9,FALSE),"")</f>
        <v>6.98036</v>
      </c>
      <c r="K276" t="str">
        <f>IFERROR(VLOOKUP(A276,AQI!$A$6:$N$1467,12,FALSE),"")</f>
        <v>22.313</v>
      </c>
      <c r="L276" t="str">
        <f>IFERROR(VLOOKUP(A276,AQI!$A$6:$N$1467,13,FALSE),"")</f>
        <v>70.583</v>
      </c>
      <c r="M276" t="str">
        <f>IFERROR(VLOOKUP(A276,AQI!$A$6:$N$1467,14,FALSE),"")</f>
        <v>1.292</v>
      </c>
      <c r="N276">
        <f t="shared" si="16"/>
        <v>2855.951</v>
      </c>
      <c r="O276">
        <f t="shared" si="17"/>
        <v>2826.78</v>
      </c>
      <c r="P276">
        <f t="shared" si="18"/>
        <v>3365.38</v>
      </c>
      <c r="Q276">
        <f t="shared" si="19"/>
        <v>3261.99</v>
      </c>
      <c r="R276" s="2" t="s">
        <v>6322</v>
      </c>
    </row>
    <row r="277" spans="1:18" x14ac:dyDescent="0.25">
      <c r="A277" s="9" t="s">
        <v>4197</v>
      </c>
      <c r="B277" s="2" t="s">
        <v>189</v>
      </c>
      <c r="C277">
        <f>IFERROR(VLOOKUP(A277,AQI!$A$6:$N$1467,2,FALSE),"")</f>
        <v>150</v>
      </c>
      <c r="D277" t="str">
        <f>IFERROR(VLOOKUP(A277,AQI!$A$6:$N$1467,3,FALSE),"")</f>
        <v>65</v>
      </c>
      <c r="E277" t="str">
        <f>IFERROR(VLOOKUP(A277,AQI!$A$6:$N$1467,4,FALSE),"")</f>
        <v>124</v>
      </c>
      <c r="F277" t="str">
        <f>IFERROR(VLOOKUP(A277,AQI!$A$6:$N$1467,5,FALSE),"")</f>
        <v>0.8</v>
      </c>
      <c r="G277" t="str">
        <f>IFERROR(VLOOKUP(A277,AQI!$A$6:$N$1467,6,FALSE),"")</f>
        <v>38</v>
      </c>
      <c r="H277" t="str">
        <f>IFERROR(VLOOKUP(A277,AQI!$A$6:$N$1467,7,FALSE),"")</f>
        <v>215</v>
      </c>
      <c r="I277" t="str">
        <f>IFERROR(VLOOKUP(A277,AQI!$A$6:$N$1467,8,FALSE),"")</f>
        <v>3</v>
      </c>
      <c r="J277" t="str">
        <f>IFERROR(VLOOKUP(A277,AQI!$A$6:$N$1467,9,FALSE),"")</f>
        <v>6.17232</v>
      </c>
      <c r="K277" t="str">
        <f>IFERROR(VLOOKUP(A277,AQI!$A$6:$N$1467,12,FALSE),"")</f>
        <v>22.646</v>
      </c>
      <c r="L277" t="str">
        <f>IFERROR(VLOOKUP(A277,AQI!$A$6:$N$1467,13,FALSE),"")</f>
        <v>66.167</v>
      </c>
      <c r="M277" t="str">
        <f>IFERROR(VLOOKUP(A277,AQI!$A$6:$N$1467,14,FALSE),"")</f>
        <v>1.417</v>
      </c>
      <c r="N277">
        <f t="shared" si="16"/>
        <v>2869.5990000000002</v>
      </c>
      <c r="O277">
        <f t="shared" si="17"/>
        <v>2856.6550000000002</v>
      </c>
      <c r="P277">
        <f t="shared" si="18"/>
        <v>3363.96</v>
      </c>
      <c r="Q277">
        <f t="shared" si="19"/>
        <v>3373.58</v>
      </c>
      <c r="R277" s="2" t="s">
        <v>5957</v>
      </c>
    </row>
    <row r="278" spans="1:18" x14ac:dyDescent="0.25">
      <c r="A278" s="9" t="s">
        <v>4197</v>
      </c>
      <c r="B278" s="2" t="s">
        <v>182</v>
      </c>
      <c r="C278">
        <f>IFERROR(VLOOKUP(A278,AQI!$A$6:$N$1467,2,FALSE),"")</f>
        <v>150</v>
      </c>
      <c r="D278" t="str">
        <f>IFERROR(VLOOKUP(A278,AQI!$A$6:$N$1467,3,FALSE),"")</f>
        <v>65</v>
      </c>
      <c r="E278" t="str">
        <f>IFERROR(VLOOKUP(A278,AQI!$A$6:$N$1467,4,FALSE),"")</f>
        <v>124</v>
      </c>
      <c r="F278" t="str">
        <f>IFERROR(VLOOKUP(A278,AQI!$A$6:$N$1467,5,FALSE),"")</f>
        <v>0.8</v>
      </c>
      <c r="G278" t="str">
        <f>IFERROR(VLOOKUP(A278,AQI!$A$6:$N$1467,6,FALSE),"")</f>
        <v>38</v>
      </c>
      <c r="H278" t="str">
        <f>IFERROR(VLOOKUP(A278,AQI!$A$6:$N$1467,7,FALSE),"")</f>
        <v>215</v>
      </c>
      <c r="I278" t="str">
        <f>IFERROR(VLOOKUP(A278,AQI!$A$6:$N$1467,8,FALSE),"")</f>
        <v>3</v>
      </c>
      <c r="J278" t="str">
        <f>IFERROR(VLOOKUP(A278,AQI!$A$6:$N$1467,9,FALSE),"")</f>
        <v>6.17232</v>
      </c>
      <c r="K278" t="str">
        <f>IFERROR(VLOOKUP(A278,AQI!$A$6:$N$1467,12,FALSE),"")</f>
        <v>22.646</v>
      </c>
      <c r="L278" t="str">
        <f>IFERROR(VLOOKUP(A278,AQI!$A$6:$N$1467,13,FALSE),"")</f>
        <v>66.167</v>
      </c>
      <c r="M278" t="str">
        <f>IFERROR(VLOOKUP(A278,AQI!$A$6:$N$1467,14,FALSE),"")</f>
        <v>1.417</v>
      </c>
      <c r="N278">
        <f t="shared" si="16"/>
        <v>2869.5990000000002</v>
      </c>
      <c r="O278">
        <f t="shared" si="17"/>
        <v>2856.6550000000002</v>
      </c>
      <c r="P278">
        <f t="shared" si="18"/>
        <v>3363.96</v>
      </c>
      <c r="Q278">
        <f t="shared" si="19"/>
        <v>3373.58</v>
      </c>
      <c r="R278" s="2" t="s">
        <v>6323</v>
      </c>
    </row>
    <row r="279" spans="1:18" x14ac:dyDescent="0.25">
      <c r="A279" s="9" t="s">
        <v>4193</v>
      </c>
      <c r="B279" s="2" t="s">
        <v>6324</v>
      </c>
      <c r="C279">
        <f>IFERROR(VLOOKUP(A279,AQI!$A$6:$N$1467,2,FALSE),"")</f>
        <v>133</v>
      </c>
      <c r="D279" t="str">
        <f>IFERROR(VLOOKUP(A279,AQI!$A$6:$N$1467,3,FALSE),"")</f>
        <v>59</v>
      </c>
      <c r="E279" t="str">
        <f>IFERROR(VLOOKUP(A279,AQI!$A$6:$N$1467,4,FALSE),"")</f>
        <v>114</v>
      </c>
      <c r="F279" t="str">
        <f>IFERROR(VLOOKUP(A279,AQI!$A$6:$N$1467,5,FALSE),"")</f>
        <v>0.8</v>
      </c>
      <c r="G279" t="str">
        <f>IFERROR(VLOOKUP(A279,AQI!$A$6:$N$1467,6,FALSE),"")</f>
        <v>38</v>
      </c>
      <c r="H279" t="str">
        <f>IFERROR(VLOOKUP(A279,AQI!$A$6:$N$1467,7,FALSE),"")</f>
        <v>196</v>
      </c>
      <c r="I279" t="str">
        <f>IFERROR(VLOOKUP(A279,AQI!$A$6:$N$1467,8,FALSE),"")</f>
        <v>3</v>
      </c>
      <c r="J279" t="str">
        <f>IFERROR(VLOOKUP(A279,AQI!$A$6:$N$1467,9,FALSE),"")</f>
        <v>5.73929</v>
      </c>
      <c r="K279" t="str">
        <f>IFERROR(VLOOKUP(A279,AQI!$A$6:$N$1467,12,FALSE),"")</f>
        <v>21.288</v>
      </c>
      <c r="L279" t="str">
        <f>IFERROR(VLOOKUP(A279,AQI!$A$6:$N$1467,13,FALSE),"")</f>
        <v>65.042</v>
      </c>
      <c r="M279" t="str">
        <f>IFERROR(VLOOKUP(A279,AQI!$A$6:$N$1467,14,FALSE),"")</f>
        <v>1.583</v>
      </c>
      <c r="N279">
        <f t="shared" si="16"/>
        <v>2899.2919999999999</v>
      </c>
      <c r="O279">
        <f t="shared" si="17"/>
        <v>2844.1880000000001</v>
      </c>
      <c r="P279">
        <f t="shared" si="18"/>
        <v>3447.93</v>
      </c>
      <c r="Q279">
        <f t="shared" si="19"/>
        <v>3317.05</v>
      </c>
      <c r="R279" s="2" t="s">
        <v>6325</v>
      </c>
    </row>
    <row r="280" spans="1:18" x14ac:dyDescent="0.25">
      <c r="A280" s="9" t="s">
        <v>4189</v>
      </c>
      <c r="B280" s="2" t="s">
        <v>6326</v>
      </c>
      <c r="C280">
        <f>IFERROR(VLOOKUP(A280,AQI!$A$6:$N$1467,2,FALSE),"")</f>
        <v>145</v>
      </c>
      <c r="D280" t="str">
        <f>IFERROR(VLOOKUP(A280,AQI!$A$6:$N$1467,3,FALSE),"")</f>
        <v>59</v>
      </c>
      <c r="E280" t="str">
        <f>IFERROR(VLOOKUP(A280,AQI!$A$6:$N$1467,4,FALSE),"")</f>
        <v>113</v>
      </c>
      <c r="F280" t="str">
        <f>IFERROR(VLOOKUP(A280,AQI!$A$6:$N$1467,5,FALSE),"")</f>
        <v>0.8</v>
      </c>
      <c r="G280" t="str">
        <f>IFERROR(VLOOKUP(A280,AQI!$A$6:$N$1467,6,FALSE),"")</f>
        <v>39</v>
      </c>
      <c r="H280" t="str">
        <f>IFERROR(VLOOKUP(A280,AQI!$A$6:$N$1467,7,FALSE),"")</f>
        <v>209</v>
      </c>
      <c r="I280" t="str">
        <f>IFERROR(VLOOKUP(A280,AQI!$A$6:$N$1467,8,FALSE),"")</f>
        <v>3</v>
      </c>
      <c r="J280" t="str">
        <f>IFERROR(VLOOKUP(A280,AQI!$A$6:$N$1467,9,FALSE),"")</f>
        <v>5.83125</v>
      </c>
      <c r="K280" t="str">
        <f>IFERROR(VLOOKUP(A280,AQI!$A$6:$N$1467,12,FALSE),"")</f>
        <v>20.954</v>
      </c>
      <c r="L280" t="str">
        <f>IFERROR(VLOOKUP(A280,AQI!$A$6:$N$1467,13,FALSE),"")</f>
        <v>64.458</v>
      </c>
      <c r="M280" t="str">
        <f>IFERROR(VLOOKUP(A280,AQI!$A$6:$N$1467,14,FALSE),"")</f>
        <v>1.625</v>
      </c>
      <c r="N280">
        <f t="shared" si="16"/>
        <v>2864.413</v>
      </c>
      <c r="O280">
        <f t="shared" si="17"/>
        <v>2903.2280000000001</v>
      </c>
      <c r="P280">
        <f t="shared" si="18"/>
        <v>3454.59</v>
      </c>
      <c r="Q280">
        <f t="shared" si="19"/>
        <v>3452.14</v>
      </c>
      <c r="R280" s="2" t="s">
        <v>5974</v>
      </c>
    </row>
    <row r="281" spans="1:18" x14ac:dyDescent="0.25">
      <c r="A281" s="9" t="s">
        <v>4189</v>
      </c>
      <c r="B281" s="2" t="s">
        <v>6327</v>
      </c>
      <c r="C281">
        <f>IFERROR(VLOOKUP(A281,AQI!$A$6:$N$1467,2,FALSE),"")</f>
        <v>145</v>
      </c>
      <c r="D281" t="str">
        <f>IFERROR(VLOOKUP(A281,AQI!$A$6:$N$1467,3,FALSE),"")</f>
        <v>59</v>
      </c>
      <c r="E281" t="str">
        <f>IFERROR(VLOOKUP(A281,AQI!$A$6:$N$1467,4,FALSE),"")</f>
        <v>113</v>
      </c>
      <c r="F281" t="str">
        <f>IFERROR(VLOOKUP(A281,AQI!$A$6:$N$1467,5,FALSE),"")</f>
        <v>0.8</v>
      </c>
      <c r="G281" t="str">
        <f>IFERROR(VLOOKUP(A281,AQI!$A$6:$N$1467,6,FALSE),"")</f>
        <v>39</v>
      </c>
      <c r="H281" t="str">
        <f>IFERROR(VLOOKUP(A281,AQI!$A$6:$N$1467,7,FALSE),"")</f>
        <v>209</v>
      </c>
      <c r="I281" t="str">
        <f>IFERROR(VLOOKUP(A281,AQI!$A$6:$N$1467,8,FALSE),"")</f>
        <v>3</v>
      </c>
      <c r="J281" t="str">
        <f>IFERROR(VLOOKUP(A281,AQI!$A$6:$N$1467,9,FALSE),"")</f>
        <v>5.83125</v>
      </c>
      <c r="K281" t="str">
        <f>IFERROR(VLOOKUP(A281,AQI!$A$6:$N$1467,12,FALSE),"")</f>
        <v>20.954</v>
      </c>
      <c r="L281" t="str">
        <f>IFERROR(VLOOKUP(A281,AQI!$A$6:$N$1467,13,FALSE),"")</f>
        <v>64.458</v>
      </c>
      <c r="M281" t="str">
        <f>IFERROR(VLOOKUP(A281,AQI!$A$6:$N$1467,14,FALSE),"")</f>
        <v>1.625</v>
      </c>
      <c r="N281">
        <f t="shared" si="16"/>
        <v>2864.413</v>
      </c>
      <c r="O281">
        <f t="shared" si="17"/>
        <v>2903.2280000000001</v>
      </c>
      <c r="P281">
        <f t="shared" si="18"/>
        <v>3454.59</v>
      </c>
      <c r="Q281">
        <f t="shared" si="19"/>
        <v>3452.14</v>
      </c>
      <c r="R281" s="2" t="s">
        <v>6328</v>
      </c>
    </row>
    <row r="282" spans="1:18" x14ac:dyDescent="0.25">
      <c r="A282" s="9" t="s">
        <v>4186</v>
      </c>
      <c r="B282" s="2" t="s">
        <v>6329</v>
      </c>
      <c r="C282">
        <f>IFERROR(VLOOKUP(A282,AQI!$A$6:$N$1467,2,FALSE),"")</f>
        <v>147</v>
      </c>
      <c r="D282" t="str">
        <f>IFERROR(VLOOKUP(A282,AQI!$A$6:$N$1467,3,FALSE),"")</f>
        <v>57</v>
      </c>
      <c r="E282" t="str">
        <f>IFERROR(VLOOKUP(A282,AQI!$A$6:$N$1467,4,FALSE),"")</f>
        <v>113</v>
      </c>
      <c r="F282" t="str">
        <f>IFERROR(VLOOKUP(A282,AQI!$A$6:$N$1467,5,FALSE),"")</f>
        <v>0.8</v>
      </c>
      <c r="G282" t="str">
        <f>IFERROR(VLOOKUP(A282,AQI!$A$6:$N$1467,6,FALSE),"")</f>
        <v>40</v>
      </c>
      <c r="H282" t="str">
        <f>IFERROR(VLOOKUP(A282,AQI!$A$6:$N$1467,7,FALSE),"")</f>
        <v>211</v>
      </c>
      <c r="I282" t="str">
        <f>IFERROR(VLOOKUP(A282,AQI!$A$6:$N$1467,8,FALSE),"")</f>
        <v>4</v>
      </c>
      <c r="J282" t="str">
        <f>IFERROR(VLOOKUP(A282,AQI!$A$6:$N$1467,9,FALSE),"")</f>
        <v>5.82827</v>
      </c>
      <c r="K282" t="str">
        <f>IFERROR(VLOOKUP(A282,AQI!$A$6:$N$1467,12,FALSE),"")</f>
        <v>20.008</v>
      </c>
      <c r="L282" t="str">
        <f>IFERROR(VLOOKUP(A282,AQI!$A$6:$N$1467,13,FALSE),"")</f>
        <v>64.542</v>
      </c>
      <c r="M282" t="str">
        <f>IFERROR(VLOOKUP(A282,AQI!$A$6:$N$1467,14,FALSE),"")</f>
        <v>1.458</v>
      </c>
      <c r="N282">
        <f t="shared" si="16"/>
        <v>2865.13</v>
      </c>
      <c r="O282">
        <f t="shared" si="17"/>
        <v>2857.672</v>
      </c>
      <c r="P282">
        <f t="shared" si="18"/>
        <v>3370.47</v>
      </c>
      <c r="Q282">
        <f t="shared" si="19"/>
        <v>3436.6</v>
      </c>
      <c r="R282" s="2" t="s">
        <v>6330</v>
      </c>
    </row>
    <row r="283" spans="1:18" x14ac:dyDescent="0.25">
      <c r="A283" s="9" t="s">
        <v>4174</v>
      </c>
      <c r="B283" s="2" t="s">
        <v>6331</v>
      </c>
      <c r="C283">
        <f>IFERROR(VLOOKUP(A283,AQI!$A$6:$N$1467,2,FALSE),"")</f>
        <v>33</v>
      </c>
      <c r="D283" t="str">
        <f>IFERROR(VLOOKUP(A283,AQI!$A$6:$N$1467,3,FALSE),"")</f>
        <v>4</v>
      </c>
      <c r="E283" t="str">
        <f>IFERROR(VLOOKUP(A283,AQI!$A$6:$N$1467,4,FALSE),"")</f>
        <v>22</v>
      </c>
      <c r="F283" t="str">
        <f>IFERROR(VLOOKUP(A283,AQI!$A$6:$N$1467,5,FALSE),"")</f>
        <v>0.2</v>
      </c>
      <c r="G283" t="str">
        <f>IFERROR(VLOOKUP(A283,AQI!$A$6:$N$1467,6,FALSE),"")</f>
        <v>12</v>
      </c>
      <c r="H283" t="str">
        <f>IFERROR(VLOOKUP(A283,AQI!$A$6:$N$1467,7,FALSE),"")</f>
        <v>66</v>
      </c>
      <c r="I283" t="str">
        <f>IFERROR(VLOOKUP(A283,AQI!$A$6:$N$1467,8,FALSE),"")</f>
        <v>3</v>
      </c>
      <c r="J283" t="str">
        <f>IFERROR(VLOOKUP(A283,AQI!$A$6:$N$1467,9,FALSE),"")</f>
        <v>1.24107</v>
      </c>
      <c r="K283" t="str">
        <f>IFERROR(VLOOKUP(A283,AQI!$A$6:$N$1467,12,FALSE),"")</f>
        <v>17.935</v>
      </c>
      <c r="L283" t="str">
        <f>IFERROR(VLOOKUP(A283,AQI!$A$6:$N$1467,13,FALSE),"")</f>
        <v>28.391</v>
      </c>
      <c r="M283" t="str">
        <f>IFERROR(VLOOKUP(A283,AQI!$A$6:$N$1467,14,FALSE),"")</f>
        <v>2.783</v>
      </c>
      <c r="N283">
        <f t="shared" si="16"/>
        <v>2919.03</v>
      </c>
      <c r="O283">
        <f t="shared" si="17"/>
        <v>2888.57</v>
      </c>
      <c r="P283">
        <f t="shared" si="18"/>
        <v>3432.2</v>
      </c>
      <c r="Q283">
        <f t="shared" si="19"/>
        <v>3402.75</v>
      </c>
      <c r="R283" s="2" t="s">
        <v>6332</v>
      </c>
    </row>
    <row r="284" spans="1:18" x14ac:dyDescent="0.25">
      <c r="A284" s="9" t="s">
        <v>4171</v>
      </c>
      <c r="B284" s="2" t="s">
        <v>6333</v>
      </c>
      <c r="C284">
        <f>IFERROR(VLOOKUP(A284,AQI!$A$6:$N$1467,2,FALSE),"")</f>
        <v>47</v>
      </c>
      <c r="D284" t="str">
        <f>IFERROR(VLOOKUP(A284,AQI!$A$6:$N$1467,3,FALSE),"")</f>
        <v>17</v>
      </c>
      <c r="E284" t="str">
        <f>IFERROR(VLOOKUP(A284,AQI!$A$6:$N$1467,4,FALSE),"")</f>
        <v>47</v>
      </c>
      <c r="F284" t="str">
        <f>IFERROR(VLOOKUP(A284,AQI!$A$6:$N$1467,5,FALSE),"")</f>
        <v>0.3</v>
      </c>
      <c r="G284" t="str">
        <f>IFERROR(VLOOKUP(A284,AQI!$A$6:$N$1467,6,FALSE),"")</f>
        <v>15</v>
      </c>
      <c r="H284" t="str">
        <f>IFERROR(VLOOKUP(A284,AQI!$A$6:$N$1467,7,FALSE),"")</f>
        <v>78</v>
      </c>
      <c r="I284" t="str">
        <f>IFERROR(VLOOKUP(A284,AQI!$A$6:$N$1467,8,FALSE),"")</f>
        <v>3</v>
      </c>
      <c r="J284" t="str">
        <f>IFERROR(VLOOKUP(A284,AQI!$A$6:$N$1467,9,FALSE),"")</f>
        <v>2.14464</v>
      </c>
      <c r="K284" t="str">
        <f>IFERROR(VLOOKUP(A284,AQI!$A$6:$N$1467,12,FALSE),"")</f>
        <v>20.742</v>
      </c>
      <c r="L284" t="str">
        <f>IFERROR(VLOOKUP(A284,AQI!$A$6:$N$1467,13,FALSE),"")</f>
        <v>42.208</v>
      </c>
      <c r="M284" t="str">
        <f>IFERROR(VLOOKUP(A284,AQI!$A$6:$N$1467,14,FALSE),"")</f>
        <v>3.458</v>
      </c>
      <c r="N284">
        <f t="shared" si="16"/>
        <v>2906.93</v>
      </c>
      <c r="O284">
        <f t="shared" si="17"/>
        <v>2920.4929999999999</v>
      </c>
      <c r="P284">
        <f t="shared" si="18"/>
        <v>3416.76</v>
      </c>
      <c r="Q284">
        <f t="shared" si="19"/>
        <v>3432.47</v>
      </c>
      <c r="R284" s="2" t="s">
        <v>6121</v>
      </c>
    </row>
    <row r="285" spans="1:18" x14ac:dyDescent="0.25">
      <c r="A285" s="9" t="s">
        <v>4167</v>
      </c>
      <c r="B285" s="2" t="s">
        <v>6334</v>
      </c>
      <c r="C285">
        <f>IFERROR(VLOOKUP(A285,AQI!$A$6:$N$1467,2,FALSE),"")</f>
        <v>75</v>
      </c>
      <c r="D285" t="str">
        <f>IFERROR(VLOOKUP(A285,AQI!$A$6:$N$1467,3,FALSE),"")</f>
        <v>18</v>
      </c>
      <c r="E285" t="str">
        <f>IFERROR(VLOOKUP(A285,AQI!$A$6:$N$1467,4,FALSE),"")</f>
        <v>53</v>
      </c>
      <c r="F285" t="str">
        <f>IFERROR(VLOOKUP(A285,AQI!$A$6:$N$1467,5,FALSE),"")</f>
        <v>0.4</v>
      </c>
      <c r="G285" t="str">
        <f>IFERROR(VLOOKUP(A285,AQI!$A$6:$N$1467,6,FALSE),"")</f>
        <v>28</v>
      </c>
      <c r="H285" t="str">
        <f>IFERROR(VLOOKUP(A285,AQI!$A$6:$N$1467,7,FALSE),"")</f>
        <v>130</v>
      </c>
      <c r="I285" t="str">
        <f>IFERROR(VLOOKUP(A285,AQI!$A$6:$N$1467,8,FALSE),"")</f>
        <v>2</v>
      </c>
      <c r="J285" t="str">
        <f>IFERROR(VLOOKUP(A285,AQI!$A$6:$N$1467,9,FALSE),"")</f>
        <v>2.91726</v>
      </c>
      <c r="K285" t="str">
        <f>IFERROR(VLOOKUP(A285,AQI!$A$6:$N$1467,12,FALSE),"")</f>
        <v>19.617</v>
      </c>
      <c r="L285" t="str">
        <f>IFERROR(VLOOKUP(A285,AQI!$A$6:$N$1467,13,FALSE),"")</f>
        <v>52.292</v>
      </c>
      <c r="M285" t="str">
        <f>IFERROR(VLOOKUP(A285,AQI!$A$6:$N$1467,14,FALSE),"")</f>
        <v>2.208</v>
      </c>
      <c r="N285">
        <f t="shared" si="16"/>
        <v>2930.7660000000001</v>
      </c>
      <c r="O285">
        <f t="shared" si="17"/>
        <v>2925.1689999999999</v>
      </c>
      <c r="P285">
        <f t="shared" si="18"/>
        <v>3445.15</v>
      </c>
      <c r="Q285">
        <f t="shared" si="19"/>
        <v>3442.78</v>
      </c>
      <c r="R285" s="2" t="s">
        <v>6335</v>
      </c>
    </row>
    <row r="286" spans="1:18" x14ac:dyDescent="0.25">
      <c r="A286" s="9" t="s">
        <v>4167</v>
      </c>
      <c r="B286" s="2" t="s">
        <v>6336</v>
      </c>
      <c r="C286">
        <f>IFERROR(VLOOKUP(A286,AQI!$A$6:$N$1467,2,FALSE),"")</f>
        <v>75</v>
      </c>
      <c r="D286" t="str">
        <f>IFERROR(VLOOKUP(A286,AQI!$A$6:$N$1467,3,FALSE),"")</f>
        <v>18</v>
      </c>
      <c r="E286" t="str">
        <f>IFERROR(VLOOKUP(A286,AQI!$A$6:$N$1467,4,FALSE),"")</f>
        <v>53</v>
      </c>
      <c r="F286" t="str">
        <f>IFERROR(VLOOKUP(A286,AQI!$A$6:$N$1467,5,FALSE),"")</f>
        <v>0.4</v>
      </c>
      <c r="G286" t="str">
        <f>IFERROR(VLOOKUP(A286,AQI!$A$6:$N$1467,6,FALSE),"")</f>
        <v>28</v>
      </c>
      <c r="H286" t="str">
        <f>IFERROR(VLOOKUP(A286,AQI!$A$6:$N$1467,7,FALSE),"")</f>
        <v>130</v>
      </c>
      <c r="I286" t="str">
        <f>IFERROR(VLOOKUP(A286,AQI!$A$6:$N$1467,8,FALSE),"")</f>
        <v>2</v>
      </c>
      <c r="J286" t="str">
        <f>IFERROR(VLOOKUP(A286,AQI!$A$6:$N$1467,9,FALSE),"")</f>
        <v>2.91726</v>
      </c>
      <c r="K286" t="str">
        <f>IFERROR(VLOOKUP(A286,AQI!$A$6:$N$1467,12,FALSE),"")</f>
        <v>19.617</v>
      </c>
      <c r="L286" t="str">
        <f>IFERROR(VLOOKUP(A286,AQI!$A$6:$N$1467,13,FALSE),"")</f>
        <v>52.292</v>
      </c>
      <c r="M286" t="str">
        <f>IFERROR(VLOOKUP(A286,AQI!$A$6:$N$1467,14,FALSE),"")</f>
        <v>2.208</v>
      </c>
      <c r="N286">
        <f t="shared" si="16"/>
        <v>2930.7660000000001</v>
      </c>
      <c r="O286">
        <f t="shared" si="17"/>
        <v>2925.1689999999999</v>
      </c>
      <c r="P286">
        <f t="shared" si="18"/>
        <v>3445.15</v>
      </c>
      <c r="Q286">
        <f t="shared" si="19"/>
        <v>3442.78</v>
      </c>
      <c r="R286" s="2" t="s">
        <v>6337</v>
      </c>
    </row>
    <row r="287" spans="1:18" x14ac:dyDescent="0.25">
      <c r="A287" s="9" t="s">
        <v>4164</v>
      </c>
      <c r="B287" s="2" t="s">
        <v>6338</v>
      </c>
      <c r="C287">
        <f>IFERROR(VLOOKUP(A287,AQI!$A$6:$N$1467,2,FALSE),"")</f>
        <v>41</v>
      </c>
      <c r="D287" t="str">
        <f>IFERROR(VLOOKUP(A287,AQI!$A$6:$N$1467,3,FALSE),"")</f>
        <v>6</v>
      </c>
      <c r="E287" t="str">
        <f>IFERROR(VLOOKUP(A287,AQI!$A$6:$N$1467,4,FALSE),"")</f>
        <v>25</v>
      </c>
      <c r="F287" t="str">
        <f>IFERROR(VLOOKUP(A287,AQI!$A$6:$N$1467,5,FALSE),"")</f>
        <v>0.2</v>
      </c>
      <c r="G287" t="str">
        <f>IFERROR(VLOOKUP(A287,AQI!$A$6:$N$1467,6,FALSE),"")</f>
        <v>16</v>
      </c>
      <c r="H287" t="str">
        <f>IFERROR(VLOOKUP(A287,AQI!$A$6:$N$1467,7,FALSE),"")</f>
        <v>81</v>
      </c>
      <c r="I287" t="str">
        <f>IFERROR(VLOOKUP(A287,AQI!$A$6:$N$1467,8,FALSE),"")</f>
        <v>3</v>
      </c>
      <c r="J287" t="str">
        <f>IFERROR(VLOOKUP(A287,AQI!$A$6:$N$1467,9,FALSE),"")</f>
        <v>1.53482</v>
      </c>
      <c r="K287" t="str">
        <f>IFERROR(VLOOKUP(A287,AQI!$A$6:$N$1467,12,FALSE),"")</f>
        <v>20.692</v>
      </c>
      <c r="L287" t="str">
        <f>IFERROR(VLOOKUP(A287,AQI!$A$6:$N$1467,13,FALSE),"")</f>
        <v>27.792</v>
      </c>
      <c r="M287" t="str">
        <f>IFERROR(VLOOKUP(A287,AQI!$A$6:$N$1467,14,FALSE),"")</f>
        <v>2.250</v>
      </c>
      <c r="N287">
        <f t="shared" si="16"/>
        <v>2932.4180000000001</v>
      </c>
      <c r="O287">
        <f t="shared" si="17"/>
        <v>2938.4169999999999</v>
      </c>
      <c r="P287">
        <f t="shared" si="18"/>
        <v>3408.97</v>
      </c>
      <c r="Q287">
        <f t="shared" si="19"/>
        <v>3463.56</v>
      </c>
      <c r="R287" s="2" t="s">
        <v>6339</v>
      </c>
    </row>
    <row r="288" spans="1:18" x14ac:dyDescent="0.25">
      <c r="A288" s="9" t="s">
        <v>4160</v>
      </c>
      <c r="B288" s="2" t="s">
        <v>703</v>
      </c>
      <c r="C288">
        <f>IFERROR(VLOOKUP(A288,AQI!$A$6:$N$1467,2,FALSE),"")</f>
        <v>37</v>
      </c>
      <c r="D288" t="str">
        <f>IFERROR(VLOOKUP(A288,AQI!$A$6:$N$1467,3,FALSE),"")</f>
        <v>5</v>
      </c>
      <c r="E288" t="str">
        <f>IFERROR(VLOOKUP(A288,AQI!$A$6:$N$1467,4,FALSE),"")</f>
        <v>24</v>
      </c>
      <c r="F288" t="str">
        <f>IFERROR(VLOOKUP(A288,AQI!$A$6:$N$1467,5,FALSE),"")</f>
        <v>0.2</v>
      </c>
      <c r="G288" t="str">
        <f>IFERROR(VLOOKUP(A288,AQI!$A$6:$N$1467,6,FALSE),"")</f>
        <v>18</v>
      </c>
      <c r="H288" t="str">
        <f>IFERROR(VLOOKUP(A288,AQI!$A$6:$N$1467,7,FALSE),"")</f>
        <v>73</v>
      </c>
      <c r="I288" t="str">
        <f>IFERROR(VLOOKUP(A288,AQI!$A$6:$N$1467,8,FALSE),"")</f>
        <v>3</v>
      </c>
      <c r="J288" t="str">
        <f>IFERROR(VLOOKUP(A288,AQI!$A$6:$N$1467,9,FALSE),"")</f>
        <v>1.49196</v>
      </c>
      <c r="K288" t="str">
        <f>IFERROR(VLOOKUP(A288,AQI!$A$6:$N$1467,12,FALSE),"")</f>
        <v>20.892</v>
      </c>
      <c r="L288" t="str">
        <f>IFERROR(VLOOKUP(A288,AQI!$A$6:$N$1467,13,FALSE),"")</f>
        <v>40.583</v>
      </c>
      <c r="M288" t="str">
        <f>IFERROR(VLOOKUP(A288,AQI!$A$6:$N$1467,14,FALSE),"")</f>
        <v>1.750</v>
      </c>
      <c r="N288">
        <f t="shared" si="16"/>
        <v>2930.7159999999999</v>
      </c>
      <c r="O288">
        <f t="shared" si="17"/>
        <v>2920.232</v>
      </c>
      <c r="P288">
        <f t="shared" si="18"/>
        <v>3358.39</v>
      </c>
      <c r="Q288">
        <f t="shared" si="19"/>
        <v>3372.77</v>
      </c>
      <c r="R288" s="2" t="s">
        <v>6340</v>
      </c>
    </row>
    <row r="289" spans="1:18" x14ac:dyDescent="0.25">
      <c r="A289" s="9" t="s">
        <v>4160</v>
      </c>
      <c r="B289" s="2" t="s">
        <v>613</v>
      </c>
      <c r="C289">
        <f>IFERROR(VLOOKUP(A289,AQI!$A$6:$N$1467,2,FALSE),"")</f>
        <v>37</v>
      </c>
      <c r="D289" t="str">
        <f>IFERROR(VLOOKUP(A289,AQI!$A$6:$N$1467,3,FALSE),"")</f>
        <v>5</v>
      </c>
      <c r="E289" t="str">
        <f>IFERROR(VLOOKUP(A289,AQI!$A$6:$N$1467,4,FALSE),"")</f>
        <v>24</v>
      </c>
      <c r="F289" t="str">
        <f>IFERROR(VLOOKUP(A289,AQI!$A$6:$N$1467,5,FALSE),"")</f>
        <v>0.2</v>
      </c>
      <c r="G289" t="str">
        <f>IFERROR(VLOOKUP(A289,AQI!$A$6:$N$1467,6,FALSE),"")</f>
        <v>18</v>
      </c>
      <c r="H289" t="str">
        <f>IFERROR(VLOOKUP(A289,AQI!$A$6:$N$1467,7,FALSE),"")</f>
        <v>73</v>
      </c>
      <c r="I289" t="str">
        <f>IFERROR(VLOOKUP(A289,AQI!$A$6:$N$1467,8,FALSE),"")</f>
        <v>3</v>
      </c>
      <c r="J289" t="str">
        <f>IFERROR(VLOOKUP(A289,AQI!$A$6:$N$1467,9,FALSE),"")</f>
        <v>1.49196</v>
      </c>
      <c r="K289" t="str">
        <f>IFERROR(VLOOKUP(A289,AQI!$A$6:$N$1467,12,FALSE),"")</f>
        <v>20.892</v>
      </c>
      <c r="L289" t="str">
        <f>IFERROR(VLOOKUP(A289,AQI!$A$6:$N$1467,13,FALSE),"")</f>
        <v>40.583</v>
      </c>
      <c r="M289" t="str">
        <f>IFERROR(VLOOKUP(A289,AQI!$A$6:$N$1467,14,FALSE),"")</f>
        <v>1.750</v>
      </c>
      <c r="N289">
        <f t="shared" si="16"/>
        <v>2930.7159999999999</v>
      </c>
      <c r="O289">
        <f t="shared" si="17"/>
        <v>2920.232</v>
      </c>
      <c r="P289">
        <f t="shared" si="18"/>
        <v>3358.39</v>
      </c>
      <c r="Q289">
        <f t="shared" si="19"/>
        <v>3372.77</v>
      </c>
      <c r="R289" s="2" t="s">
        <v>6341</v>
      </c>
    </row>
    <row r="290" spans="1:18" x14ac:dyDescent="0.25">
      <c r="A290" s="9" t="s">
        <v>4149</v>
      </c>
      <c r="B290" s="2" t="s">
        <v>6130</v>
      </c>
      <c r="C290">
        <f>IFERROR(VLOOKUP(A290,AQI!$A$6:$N$1467,2,FALSE),"")</f>
        <v>99</v>
      </c>
      <c r="D290" t="str">
        <f>IFERROR(VLOOKUP(A290,AQI!$A$6:$N$1467,3,FALSE),"")</f>
        <v>25</v>
      </c>
      <c r="E290" t="str">
        <f>IFERROR(VLOOKUP(A290,AQI!$A$6:$N$1467,4,FALSE),"")</f>
        <v>52</v>
      </c>
      <c r="F290" t="str">
        <f>IFERROR(VLOOKUP(A290,AQI!$A$6:$N$1467,5,FALSE),"")</f>
        <v>0.5</v>
      </c>
      <c r="G290" t="str">
        <f>IFERROR(VLOOKUP(A290,AQI!$A$6:$N$1467,6,FALSE),"")</f>
        <v>21</v>
      </c>
      <c r="H290" t="str">
        <f>IFERROR(VLOOKUP(A290,AQI!$A$6:$N$1467,7,FALSE),"")</f>
        <v>158</v>
      </c>
      <c r="I290" t="str">
        <f>IFERROR(VLOOKUP(A290,AQI!$A$6:$N$1467,8,FALSE),"")</f>
        <v>2</v>
      </c>
      <c r="J290" t="str">
        <f>IFERROR(VLOOKUP(A290,AQI!$A$6:$N$1467,9,FALSE),"")</f>
        <v>3.12798</v>
      </c>
      <c r="K290" t="str">
        <f>IFERROR(VLOOKUP(A290,AQI!$A$6:$N$1467,12,FALSE),"")</f>
        <v>24.658</v>
      </c>
      <c r="L290" t="str">
        <f>IFERROR(VLOOKUP(A290,AQI!$A$6:$N$1467,13,FALSE),"")</f>
        <v>69.625</v>
      </c>
      <c r="M290" t="str">
        <f>IFERROR(VLOOKUP(A290,AQI!$A$6:$N$1467,14,FALSE),"")</f>
        <v>1.625</v>
      </c>
      <c r="N290">
        <f t="shared" si="16"/>
        <v>2988.8560000000002</v>
      </c>
      <c r="O290">
        <f t="shared" si="17"/>
        <v>2936.2750000000001</v>
      </c>
      <c r="P290">
        <f t="shared" si="18"/>
        <v>3414.71</v>
      </c>
      <c r="Q290">
        <f t="shared" si="19"/>
        <v>3361.49</v>
      </c>
      <c r="R290" s="2" t="s">
        <v>6342</v>
      </c>
    </row>
    <row r="291" spans="1:18" x14ac:dyDescent="0.25">
      <c r="A291" s="9" t="s">
        <v>4149</v>
      </c>
      <c r="B291" s="2" t="s">
        <v>6343</v>
      </c>
      <c r="C291">
        <f>IFERROR(VLOOKUP(A291,AQI!$A$6:$N$1467,2,FALSE),"")</f>
        <v>99</v>
      </c>
      <c r="D291" t="str">
        <f>IFERROR(VLOOKUP(A291,AQI!$A$6:$N$1467,3,FALSE),"")</f>
        <v>25</v>
      </c>
      <c r="E291" t="str">
        <f>IFERROR(VLOOKUP(A291,AQI!$A$6:$N$1467,4,FALSE),"")</f>
        <v>52</v>
      </c>
      <c r="F291" t="str">
        <f>IFERROR(VLOOKUP(A291,AQI!$A$6:$N$1467,5,FALSE),"")</f>
        <v>0.5</v>
      </c>
      <c r="G291" t="str">
        <f>IFERROR(VLOOKUP(A291,AQI!$A$6:$N$1467,6,FALSE),"")</f>
        <v>21</v>
      </c>
      <c r="H291" t="str">
        <f>IFERROR(VLOOKUP(A291,AQI!$A$6:$N$1467,7,FALSE),"")</f>
        <v>158</v>
      </c>
      <c r="I291" t="str">
        <f>IFERROR(VLOOKUP(A291,AQI!$A$6:$N$1467,8,FALSE),"")</f>
        <v>2</v>
      </c>
      <c r="J291" t="str">
        <f>IFERROR(VLOOKUP(A291,AQI!$A$6:$N$1467,9,FALSE),"")</f>
        <v>3.12798</v>
      </c>
      <c r="K291" t="str">
        <f>IFERROR(VLOOKUP(A291,AQI!$A$6:$N$1467,12,FALSE),"")</f>
        <v>24.658</v>
      </c>
      <c r="L291" t="str">
        <f>IFERROR(VLOOKUP(A291,AQI!$A$6:$N$1467,13,FALSE),"")</f>
        <v>69.625</v>
      </c>
      <c r="M291" t="str">
        <f>IFERROR(VLOOKUP(A291,AQI!$A$6:$N$1467,14,FALSE),"")</f>
        <v>1.625</v>
      </c>
      <c r="N291">
        <f t="shared" si="16"/>
        <v>2988.8560000000002</v>
      </c>
      <c r="O291">
        <f t="shared" si="17"/>
        <v>2936.2750000000001</v>
      </c>
      <c r="P291">
        <f t="shared" si="18"/>
        <v>3414.71</v>
      </c>
      <c r="Q291">
        <f t="shared" si="19"/>
        <v>3361.49</v>
      </c>
      <c r="R291" s="2" t="s">
        <v>6344</v>
      </c>
    </row>
    <row r="292" spans="1:18" x14ac:dyDescent="0.25">
      <c r="A292" s="9" t="s">
        <v>4146</v>
      </c>
      <c r="B292" s="2" t="s">
        <v>265</v>
      </c>
      <c r="C292">
        <f>IFERROR(VLOOKUP(A292,AQI!$A$6:$N$1467,2,FALSE),"")</f>
        <v>85</v>
      </c>
      <c r="D292" t="str">
        <f>IFERROR(VLOOKUP(A292,AQI!$A$6:$N$1467,3,FALSE),"")</f>
        <v>21</v>
      </c>
      <c r="E292" t="str">
        <f>IFERROR(VLOOKUP(A292,AQI!$A$6:$N$1467,4,FALSE),"")</f>
        <v>48</v>
      </c>
      <c r="F292" t="str">
        <f>IFERROR(VLOOKUP(A292,AQI!$A$6:$N$1467,5,FALSE),"")</f>
        <v>0.6</v>
      </c>
      <c r="G292" t="str">
        <f>IFERROR(VLOOKUP(A292,AQI!$A$6:$N$1467,6,FALSE),"")</f>
        <v>17</v>
      </c>
      <c r="H292" t="str">
        <f>IFERROR(VLOOKUP(A292,AQI!$A$6:$N$1467,7,FALSE),"")</f>
        <v>141</v>
      </c>
      <c r="I292" t="str">
        <f>IFERROR(VLOOKUP(A292,AQI!$A$6:$N$1467,8,FALSE),"")</f>
        <v>2</v>
      </c>
      <c r="J292" t="str">
        <f>IFERROR(VLOOKUP(A292,AQI!$A$6:$N$1467,9,FALSE),"")</f>
        <v>2.77530</v>
      </c>
      <c r="K292" t="str">
        <f>IFERROR(VLOOKUP(A292,AQI!$A$6:$N$1467,12,FALSE),"")</f>
        <v>24.671</v>
      </c>
      <c r="L292" t="str">
        <f>IFERROR(VLOOKUP(A292,AQI!$A$6:$N$1467,13,FALSE),"")</f>
        <v>66.292</v>
      </c>
      <c r="M292" t="str">
        <f>IFERROR(VLOOKUP(A292,AQI!$A$6:$N$1467,14,FALSE),"")</f>
        <v>1.375</v>
      </c>
      <c r="N292">
        <f t="shared" si="16"/>
        <v>3069.8290000000002</v>
      </c>
      <c r="O292">
        <f t="shared" si="17"/>
        <v>3000.136</v>
      </c>
      <c r="P292">
        <f t="shared" si="18"/>
        <v>3636.14</v>
      </c>
      <c r="Q292">
        <f t="shared" si="19"/>
        <v>3429.21</v>
      </c>
      <c r="R292" s="2" t="s">
        <v>5984</v>
      </c>
    </row>
    <row r="293" spans="1:18" x14ac:dyDescent="0.25">
      <c r="A293" s="9" t="s">
        <v>4146</v>
      </c>
      <c r="B293" s="2" t="s">
        <v>41</v>
      </c>
      <c r="C293">
        <f>IFERROR(VLOOKUP(A293,AQI!$A$6:$N$1467,2,FALSE),"")</f>
        <v>85</v>
      </c>
      <c r="D293" t="str">
        <f>IFERROR(VLOOKUP(A293,AQI!$A$6:$N$1467,3,FALSE),"")</f>
        <v>21</v>
      </c>
      <c r="E293" t="str">
        <f>IFERROR(VLOOKUP(A293,AQI!$A$6:$N$1467,4,FALSE),"")</f>
        <v>48</v>
      </c>
      <c r="F293" t="str">
        <f>IFERROR(VLOOKUP(A293,AQI!$A$6:$N$1467,5,FALSE),"")</f>
        <v>0.6</v>
      </c>
      <c r="G293" t="str">
        <f>IFERROR(VLOOKUP(A293,AQI!$A$6:$N$1467,6,FALSE),"")</f>
        <v>17</v>
      </c>
      <c r="H293" t="str">
        <f>IFERROR(VLOOKUP(A293,AQI!$A$6:$N$1467,7,FALSE),"")</f>
        <v>141</v>
      </c>
      <c r="I293" t="str">
        <f>IFERROR(VLOOKUP(A293,AQI!$A$6:$N$1467,8,FALSE),"")</f>
        <v>2</v>
      </c>
      <c r="J293" t="str">
        <f>IFERROR(VLOOKUP(A293,AQI!$A$6:$N$1467,9,FALSE),"")</f>
        <v>2.77530</v>
      </c>
      <c r="K293" t="str">
        <f>IFERROR(VLOOKUP(A293,AQI!$A$6:$N$1467,12,FALSE),"")</f>
        <v>24.671</v>
      </c>
      <c r="L293" t="str">
        <f>IFERROR(VLOOKUP(A293,AQI!$A$6:$N$1467,13,FALSE),"")</f>
        <v>66.292</v>
      </c>
      <c r="M293" t="str">
        <f>IFERROR(VLOOKUP(A293,AQI!$A$6:$N$1467,14,FALSE),"")</f>
        <v>1.375</v>
      </c>
      <c r="N293">
        <f t="shared" si="16"/>
        <v>3069.8290000000002</v>
      </c>
      <c r="O293">
        <f t="shared" si="17"/>
        <v>3000.136</v>
      </c>
      <c r="P293">
        <f t="shared" si="18"/>
        <v>3636.14</v>
      </c>
      <c r="Q293">
        <f t="shared" si="19"/>
        <v>3429.21</v>
      </c>
      <c r="R293" s="2" t="s">
        <v>5939</v>
      </c>
    </row>
    <row r="294" spans="1:18" x14ac:dyDescent="0.25">
      <c r="A294" s="9" t="s">
        <v>4142</v>
      </c>
      <c r="B294" s="2" t="s">
        <v>41</v>
      </c>
      <c r="C294">
        <f>IFERROR(VLOOKUP(A294,AQI!$A$6:$N$1467,2,FALSE),"")</f>
        <v>71</v>
      </c>
      <c r="D294" t="str">
        <f>IFERROR(VLOOKUP(A294,AQI!$A$6:$N$1467,3,FALSE),"")</f>
        <v>34</v>
      </c>
      <c r="E294" t="str">
        <f>IFERROR(VLOOKUP(A294,AQI!$A$6:$N$1467,4,FALSE),"")</f>
        <v>54</v>
      </c>
      <c r="F294" t="str">
        <f>IFERROR(VLOOKUP(A294,AQI!$A$6:$N$1467,5,FALSE),"")</f>
        <v>0.6</v>
      </c>
      <c r="G294" t="str">
        <f>IFERROR(VLOOKUP(A294,AQI!$A$6:$N$1467,6,FALSE),"")</f>
        <v>17</v>
      </c>
      <c r="H294" t="str">
        <f>IFERROR(VLOOKUP(A294,AQI!$A$6:$N$1467,7,FALSE),"")</f>
        <v>125</v>
      </c>
      <c r="I294" t="str">
        <f>IFERROR(VLOOKUP(A294,AQI!$A$6:$N$1467,8,FALSE),"")</f>
        <v>2</v>
      </c>
      <c r="J294" t="str">
        <f>IFERROR(VLOOKUP(A294,AQI!$A$6:$N$1467,9,FALSE),"")</f>
        <v>3.13244</v>
      </c>
      <c r="K294" t="str">
        <f>IFERROR(VLOOKUP(A294,AQI!$A$6:$N$1467,12,FALSE),"")</f>
        <v>25.071</v>
      </c>
      <c r="L294" t="str">
        <f>IFERROR(VLOOKUP(A294,AQI!$A$6:$N$1467,13,FALSE),"")</f>
        <v>67.417</v>
      </c>
      <c r="M294" t="str">
        <f>IFERROR(VLOOKUP(A294,AQI!$A$6:$N$1467,14,FALSE),"")</f>
        <v>1.792</v>
      </c>
      <c r="N294">
        <f t="shared" si="16"/>
        <v>3045.8530000000001</v>
      </c>
      <c r="O294">
        <f t="shared" si="17"/>
        <v>3058.9810000000002</v>
      </c>
      <c r="P294">
        <f t="shared" si="18"/>
        <v>3638.08</v>
      </c>
      <c r="Q294">
        <f t="shared" si="19"/>
        <v>3616.35</v>
      </c>
      <c r="R294" s="2" t="s">
        <v>6345</v>
      </c>
    </row>
    <row r="295" spans="1:18" x14ac:dyDescent="0.25">
      <c r="A295" s="9" t="s">
        <v>4139</v>
      </c>
      <c r="B295" s="2" t="s">
        <v>41</v>
      </c>
      <c r="C295">
        <f>IFERROR(VLOOKUP(A295,AQI!$A$6:$N$1467,2,FALSE),"")</f>
        <v>106</v>
      </c>
      <c r="D295" t="str">
        <f>IFERROR(VLOOKUP(A295,AQI!$A$6:$N$1467,3,FALSE),"")</f>
        <v>56</v>
      </c>
      <c r="E295" t="str">
        <f>IFERROR(VLOOKUP(A295,AQI!$A$6:$N$1467,4,FALSE),"")</f>
        <v>85</v>
      </c>
      <c r="F295" t="str">
        <f>IFERROR(VLOOKUP(A295,AQI!$A$6:$N$1467,5,FALSE),"")</f>
        <v>0.8</v>
      </c>
      <c r="G295" t="str">
        <f>IFERROR(VLOOKUP(A295,AQI!$A$6:$N$1467,6,FALSE),"")</f>
        <v>22</v>
      </c>
      <c r="H295" t="str">
        <f>IFERROR(VLOOKUP(A295,AQI!$A$6:$N$1467,7,FALSE),"")</f>
        <v>166</v>
      </c>
      <c r="I295" t="str">
        <f>IFERROR(VLOOKUP(A295,AQI!$A$6:$N$1467,8,FALSE),"")</f>
        <v>3</v>
      </c>
      <c r="J295" t="str">
        <f>IFERROR(VLOOKUP(A295,AQI!$A$6:$N$1467,9,FALSE),"")</f>
        <v>4.65179</v>
      </c>
      <c r="K295" t="str">
        <f>IFERROR(VLOOKUP(A295,AQI!$A$6:$N$1467,12,FALSE),"")</f>
        <v>25.308</v>
      </c>
      <c r="L295" t="str">
        <f>IFERROR(VLOOKUP(A295,AQI!$A$6:$N$1467,13,FALSE),"")</f>
        <v>71.833</v>
      </c>
      <c r="M295" t="str">
        <f>IFERROR(VLOOKUP(A295,AQI!$A$6:$N$1467,14,FALSE),"")</f>
        <v>1.542</v>
      </c>
      <c r="N295">
        <f t="shared" si="16"/>
        <v>3093.5149999999999</v>
      </c>
      <c r="O295">
        <f t="shared" si="17"/>
        <v>3084.8560000000002</v>
      </c>
      <c r="P295">
        <f t="shared" si="18"/>
        <v>3719.27</v>
      </c>
      <c r="Q295">
        <f t="shared" si="19"/>
        <v>3695.7</v>
      </c>
      <c r="R295" s="2" t="s">
        <v>6346</v>
      </c>
    </row>
    <row r="296" spans="1:18" x14ac:dyDescent="0.25">
      <c r="A296" s="9" t="s">
        <v>4122</v>
      </c>
      <c r="B296" s="2" t="s">
        <v>6137</v>
      </c>
      <c r="C296">
        <f>IFERROR(VLOOKUP(A296,AQI!$A$6:$N$1467,2,FALSE),"")</f>
        <v>111</v>
      </c>
      <c r="D296" t="str">
        <f>IFERROR(VLOOKUP(A296,AQI!$A$6:$N$1467,3,FALSE),"")</f>
        <v>19</v>
      </c>
      <c r="E296" t="str">
        <f>IFERROR(VLOOKUP(A296,AQI!$A$6:$N$1467,4,FALSE),"")</f>
        <v>50</v>
      </c>
      <c r="F296" t="str">
        <f>IFERROR(VLOOKUP(A296,AQI!$A$6:$N$1467,5,FALSE),"")</f>
        <v>0.4</v>
      </c>
      <c r="G296" t="str">
        <f>IFERROR(VLOOKUP(A296,AQI!$A$6:$N$1467,6,FALSE),"")</f>
        <v>30</v>
      </c>
      <c r="H296" t="str">
        <f>IFERROR(VLOOKUP(A296,AQI!$A$6:$N$1467,7,FALSE),"")</f>
        <v>172</v>
      </c>
      <c r="I296" t="str">
        <f>IFERROR(VLOOKUP(A296,AQI!$A$6:$N$1467,8,FALSE),"")</f>
        <v>2</v>
      </c>
      <c r="J296" t="str">
        <f>IFERROR(VLOOKUP(A296,AQI!$A$6:$N$1467,9,FALSE),"")</f>
        <v>3.21548</v>
      </c>
      <c r="K296" t="str">
        <f>IFERROR(VLOOKUP(A296,AQI!$A$6:$N$1467,12,FALSE),"")</f>
        <v>24.146</v>
      </c>
      <c r="L296" t="str">
        <f>IFERROR(VLOOKUP(A296,AQI!$A$6:$N$1467,13,FALSE),"")</f>
        <v>58.458</v>
      </c>
      <c r="M296" t="str">
        <f>IFERROR(VLOOKUP(A296,AQI!$A$6:$N$1467,14,FALSE),"")</f>
        <v>1.583</v>
      </c>
      <c r="N296">
        <f t="shared" si="16"/>
        <v>3076.0549999999998</v>
      </c>
      <c r="O296">
        <f t="shared" si="17"/>
        <v>3062.7820000000002</v>
      </c>
      <c r="P296">
        <f t="shared" si="18"/>
        <v>3745.23</v>
      </c>
      <c r="Q296">
        <f t="shared" si="19"/>
        <v>3679.43</v>
      </c>
      <c r="R296" s="2" t="s">
        <v>6347</v>
      </c>
    </row>
    <row r="297" spans="1:18" x14ac:dyDescent="0.25">
      <c r="A297" s="9" t="s">
        <v>4122</v>
      </c>
      <c r="B297" s="2" t="s">
        <v>6139</v>
      </c>
      <c r="C297">
        <f>IFERROR(VLOOKUP(A297,AQI!$A$6:$N$1467,2,FALSE),"")</f>
        <v>111</v>
      </c>
      <c r="D297" t="str">
        <f>IFERROR(VLOOKUP(A297,AQI!$A$6:$N$1467,3,FALSE),"")</f>
        <v>19</v>
      </c>
      <c r="E297" t="str">
        <f>IFERROR(VLOOKUP(A297,AQI!$A$6:$N$1467,4,FALSE),"")</f>
        <v>50</v>
      </c>
      <c r="F297" t="str">
        <f>IFERROR(VLOOKUP(A297,AQI!$A$6:$N$1467,5,FALSE),"")</f>
        <v>0.4</v>
      </c>
      <c r="G297" t="str">
        <f>IFERROR(VLOOKUP(A297,AQI!$A$6:$N$1467,6,FALSE),"")</f>
        <v>30</v>
      </c>
      <c r="H297" t="str">
        <f>IFERROR(VLOOKUP(A297,AQI!$A$6:$N$1467,7,FALSE),"")</f>
        <v>172</v>
      </c>
      <c r="I297" t="str">
        <f>IFERROR(VLOOKUP(A297,AQI!$A$6:$N$1467,8,FALSE),"")</f>
        <v>2</v>
      </c>
      <c r="J297" t="str">
        <f>IFERROR(VLOOKUP(A297,AQI!$A$6:$N$1467,9,FALSE),"")</f>
        <v>3.21548</v>
      </c>
      <c r="K297" t="str">
        <f>IFERROR(VLOOKUP(A297,AQI!$A$6:$N$1467,12,FALSE),"")</f>
        <v>24.146</v>
      </c>
      <c r="L297" t="str">
        <f>IFERROR(VLOOKUP(A297,AQI!$A$6:$N$1467,13,FALSE),"")</f>
        <v>58.458</v>
      </c>
      <c r="M297" t="str">
        <f>IFERROR(VLOOKUP(A297,AQI!$A$6:$N$1467,14,FALSE),"")</f>
        <v>1.583</v>
      </c>
      <c r="N297">
        <f t="shared" si="16"/>
        <v>3076.0549999999998</v>
      </c>
      <c r="O297">
        <f t="shared" si="17"/>
        <v>3062.7820000000002</v>
      </c>
      <c r="P297">
        <f t="shared" si="18"/>
        <v>3745.23</v>
      </c>
      <c r="Q297">
        <f t="shared" si="19"/>
        <v>3679.43</v>
      </c>
      <c r="R297" s="2" t="s">
        <v>6348</v>
      </c>
    </row>
    <row r="298" spans="1:18" x14ac:dyDescent="0.25">
      <c r="A298" s="9" t="s">
        <v>4118</v>
      </c>
      <c r="B298" s="2" t="s">
        <v>1075</v>
      </c>
      <c r="C298">
        <f>IFERROR(VLOOKUP(A298,AQI!$A$6:$N$1467,2,FALSE),"")</f>
        <v>58</v>
      </c>
      <c r="D298" t="str">
        <f>IFERROR(VLOOKUP(A298,AQI!$A$6:$N$1467,3,FALSE),"")</f>
        <v>9</v>
      </c>
      <c r="E298" t="str">
        <f>IFERROR(VLOOKUP(A298,AQI!$A$6:$N$1467,4,FALSE),"")</f>
        <v>29</v>
      </c>
      <c r="F298" t="str">
        <f>IFERROR(VLOOKUP(A298,AQI!$A$6:$N$1467,5,FALSE),"")</f>
        <v>0.3</v>
      </c>
      <c r="G298" t="str">
        <f>IFERROR(VLOOKUP(A298,AQI!$A$6:$N$1467,6,FALSE),"")</f>
        <v>23</v>
      </c>
      <c r="H298" t="str">
        <f>IFERROR(VLOOKUP(A298,AQI!$A$6:$N$1467,7,FALSE),"")</f>
        <v>109</v>
      </c>
      <c r="I298" t="str">
        <f>IFERROR(VLOOKUP(A298,AQI!$A$6:$N$1467,8,FALSE),"")</f>
        <v>2</v>
      </c>
      <c r="J298" t="str">
        <f>IFERROR(VLOOKUP(A298,AQI!$A$6:$N$1467,9,FALSE),"")</f>
        <v>2.03601</v>
      </c>
      <c r="K298" t="str">
        <f>IFERROR(VLOOKUP(A298,AQI!$A$6:$N$1467,12,FALSE),"")</f>
        <v>23.675</v>
      </c>
      <c r="L298" t="str">
        <f>IFERROR(VLOOKUP(A298,AQI!$A$6:$N$1467,13,FALSE),"")</f>
        <v>47.625</v>
      </c>
      <c r="M298" t="str">
        <f>IFERROR(VLOOKUP(A298,AQI!$A$6:$N$1467,14,FALSE),"")</f>
        <v>1.833</v>
      </c>
      <c r="N298">
        <f t="shared" si="16"/>
        <v>3056.683</v>
      </c>
      <c r="O298">
        <f t="shared" si="17"/>
        <v>3078.1990000000001</v>
      </c>
      <c r="P298">
        <f t="shared" si="18"/>
        <v>3655.71</v>
      </c>
      <c r="Q298">
        <f t="shared" si="19"/>
        <v>3744.84</v>
      </c>
      <c r="R298" s="2" t="s">
        <v>6349</v>
      </c>
    </row>
    <row r="299" spans="1:18" x14ac:dyDescent="0.25">
      <c r="A299" s="9" t="s">
        <v>4115</v>
      </c>
      <c r="B299" s="2" t="s">
        <v>6350</v>
      </c>
      <c r="C299">
        <f>IFERROR(VLOOKUP(A299,AQI!$A$6:$N$1467,2,FALSE),"")</f>
        <v>36</v>
      </c>
      <c r="D299" t="str">
        <f>IFERROR(VLOOKUP(A299,AQI!$A$6:$N$1467,3,FALSE),"")</f>
        <v>6</v>
      </c>
      <c r="E299" t="str">
        <f>IFERROR(VLOOKUP(A299,AQI!$A$6:$N$1467,4,FALSE),"")</f>
        <v>23</v>
      </c>
      <c r="F299" t="str">
        <f>IFERROR(VLOOKUP(A299,AQI!$A$6:$N$1467,5,FALSE),"")</f>
        <v>0.2</v>
      </c>
      <c r="G299" t="str">
        <f>IFERROR(VLOOKUP(A299,AQI!$A$6:$N$1467,6,FALSE),"")</f>
        <v>20</v>
      </c>
      <c r="H299" t="str">
        <f>IFERROR(VLOOKUP(A299,AQI!$A$6:$N$1467,7,FALSE),"")</f>
        <v>72</v>
      </c>
      <c r="I299" t="str">
        <f>IFERROR(VLOOKUP(A299,AQI!$A$6:$N$1467,8,FALSE),"")</f>
        <v>2</v>
      </c>
      <c r="J299" t="str">
        <f>IFERROR(VLOOKUP(A299,AQI!$A$6:$N$1467,9,FALSE),"")</f>
        <v>1.53333</v>
      </c>
      <c r="K299" t="str">
        <f>IFERROR(VLOOKUP(A299,AQI!$A$6:$N$1467,12,FALSE),"")</f>
        <v>23.092</v>
      </c>
      <c r="L299" t="str">
        <f>IFERROR(VLOOKUP(A299,AQI!$A$6:$N$1467,13,FALSE),"")</f>
        <v>42.458</v>
      </c>
      <c r="M299" t="str">
        <f>IFERROR(VLOOKUP(A299,AQI!$A$6:$N$1467,14,FALSE),"")</f>
        <v>2.292</v>
      </c>
      <c r="N299">
        <f t="shared" si="16"/>
        <v>3026.33</v>
      </c>
      <c r="O299">
        <f t="shared" si="17"/>
        <v>3069.57</v>
      </c>
      <c r="P299">
        <f t="shared" si="18"/>
        <v>3615.83</v>
      </c>
      <c r="Q299">
        <f t="shared" si="19"/>
        <v>3688.25</v>
      </c>
      <c r="R299" s="2" t="s">
        <v>6351</v>
      </c>
    </row>
    <row r="300" spans="1:18" x14ac:dyDescent="0.25">
      <c r="A300" s="9" t="s">
        <v>4115</v>
      </c>
      <c r="B300" s="2" t="s">
        <v>6352</v>
      </c>
      <c r="C300">
        <f>IFERROR(VLOOKUP(A300,AQI!$A$6:$N$1467,2,FALSE),"")</f>
        <v>36</v>
      </c>
      <c r="D300" t="str">
        <f>IFERROR(VLOOKUP(A300,AQI!$A$6:$N$1467,3,FALSE),"")</f>
        <v>6</v>
      </c>
      <c r="E300" t="str">
        <f>IFERROR(VLOOKUP(A300,AQI!$A$6:$N$1467,4,FALSE),"")</f>
        <v>23</v>
      </c>
      <c r="F300" t="str">
        <f>IFERROR(VLOOKUP(A300,AQI!$A$6:$N$1467,5,FALSE),"")</f>
        <v>0.2</v>
      </c>
      <c r="G300" t="str">
        <f>IFERROR(VLOOKUP(A300,AQI!$A$6:$N$1467,6,FALSE),"")</f>
        <v>20</v>
      </c>
      <c r="H300" t="str">
        <f>IFERROR(VLOOKUP(A300,AQI!$A$6:$N$1467,7,FALSE),"")</f>
        <v>72</v>
      </c>
      <c r="I300" t="str">
        <f>IFERROR(VLOOKUP(A300,AQI!$A$6:$N$1467,8,FALSE),"")</f>
        <v>2</v>
      </c>
      <c r="J300" t="str">
        <f>IFERROR(VLOOKUP(A300,AQI!$A$6:$N$1467,9,FALSE),"")</f>
        <v>1.53333</v>
      </c>
      <c r="K300" t="str">
        <f>IFERROR(VLOOKUP(A300,AQI!$A$6:$N$1467,12,FALSE),"")</f>
        <v>23.092</v>
      </c>
      <c r="L300" t="str">
        <f>IFERROR(VLOOKUP(A300,AQI!$A$6:$N$1467,13,FALSE),"")</f>
        <v>42.458</v>
      </c>
      <c r="M300" t="str">
        <f>IFERROR(VLOOKUP(A300,AQI!$A$6:$N$1467,14,FALSE),"")</f>
        <v>2.292</v>
      </c>
      <c r="N300">
        <f t="shared" si="16"/>
        <v>3026.33</v>
      </c>
      <c r="O300">
        <f t="shared" si="17"/>
        <v>3069.57</v>
      </c>
      <c r="P300">
        <f t="shared" si="18"/>
        <v>3615.83</v>
      </c>
      <c r="Q300">
        <f t="shared" si="19"/>
        <v>3688.25</v>
      </c>
      <c r="R300" s="2" t="s">
        <v>6353</v>
      </c>
    </row>
    <row r="301" spans="1:18" x14ac:dyDescent="0.25">
      <c r="A301" s="9" t="s">
        <v>4110</v>
      </c>
      <c r="B301" s="2" t="s">
        <v>6130</v>
      </c>
      <c r="C301">
        <f>IFERROR(VLOOKUP(A301,AQI!$A$6:$N$1467,2,FALSE),"")</f>
        <v>40</v>
      </c>
      <c r="D301" t="str">
        <f>IFERROR(VLOOKUP(A301,AQI!$A$6:$N$1467,3,FALSE),"")</f>
        <v>5</v>
      </c>
      <c r="E301" t="str">
        <f>IFERROR(VLOOKUP(A301,AQI!$A$6:$N$1467,4,FALSE),"")</f>
        <v>14</v>
      </c>
      <c r="F301" t="str">
        <f>IFERROR(VLOOKUP(A301,AQI!$A$6:$N$1467,5,FALSE),"")</f>
        <v>0.2</v>
      </c>
      <c r="G301" t="str">
        <f>IFERROR(VLOOKUP(A301,AQI!$A$6:$N$1467,6,FALSE),"")</f>
        <v>14</v>
      </c>
      <c r="H301" t="str">
        <f>IFERROR(VLOOKUP(A301,AQI!$A$6:$N$1467,7,FALSE),"")</f>
        <v>80</v>
      </c>
      <c r="I301" t="str">
        <f>IFERROR(VLOOKUP(A301,AQI!$A$6:$N$1467,8,FALSE),"")</f>
        <v>3</v>
      </c>
      <c r="J301" t="str">
        <f>IFERROR(VLOOKUP(A301,AQI!$A$6:$N$1467,9,FALSE),"")</f>
        <v>1.29286</v>
      </c>
      <c r="K301" t="str">
        <f>IFERROR(VLOOKUP(A301,AQI!$A$6:$N$1467,12,FALSE),"")</f>
        <v>23.145</v>
      </c>
      <c r="L301" t="str">
        <f>IFERROR(VLOOKUP(A301,AQI!$A$6:$N$1467,13,FALSE),"")</f>
        <v>39.364</v>
      </c>
      <c r="M301" t="str">
        <f>IFERROR(VLOOKUP(A301,AQI!$A$6:$N$1467,14,FALSE),"")</f>
        <v>2.864</v>
      </c>
      <c r="N301">
        <f t="shared" si="16"/>
        <v>3007.3040000000001</v>
      </c>
      <c r="O301">
        <f t="shared" si="17"/>
        <v>3017.326</v>
      </c>
      <c r="P301">
        <f t="shared" si="18"/>
        <v>3580.8</v>
      </c>
      <c r="Q301">
        <f t="shared" si="19"/>
        <v>3596.98</v>
      </c>
      <c r="R301" s="2" t="s">
        <v>6354</v>
      </c>
    </row>
    <row r="302" spans="1:18" x14ac:dyDescent="0.25">
      <c r="A302" s="9" t="s">
        <v>4101</v>
      </c>
      <c r="B302" s="2" t="s">
        <v>6355</v>
      </c>
      <c r="C302">
        <f>IFERROR(VLOOKUP(A302,AQI!$A$6:$N$1467,2,FALSE),"")</f>
        <v>86</v>
      </c>
      <c r="D302" t="str">
        <f>IFERROR(VLOOKUP(A302,AQI!$A$6:$N$1467,3,FALSE),"")</f>
        <v>18</v>
      </c>
      <c r="E302" t="str">
        <f>IFERROR(VLOOKUP(A302,AQI!$A$6:$N$1467,4,FALSE),"")</f>
        <v>47</v>
      </c>
      <c r="F302" t="str">
        <f>IFERROR(VLOOKUP(A302,AQI!$A$6:$N$1467,5,FALSE),"")</f>
        <v>0.4</v>
      </c>
      <c r="G302" t="str">
        <f>IFERROR(VLOOKUP(A302,AQI!$A$6:$N$1467,6,FALSE),"")</f>
        <v>21</v>
      </c>
      <c r="H302" t="str">
        <f>IFERROR(VLOOKUP(A302,AQI!$A$6:$N$1467,7,FALSE),"")</f>
        <v>143</v>
      </c>
      <c r="I302" t="str">
        <f>IFERROR(VLOOKUP(A302,AQI!$A$6:$N$1467,8,FALSE),"")</f>
        <v>2</v>
      </c>
      <c r="J302" t="str">
        <f>IFERROR(VLOOKUP(A302,AQI!$A$6:$N$1467,9,FALSE),"")</f>
        <v>2.73780</v>
      </c>
      <c r="K302" t="str">
        <f>IFERROR(VLOOKUP(A302,AQI!$A$6:$N$1467,12,FALSE),"")</f>
        <v>22.283</v>
      </c>
      <c r="L302" t="str">
        <f>IFERROR(VLOOKUP(A302,AQI!$A$6:$N$1467,13,FALSE),"")</f>
        <v>63.083</v>
      </c>
      <c r="M302" t="str">
        <f>IFERROR(VLOOKUP(A302,AQI!$A$6:$N$1467,14,FALSE),"")</f>
        <v>1.542</v>
      </c>
      <c r="N302">
        <f t="shared" si="16"/>
        <v>3009.7860000000001</v>
      </c>
      <c r="O302">
        <f t="shared" si="17"/>
        <v>3008.0279999999998</v>
      </c>
      <c r="P302">
        <f t="shared" si="18"/>
        <v>3652.42</v>
      </c>
      <c r="Q302">
        <f t="shared" si="19"/>
        <v>3594.01</v>
      </c>
      <c r="R302" s="2" t="s">
        <v>5957</v>
      </c>
    </row>
    <row r="303" spans="1:18" x14ac:dyDescent="0.25">
      <c r="A303" s="9" t="s">
        <v>4098</v>
      </c>
      <c r="B303" s="2" t="s">
        <v>6066</v>
      </c>
      <c r="C303">
        <f>IFERROR(VLOOKUP(A303,AQI!$A$6:$N$1467,2,FALSE),"")</f>
        <v>66</v>
      </c>
      <c r="D303" t="str">
        <f>IFERROR(VLOOKUP(A303,AQI!$A$6:$N$1467,3,FALSE),"")</f>
        <v>9</v>
      </c>
      <c r="E303" t="str">
        <f>IFERROR(VLOOKUP(A303,AQI!$A$6:$N$1467,4,FALSE),"")</f>
        <v>29</v>
      </c>
      <c r="F303" t="str">
        <f>IFERROR(VLOOKUP(A303,AQI!$A$6:$N$1467,5,FALSE),"")</f>
        <v>0.3</v>
      </c>
      <c r="G303" t="str">
        <f>IFERROR(VLOOKUP(A303,AQI!$A$6:$N$1467,6,FALSE),"")</f>
        <v>17</v>
      </c>
      <c r="H303" t="str">
        <f>IFERROR(VLOOKUP(A303,AQI!$A$6:$N$1467,7,FALSE),"")</f>
        <v>119</v>
      </c>
      <c r="I303" t="str">
        <f>IFERROR(VLOOKUP(A303,AQI!$A$6:$N$1467,8,FALSE),"")</f>
        <v>3</v>
      </c>
      <c r="J303" t="str">
        <f>IFERROR(VLOOKUP(A303,AQI!$A$6:$N$1467,9,FALSE),"")</f>
        <v>1.96518</v>
      </c>
      <c r="K303" t="str">
        <f>IFERROR(VLOOKUP(A303,AQI!$A$6:$N$1467,12,FALSE),"")</f>
        <v>23.504</v>
      </c>
      <c r="L303" t="str">
        <f>IFERROR(VLOOKUP(A303,AQI!$A$6:$N$1467,13,FALSE),"")</f>
        <v>53.125</v>
      </c>
      <c r="M303" t="str">
        <f>IFERROR(VLOOKUP(A303,AQI!$A$6:$N$1467,14,FALSE),"")</f>
        <v>2.000</v>
      </c>
      <c r="N303">
        <f t="shared" si="16"/>
        <v>3014.7779999999998</v>
      </c>
      <c r="O303">
        <f t="shared" si="17"/>
        <v>3005.2739999999999</v>
      </c>
      <c r="P303">
        <f t="shared" si="18"/>
        <v>3664.05</v>
      </c>
      <c r="Q303">
        <f t="shared" si="19"/>
        <v>3633.34</v>
      </c>
      <c r="R303" s="2" t="s">
        <v>6356</v>
      </c>
    </row>
    <row r="304" spans="1:18" x14ac:dyDescent="0.25">
      <c r="A304" s="9" t="s">
        <v>4094</v>
      </c>
      <c r="B304" s="2" t="s">
        <v>90</v>
      </c>
      <c r="C304">
        <f>IFERROR(VLOOKUP(A304,AQI!$A$6:$N$1467,2,FALSE),"")</f>
        <v>47</v>
      </c>
      <c r="D304" t="str">
        <f>IFERROR(VLOOKUP(A304,AQI!$A$6:$N$1467,3,FALSE),"")</f>
        <v>5</v>
      </c>
      <c r="E304" t="str">
        <f>IFERROR(VLOOKUP(A304,AQI!$A$6:$N$1467,4,FALSE),"")</f>
        <v>12</v>
      </c>
      <c r="F304" t="str">
        <f>IFERROR(VLOOKUP(A304,AQI!$A$6:$N$1467,5,FALSE),"")</f>
        <v>0.3</v>
      </c>
      <c r="G304" t="str">
        <f>IFERROR(VLOOKUP(A304,AQI!$A$6:$N$1467,6,FALSE),"")</f>
        <v>19</v>
      </c>
      <c r="H304" t="str">
        <f>IFERROR(VLOOKUP(A304,AQI!$A$6:$N$1467,7,FALSE),"")</f>
        <v>93</v>
      </c>
      <c r="I304" t="str">
        <f>IFERROR(VLOOKUP(A304,AQI!$A$6:$N$1467,8,FALSE),"")</f>
        <v>3</v>
      </c>
      <c r="J304" t="str">
        <f>IFERROR(VLOOKUP(A304,AQI!$A$6:$N$1467,9,FALSE),"")</f>
        <v>1.49554</v>
      </c>
      <c r="K304" t="str">
        <f>IFERROR(VLOOKUP(A304,AQI!$A$6:$N$1467,12,FALSE),"")</f>
        <v>24.267</v>
      </c>
      <c r="L304" t="str">
        <f>IFERROR(VLOOKUP(A304,AQI!$A$6:$N$1467,13,FALSE),"")</f>
        <v>57.042</v>
      </c>
      <c r="M304" t="str">
        <f>IFERROR(VLOOKUP(A304,AQI!$A$6:$N$1467,14,FALSE),"")</f>
        <v>1.750</v>
      </c>
      <c r="N304">
        <f t="shared" si="16"/>
        <v>3050.7779999999998</v>
      </c>
      <c r="O304">
        <f t="shared" si="17"/>
        <v>3018.39</v>
      </c>
      <c r="P304">
        <f t="shared" si="18"/>
        <v>3774.04</v>
      </c>
      <c r="Q304">
        <f t="shared" si="19"/>
        <v>3665.44</v>
      </c>
      <c r="R304" s="2" t="s">
        <v>6354</v>
      </c>
    </row>
    <row r="305" spans="1:18" x14ac:dyDescent="0.25">
      <c r="A305" s="9" t="s">
        <v>4086</v>
      </c>
      <c r="B305" s="2" t="s">
        <v>6357</v>
      </c>
      <c r="C305">
        <f>IFERROR(VLOOKUP(A305,AQI!$A$6:$N$1467,2,FALSE),"")</f>
        <v>41</v>
      </c>
      <c r="D305" t="str">
        <f>IFERROR(VLOOKUP(A305,AQI!$A$6:$N$1467,3,FALSE),"")</f>
        <v>19</v>
      </c>
      <c r="E305" t="str">
        <f>IFERROR(VLOOKUP(A305,AQI!$A$6:$N$1467,4,FALSE),"")</f>
        <v>31</v>
      </c>
      <c r="F305" t="str">
        <f>IFERROR(VLOOKUP(A305,AQI!$A$6:$N$1467,5,FALSE),"")</f>
        <v>0.4</v>
      </c>
      <c r="G305" t="str">
        <f>IFERROR(VLOOKUP(A305,AQI!$A$6:$N$1467,6,FALSE),"")</f>
        <v>14</v>
      </c>
      <c r="H305" t="str">
        <f>IFERROR(VLOOKUP(A305,AQI!$A$6:$N$1467,7,FALSE),"")</f>
        <v>82</v>
      </c>
      <c r="I305" t="str">
        <f>IFERROR(VLOOKUP(A305,AQI!$A$6:$N$1467,8,FALSE),"")</f>
        <v>3</v>
      </c>
      <c r="J305" t="str">
        <f>IFERROR(VLOOKUP(A305,AQI!$A$6:$N$1467,9,FALSE),"")</f>
        <v>1.99821</v>
      </c>
      <c r="K305" t="str">
        <f>IFERROR(VLOOKUP(A305,AQI!$A$6:$N$1467,12,FALSE),"")</f>
        <v>18.788</v>
      </c>
      <c r="L305" t="str">
        <f>IFERROR(VLOOKUP(A305,AQI!$A$6:$N$1467,13,FALSE),"")</f>
        <v>80.792</v>
      </c>
      <c r="M305" t="str">
        <f>IFERROR(VLOOKUP(A305,AQI!$A$6:$N$1467,14,FALSE),"")</f>
        <v>1.833</v>
      </c>
      <c r="N305">
        <f t="shared" si="16"/>
        <v>3042.8719999999998</v>
      </c>
      <c r="O305">
        <f t="shared" si="17"/>
        <v>3089.1759999999999</v>
      </c>
      <c r="P305">
        <f t="shared" si="18"/>
        <v>3777.33</v>
      </c>
      <c r="Q305">
        <f t="shared" si="19"/>
        <v>3838.58</v>
      </c>
      <c r="R305" s="2" t="s">
        <v>6358</v>
      </c>
    </row>
    <row r="306" spans="1:18" x14ac:dyDescent="0.25">
      <c r="A306" s="9" t="s">
        <v>4086</v>
      </c>
      <c r="B306" s="2" t="s">
        <v>6359</v>
      </c>
      <c r="C306">
        <f>IFERROR(VLOOKUP(A306,AQI!$A$6:$N$1467,2,FALSE),"")</f>
        <v>41</v>
      </c>
      <c r="D306" t="str">
        <f>IFERROR(VLOOKUP(A306,AQI!$A$6:$N$1467,3,FALSE),"")</f>
        <v>19</v>
      </c>
      <c r="E306" t="str">
        <f>IFERROR(VLOOKUP(A306,AQI!$A$6:$N$1467,4,FALSE),"")</f>
        <v>31</v>
      </c>
      <c r="F306" t="str">
        <f>IFERROR(VLOOKUP(A306,AQI!$A$6:$N$1467,5,FALSE),"")</f>
        <v>0.4</v>
      </c>
      <c r="G306" t="str">
        <f>IFERROR(VLOOKUP(A306,AQI!$A$6:$N$1467,6,FALSE),"")</f>
        <v>14</v>
      </c>
      <c r="H306" t="str">
        <f>IFERROR(VLOOKUP(A306,AQI!$A$6:$N$1467,7,FALSE),"")</f>
        <v>82</v>
      </c>
      <c r="I306" t="str">
        <f>IFERROR(VLOOKUP(A306,AQI!$A$6:$N$1467,8,FALSE),"")</f>
        <v>3</v>
      </c>
      <c r="J306" t="str">
        <f>IFERROR(VLOOKUP(A306,AQI!$A$6:$N$1467,9,FALSE),"")</f>
        <v>1.99821</v>
      </c>
      <c r="K306" t="str">
        <f>IFERROR(VLOOKUP(A306,AQI!$A$6:$N$1467,12,FALSE),"")</f>
        <v>18.788</v>
      </c>
      <c r="L306" t="str">
        <f>IFERROR(VLOOKUP(A306,AQI!$A$6:$N$1467,13,FALSE),"")</f>
        <v>80.792</v>
      </c>
      <c r="M306" t="str">
        <f>IFERROR(VLOOKUP(A306,AQI!$A$6:$N$1467,14,FALSE),"")</f>
        <v>1.833</v>
      </c>
      <c r="N306">
        <f t="shared" si="16"/>
        <v>3042.8719999999998</v>
      </c>
      <c r="O306">
        <f t="shared" si="17"/>
        <v>3089.1759999999999</v>
      </c>
      <c r="P306">
        <f t="shared" si="18"/>
        <v>3777.33</v>
      </c>
      <c r="Q306">
        <f t="shared" si="19"/>
        <v>3838.58</v>
      </c>
      <c r="R306" s="2" t="s">
        <v>6360</v>
      </c>
    </row>
    <row r="307" spans="1:18" x14ac:dyDescent="0.25">
      <c r="A307" s="9" t="s">
        <v>4076</v>
      </c>
      <c r="B307" s="2" t="s">
        <v>6143</v>
      </c>
      <c r="C307">
        <f>IFERROR(VLOOKUP(A307,AQI!$A$6:$N$1467,2,FALSE),"")</f>
        <v>30</v>
      </c>
      <c r="D307" t="str">
        <f>IFERROR(VLOOKUP(A307,AQI!$A$6:$N$1467,3,FALSE),"")</f>
        <v>6</v>
      </c>
      <c r="E307" t="str">
        <f>IFERROR(VLOOKUP(A307,AQI!$A$6:$N$1467,4,FALSE),"")</f>
        <v>21</v>
      </c>
      <c r="F307" t="str">
        <f>IFERROR(VLOOKUP(A307,AQI!$A$6:$N$1467,5,FALSE),"")</f>
        <v>0.2</v>
      </c>
      <c r="G307" t="str">
        <f>IFERROR(VLOOKUP(A307,AQI!$A$6:$N$1467,6,FALSE),"")</f>
        <v>17</v>
      </c>
      <c r="H307" t="str">
        <f>IFERROR(VLOOKUP(A307,AQI!$A$6:$N$1467,7,FALSE),"")</f>
        <v>60</v>
      </c>
      <c r="I307" t="str">
        <f>IFERROR(VLOOKUP(A307,AQI!$A$6:$N$1467,8,FALSE),"")</f>
        <v>3</v>
      </c>
      <c r="J307" t="str">
        <f>IFERROR(VLOOKUP(A307,AQI!$A$6:$N$1467,9,FALSE),"")</f>
        <v>1.37143</v>
      </c>
      <c r="K307" t="str">
        <f>IFERROR(VLOOKUP(A307,AQI!$A$6:$N$1467,12,FALSE),"")</f>
        <v>23.504</v>
      </c>
      <c r="L307" t="str">
        <f>IFERROR(VLOOKUP(A307,AQI!$A$6:$N$1467,13,FALSE),"")</f>
        <v>44.208</v>
      </c>
      <c r="M307" t="str">
        <f>IFERROR(VLOOKUP(A307,AQI!$A$6:$N$1467,14,FALSE),"")</f>
        <v>2.042</v>
      </c>
      <c r="N307">
        <f t="shared" si="16"/>
        <v>3096.0880000000002</v>
      </c>
      <c r="O307">
        <f t="shared" si="17"/>
        <v>3078.386</v>
      </c>
      <c r="P307">
        <f t="shared" si="18"/>
        <v>3862.97</v>
      </c>
      <c r="Q307">
        <f t="shared" si="19"/>
        <v>3834.45</v>
      </c>
      <c r="R307" s="2" t="s">
        <v>6354</v>
      </c>
    </row>
    <row r="308" spans="1:18" x14ac:dyDescent="0.25">
      <c r="A308" s="9" t="s">
        <v>4068</v>
      </c>
      <c r="B308" s="2" t="s">
        <v>703</v>
      </c>
      <c r="C308">
        <f>IFERROR(VLOOKUP(A308,AQI!$A$6:$N$1467,2,FALSE),"")</f>
        <v>63</v>
      </c>
      <c r="D308" t="str">
        <f>IFERROR(VLOOKUP(A308,AQI!$A$6:$N$1467,3,FALSE),"")</f>
        <v>8</v>
      </c>
      <c r="E308" t="str">
        <f>IFERROR(VLOOKUP(A308,AQI!$A$6:$N$1467,4,FALSE),"")</f>
        <v>23</v>
      </c>
      <c r="F308" t="str">
        <f>IFERROR(VLOOKUP(A308,AQI!$A$6:$N$1467,5,FALSE),"")</f>
        <v>0.3</v>
      </c>
      <c r="G308" t="str">
        <f>IFERROR(VLOOKUP(A308,AQI!$A$6:$N$1467,6,FALSE),"")</f>
        <v>16</v>
      </c>
      <c r="H308" t="str">
        <f>IFERROR(VLOOKUP(A308,AQI!$A$6:$N$1467,7,FALSE),"")</f>
        <v>115</v>
      </c>
      <c r="I308" t="str">
        <f>IFERROR(VLOOKUP(A308,AQI!$A$6:$N$1467,8,FALSE),"")</f>
        <v>3</v>
      </c>
      <c r="J308" t="str">
        <f>IFERROR(VLOOKUP(A308,AQI!$A$6:$N$1467,9,FALSE),"")</f>
        <v>1.80089</v>
      </c>
      <c r="K308" t="str">
        <f>IFERROR(VLOOKUP(A308,AQI!$A$6:$N$1467,12,FALSE),"")</f>
        <v>23.458</v>
      </c>
      <c r="L308" t="str">
        <f>IFERROR(VLOOKUP(A308,AQI!$A$6:$N$1467,13,FALSE),"")</f>
        <v>59.625</v>
      </c>
      <c r="M308" t="str">
        <f>IFERROR(VLOOKUP(A308,AQI!$A$6:$N$1467,14,FALSE),"")</f>
        <v>1.958</v>
      </c>
      <c r="N308">
        <f t="shared" si="16"/>
        <v>3149.2130000000002</v>
      </c>
      <c r="O308">
        <f t="shared" si="17"/>
        <v>3068.9630000000002</v>
      </c>
      <c r="P308">
        <f t="shared" si="18"/>
        <v>4110</v>
      </c>
      <c r="Q308">
        <f t="shared" si="19"/>
        <v>3931.18</v>
      </c>
      <c r="R308" s="2" t="s">
        <v>6361</v>
      </c>
    </row>
    <row r="309" spans="1:18" x14ac:dyDescent="0.25">
      <c r="A309" s="9" t="s">
        <v>4068</v>
      </c>
      <c r="B309" s="2" t="s">
        <v>6362</v>
      </c>
      <c r="C309">
        <f>IFERROR(VLOOKUP(A309,AQI!$A$6:$N$1467,2,FALSE),"")</f>
        <v>63</v>
      </c>
      <c r="D309" t="str">
        <f>IFERROR(VLOOKUP(A309,AQI!$A$6:$N$1467,3,FALSE),"")</f>
        <v>8</v>
      </c>
      <c r="E309" t="str">
        <f>IFERROR(VLOOKUP(A309,AQI!$A$6:$N$1467,4,FALSE),"")</f>
        <v>23</v>
      </c>
      <c r="F309" t="str">
        <f>IFERROR(VLOOKUP(A309,AQI!$A$6:$N$1467,5,FALSE),"")</f>
        <v>0.3</v>
      </c>
      <c r="G309" t="str">
        <f>IFERROR(VLOOKUP(A309,AQI!$A$6:$N$1467,6,FALSE),"")</f>
        <v>16</v>
      </c>
      <c r="H309" t="str">
        <f>IFERROR(VLOOKUP(A309,AQI!$A$6:$N$1467,7,FALSE),"")</f>
        <v>115</v>
      </c>
      <c r="I309" t="str">
        <f>IFERROR(VLOOKUP(A309,AQI!$A$6:$N$1467,8,FALSE),"")</f>
        <v>3</v>
      </c>
      <c r="J309" t="str">
        <f>IFERROR(VLOOKUP(A309,AQI!$A$6:$N$1467,9,FALSE),"")</f>
        <v>1.80089</v>
      </c>
      <c r="K309" t="str">
        <f>IFERROR(VLOOKUP(A309,AQI!$A$6:$N$1467,12,FALSE),"")</f>
        <v>23.458</v>
      </c>
      <c r="L309" t="str">
        <f>IFERROR(VLOOKUP(A309,AQI!$A$6:$N$1467,13,FALSE),"")</f>
        <v>59.625</v>
      </c>
      <c r="M309" t="str">
        <f>IFERROR(VLOOKUP(A309,AQI!$A$6:$N$1467,14,FALSE),"")</f>
        <v>1.958</v>
      </c>
      <c r="N309">
        <f t="shared" si="16"/>
        <v>3149.2130000000002</v>
      </c>
      <c r="O309">
        <f t="shared" si="17"/>
        <v>3068.9630000000002</v>
      </c>
      <c r="P309">
        <f t="shared" si="18"/>
        <v>4110</v>
      </c>
      <c r="Q309">
        <f t="shared" si="19"/>
        <v>3931.18</v>
      </c>
      <c r="R309" s="2" t="s">
        <v>6363</v>
      </c>
    </row>
    <row r="310" spans="1:18" x14ac:dyDescent="0.25">
      <c r="A310" s="9" t="s">
        <v>4064</v>
      </c>
      <c r="B310" s="2" t="s">
        <v>703</v>
      </c>
      <c r="C310">
        <f>IFERROR(VLOOKUP(A310,AQI!$A$6:$N$1467,2,FALSE),"")</f>
        <v>26</v>
      </c>
      <c r="D310" t="str">
        <f>IFERROR(VLOOKUP(A310,AQI!$A$6:$N$1467,3,FALSE),"")</f>
        <v>4</v>
      </c>
      <c r="E310" t="str">
        <f>IFERROR(VLOOKUP(A310,AQI!$A$6:$N$1467,4,FALSE),"")</f>
        <v>11</v>
      </c>
      <c r="F310" t="str">
        <f>IFERROR(VLOOKUP(A310,AQI!$A$6:$N$1467,5,FALSE),"")</f>
        <v>0.2</v>
      </c>
      <c r="G310" t="str">
        <f>IFERROR(VLOOKUP(A310,AQI!$A$6:$N$1467,6,FALSE),"")</f>
        <v>15</v>
      </c>
      <c r="H310" t="str">
        <f>IFERROR(VLOOKUP(A310,AQI!$A$6:$N$1467,7,FALSE),"")</f>
        <v>52</v>
      </c>
      <c r="I310" t="str">
        <f>IFERROR(VLOOKUP(A310,AQI!$A$6:$N$1467,8,FALSE),"")</f>
        <v>3</v>
      </c>
      <c r="J310" t="str">
        <f>IFERROR(VLOOKUP(A310,AQI!$A$6:$N$1467,9,FALSE),"")</f>
        <v>1.07143</v>
      </c>
      <c r="K310" t="str">
        <f>IFERROR(VLOOKUP(A310,AQI!$A$6:$N$1467,12,FALSE),"")</f>
        <v>23.621</v>
      </c>
      <c r="L310" t="str">
        <f>IFERROR(VLOOKUP(A310,AQI!$A$6:$N$1467,13,FALSE),"")</f>
        <v>46.292</v>
      </c>
      <c r="M310" t="str">
        <f>IFERROR(VLOOKUP(A310,AQI!$A$6:$N$1467,14,FALSE),"")</f>
        <v>1.750</v>
      </c>
      <c r="N310">
        <f t="shared" si="16"/>
        <v>3139.7719999999999</v>
      </c>
      <c r="O310">
        <f t="shared" si="17"/>
        <v>3145.4780000000001</v>
      </c>
      <c r="P310">
        <f t="shared" si="18"/>
        <v>4051.21</v>
      </c>
      <c r="Q310">
        <f t="shared" si="19"/>
        <v>4078.57</v>
      </c>
      <c r="R310" s="2" t="s">
        <v>6364</v>
      </c>
    </row>
    <row r="311" spans="1:18" x14ac:dyDescent="0.25">
      <c r="A311" s="9" t="s">
        <v>4064</v>
      </c>
      <c r="B311" s="2" t="s">
        <v>5965</v>
      </c>
      <c r="C311">
        <f>IFERROR(VLOOKUP(A311,AQI!$A$6:$N$1467,2,FALSE),"")</f>
        <v>26</v>
      </c>
      <c r="D311" t="str">
        <f>IFERROR(VLOOKUP(A311,AQI!$A$6:$N$1467,3,FALSE),"")</f>
        <v>4</v>
      </c>
      <c r="E311" t="str">
        <f>IFERROR(VLOOKUP(A311,AQI!$A$6:$N$1467,4,FALSE),"")</f>
        <v>11</v>
      </c>
      <c r="F311" t="str">
        <f>IFERROR(VLOOKUP(A311,AQI!$A$6:$N$1467,5,FALSE),"")</f>
        <v>0.2</v>
      </c>
      <c r="G311" t="str">
        <f>IFERROR(VLOOKUP(A311,AQI!$A$6:$N$1467,6,FALSE),"")</f>
        <v>15</v>
      </c>
      <c r="H311" t="str">
        <f>IFERROR(VLOOKUP(A311,AQI!$A$6:$N$1467,7,FALSE),"")</f>
        <v>52</v>
      </c>
      <c r="I311" t="str">
        <f>IFERROR(VLOOKUP(A311,AQI!$A$6:$N$1467,8,FALSE),"")</f>
        <v>3</v>
      </c>
      <c r="J311" t="str">
        <f>IFERROR(VLOOKUP(A311,AQI!$A$6:$N$1467,9,FALSE),"")</f>
        <v>1.07143</v>
      </c>
      <c r="K311" t="str">
        <f>IFERROR(VLOOKUP(A311,AQI!$A$6:$N$1467,12,FALSE),"")</f>
        <v>23.621</v>
      </c>
      <c r="L311" t="str">
        <f>IFERROR(VLOOKUP(A311,AQI!$A$6:$N$1467,13,FALSE),"")</f>
        <v>46.292</v>
      </c>
      <c r="M311" t="str">
        <f>IFERROR(VLOOKUP(A311,AQI!$A$6:$N$1467,14,FALSE),"")</f>
        <v>1.750</v>
      </c>
      <c r="N311">
        <f t="shared" si="16"/>
        <v>3139.7719999999999</v>
      </c>
      <c r="O311">
        <f t="shared" si="17"/>
        <v>3145.4780000000001</v>
      </c>
      <c r="P311">
        <f t="shared" si="18"/>
        <v>4051.21</v>
      </c>
      <c r="Q311">
        <f t="shared" si="19"/>
        <v>4078.57</v>
      </c>
      <c r="R311" s="2" t="s">
        <v>6365</v>
      </c>
    </row>
    <row r="312" spans="1:18" x14ac:dyDescent="0.25">
      <c r="A312" s="9" t="s">
        <v>4060</v>
      </c>
      <c r="B312" s="2" t="s">
        <v>703</v>
      </c>
      <c r="C312">
        <f>IFERROR(VLOOKUP(A312,AQI!$A$6:$N$1467,2,FALSE),"")</f>
        <v>52</v>
      </c>
      <c r="D312" t="str">
        <f>IFERROR(VLOOKUP(A312,AQI!$A$6:$N$1467,3,FALSE),"")</f>
        <v>11</v>
      </c>
      <c r="E312" t="str">
        <f>IFERROR(VLOOKUP(A312,AQI!$A$6:$N$1467,4,FALSE),"")</f>
        <v>15</v>
      </c>
      <c r="F312" t="str">
        <f>IFERROR(VLOOKUP(A312,AQI!$A$6:$N$1467,5,FALSE),"")</f>
        <v>0.3</v>
      </c>
      <c r="G312" t="str">
        <f>IFERROR(VLOOKUP(A312,AQI!$A$6:$N$1467,6,FALSE),"")</f>
        <v>10</v>
      </c>
      <c r="H312" t="str">
        <f>IFERROR(VLOOKUP(A312,AQI!$A$6:$N$1467,7,FALSE),"")</f>
        <v>102</v>
      </c>
      <c r="I312" t="str">
        <f>IFERROR(VLOOKUP(A312,AQI!$A$6:$N$1467,8,FALSE),"")</f>
        <v>3</v>
      </c>
      <c r="J312" t="str">
        <f>IFERROR(VLOOKUP(A312,AQI!$A$6:$N$1467,9,FALSE),"")</f>
        <v>1.54107</v>
      </c>
      <c r="K312" t="str">
        <f>IFERROR(VLOOKUP(A312,AQI!$A$6:$N$1467,12,FALSE),"")</f>
        <v>27.204</v>
      </c>
      <c r="L312" t="str">
        <f>IFERROR(VLOOKUP(A312,AQI!$A$6:$N$1467,13,FALSE),"")</f>
        <v>59.875</v>
      </c>
      <c r="M312" t="str">
        <f>IFERROR(VLOOKUP(A312,AQI!$A$6:$N$1467,14,FALSE),"")</f>
        <v>2.417</v>
      </c>
      <c r="N312">
        <f t="shared" si="16"/>
        <v>3111.944</v>
      </c>
      <c r="O312">
        <f t="shared" si="17"/>
        <v>3143.703</v>
      </c>
      <c r="P312">
        <f t="shared" si="18"/>
        <v>3968.42</v>
      </c>
      <c r="Q312">
        <f t="shared" si="19"/>
        <v>4058.4</v>
      </c>
      <c r="R312" s="2" t="s">
        <v>6366</v>
      </c>
    </row>
    <row r="313" spans="1:18" x14ac:dyDescent="0.25">
      <c r="A313" s="9" t="s">
        <v>4060</v>
      </c>
      <c r="B313" s="2" t="s">
        <v>6367</v>
      </c>
      <c r="C313">
        <f>IFERROR(VLOOKUP(A313,AQI!$A$6:$N$1467,2,FALSE),"")</f>
        <v>52</v>
      </c>
      <c r="D313" t="str">
        <f>IFERROR(VLOOKUP(A313,AQI!$A$6:$N$1467,3,FALSE),"")</f>
        <v>11</v>
      </c>
      <c r="E313" t="str">
        <f>IFERROR(VLOOKUP(A313,AQI!$A$6:$N$1467,4,FALSE),"")</f>
        <v>15</v>
      </c>
      <c r="F313" t="str">
        <f>IFERROR(VLOOKUP(A313,AQI!$A$6:$N$1467,5,FALSE),"")</f>
        <v>0.3</v>
      </c>
      <c r="G313" t="str">
        <f>IFERROR(VLOOKUP(A313,AQI!$A$6:$N$1467,6,FALSE),"")</f>
        <v>10</v>
      </c>
      <c r="H313" t="str">
        <f>IFERROR(VLOOKUP(A313,AQI!$A$6:$N$1467,7,FALSE),"")</f>
        <v>102</v>
      </c>
      <c r="I313" t="str">
        <f>IFERROR(VLOOKUP(A313,AQI!$A$6:$N$1467,8,FALSE),"")</f>
        <v>3</v>
      </c>
      <c r="J313" t="str">
        <f>IFERROR(VLOOKUP(A313,AQI!$A$6:$N$1467,9,FALSE),"")</f>
        <v>1.54107</v>
      </c>
      <c r="K313" t="str">
        <f>IFERROR(VLOOKUP(A313,AQI!$A$6:$N$1467,12,FALSE),"")</f>
        <v>27.204</v>
      </c>
      <c r="L313" t="str">
        <f>IFERROR(VLOOKUP(A313,AQI!$A$6:$N$1467,13,FALSE),"")</f>
        <v>59.875</v>
      </c>
      <c r="M313" t="str">
        <f>IFERROR(VLOOKUP(A313,AQI!$A$6:$N$1467,14,FALSE),"")</f>
        <v>2.417</v>
      </c>
      <c r="N313">
        <f t="shared" si="16"/>
        <v>3111.944</v>
      </c>
      <c r="O313">
        <f t="shared" si="17"/>
        <v>3143.703</v>
      </c>
      <c r="P313">
        <f t="shared" si="18"/>
        <v>3968.42</v>
      </c>
      <c r="Q313">
        <f t="shared" si="19"/>
        <v>4058.4</v>
      </c>
      <c r="R313" s="2" t="s">
        <v>6368</v>
      </c>
    </row>
    <row r="314" spans="1:18" x14ac:dyDescent="0.25">
      <c r="A314" s="9" t="s">
        <v>4048</v>
      </c>
      <c r="B314" s="2" t="s">
        <v>703</v>
      </c>
      <c r="C314">
        <f>IFERROR(VLOOKUP(A314,AQI!$A$6:$N$1467,2,FALSE),"")</f>
        <v>39</v>
      </c>
      <c r="D314" t="str">
        <f>IFERROR(VLOOKUP(A314,AQI!$A$6:$N$1467,3,FALSE),"")</f>
        <v>9</v>
      </c>
      <c r="E314" t="str">
        <f>IFERROR(VLOOKUP(A314,AQI!$A$6:$N$1467,4,FALSE),"")</f>
        <v>14</v>
      </c>
      <c r="F314" t="str">
        <f>IFERROR(VLOOKUP(A314,AQI!$A$6:$N$1467,5,FALSE),"")</f>
        <v>0.4</v>
      </c>
      <c r="G314" t="str">
        <f>IFERROR(VLOOKUP(A314,AQI!$A$6:$N$1467,6,FALSE),"")</f>
        <v>13</v>
      </c>
      <c r="H314" t="str">
        <f>IFERROR(VLOOKUP(A314,AQI!$A$6:$N$1467,7,FALSE),"")</f>
        <v>78</v>
      </c>
      <c r="I314" t="str">
        <f>IFERROR(VLOOKUP(A314,AQI!$A$6:$N$1467,8,FALSE),"")</f>
        <v>3</v>
      </c>
      <c r="J314" t="str">
        <f>IFERROR(VLOOKUP(A314,AQI!$A$6:$N$1467,9,FALSE),"")</f>
        <v>1.41964</v>
      </c>
      <c r="K314" t="str">
        <f>IFERROR(VLOOKUP(A314,AQI!$A$6:$N$1467,12,FALSE),"")</f>
        <v>26.863</v>
      </c>
      <c r="L314" t="str">
        <f>IFERROR(VLOOKUP(A314,AQI!$A$6:$N$1467,13,FALSE),"")</f>
        <v>66.250</v>
      </c>
      <c r="M314" t="str">
        <f>IFERROR(VLOOKUP(A314,AQI!$A$6:$N$1467,14,FALSE),"")</f>
        <v>2.042</v>
      </c>
      <c r="N314">
        <f t="shared" si="16"/>
        <v>3154.6289999999999</v>
      </c>
      <c r="O314">
        <f t="shared" si="17"/>
        <v>3120.239</v>
      </c>
      <c r="P314">
        <f t="shared" si="18"/>
        <v>4122.6099999999997</v>
      </c>
      <c r="Q314">
        <f t="shared" si="19"/>
        <v>3982.68</v>
      </c>
      <c r="R314" s="2" t="s">
        <v>6340</v>
      </c>
    </row>
    <row r="315" spans="1:18" x14ac:dyDescent="0.25">
      <c r="A315" s="9" t="s">
        <v>4048</v>
      </c>
      <c r="B315" s="2" t="s">
        <v>6369</v>
      </c>
      <c r="C315">
        <f>IFERROR(VLOOKUP(A315,AQI!$A$6:$N$1467,2,FALSE),"")</f>
        <v>39</v>
      </c>
      <c r="D315" t="str">
        <f>IFERROR(VLOOKUP(A315,AQI!$A$6:$N$1467,3,FALSE),"")</f>
        <v>9</v>
      </c>
      <c r="E315" t="str">
        <f>IFERROR(VLOOKUP(A315,AQI!$A$6:$N$1467,4,FALSE),"")</f>
        <v>14</v>
      </c>
      <c r="F315" t="str">
        <f>IFERROR(VLOOKUP(A315,AQI!$A$6:$N$1467,5,FALSE),"")</f>
        <v>0.4</v>
      </c>
      <c r="G315" t="str">
        <f>IFERROR(VLOOKUP(A315,AQI!$A$6:$N$1467,6,FALSE),"")</f>
        <v>13</v>
      </c>
      <c r="H315" t="str">
        <f>IFERROR(VLOOKUP(A315,AQI!$A$6:$N$1467,7,FALSE),"")</f>
        <v>78</v>
      </c>
      <c r="I315" t="str">
        <f>IFERROR(VLOOKUP(A315,AQI!$A$6:$N$1467,8,FALSE),"")</f>
        <v>3</v>
      </c>
      <c r="J315" t="str">
        <f>IFERROR(VLOOKUP(A315,AQI!$A$6:$N$1467,9,FALSE),"")</f>
        <v>1.41964</v>
      </c>
      <c r="K315" t="str">
        <f>IFERROR(VLOOKUP(A315,AQI!$A$6:$N$1467,12,FALSE),"")</f>
        <v>26.863</v>
      </c>
      <c r="L315" t="str">
        <f>IFERROR(VLOOKUP(A315,AQI!$A$6:$N$1467,13,FALSE),"")</f>
        <v>66.250</v>
      </c>
      <c r="M315" t="str">
        <f>IFERROR(VLOOKUP(A315,AQI!$A$6:$N$1467,14,FALSE),"")</f>
        <v>2.042</v>
      </c>
      <c r="N315">
        <f t="shared" si="16"/>
        <v>3154.6289999999999</v>
      </c>
      <c r="O315">
        <f t="shared" si="17"/>
        <v>3120.239</v>
      </c>
      <c r="P315">
        <f t="shared" si="18"/>
        <v>4122.6099999999997</v>
      </c>
      <c r="Q315">
        <f t="shared" si="19"/>
        <v>3982.68</v>
      </c>
      <c r="R315" s="2" t="s">
        <v>6370</v>
      </c>
    </row>
    <row r="316" spans="1:18" x14ac:dyDescent="0.25">
      <c r="A316" s="9" t="s">
        <v>4044</v>
      </c>
      <c r="B316" s="2" t="s">
        <v>6371</v>
      </c>
      <c r="C316">
        <f>IFERROR(VLOOKUP(A316,AQI!$A$6:$N$1467,2,FALSE),"")</f>
        <v>47</v>
      </c>
      <c r="D316" t="str">
        <f>IFERROR(VLOOKUP(A316,AQI!$A$6:$N$1467,3,FALSE),"")</f>
        <v>30</v>
      </c>
      <c r="E316" t="str">
        <f>IFERROR(VLOOKUP(A316,AQI!$A$6:$N$1467,4,FALSE),"")</f>
        <v>41</v>
      </c>
      <c r="F316" t="str">
        <f>IFERROR(VLOOKUP(A316,AQI!$A$6:$N$1467,5,FALSE),"")</f>
        <v>0.6</v>
      </c>
      <c r="G316" t="str">
        <f>IFERROR(VLOOKUP(A316,AQI!$A$6:$N$1467,6,FALSE),"")</f>
        <v>14</v>
      </c>
      <c r="H316" t="str">
        <f>IFERROR(VLOOKUP(A316,AQI!$A$6:$N$1467,7,FALSE),"")</f>
        <v>93</v>
      </c>
      <c r="I316" t="str">
        <f>IFERROR(VLOOKUP(A316,AQI!$A$6:$N$1467,8,FALSE),"")</f>
        <v>3</v>
      </c>
      <c r="J316" t="str">
        <f>IFERROR(VLOOKUP(A316,AQI!$A$6:$N$1467,9,FALSE),"")</f>
        <v>2.57411</v>
      </c>
      <c r="K316" t="str">
        <f>IFERROR(VLOOKUP(A316,AQI!$A$6:$N$1467,12,FALSE),"")</f>
        <v>24.558</v>
      </c>
      <c r="L316" t="str">
        <f>IFERROR(VLOOKUP(A316,AQI!$A$6:$N$1467,13,FALSE),"")</f>
        <v>92.958</v>
      </c>
      <c r="M316" t="str">
        <f>IFERROR(VLOOKUP(A316,AQI!$A$6:$N$1467,14,FALSE),"")</f>
        <v>1.667</v>
      </c>
      <c r="N316">
        <f t="shared" si="16"/>
        <v>3152.8420000000001</v>
      </c>
      <c r="O316">
        <f t="shared" si="17"/>
        <v>3154.9290000000001</v>
      </c>
      <c r="P316">
        <f t="shared" si="18"/>
        <v>4110.17</v>
      </c>
      <c r="Q316">
        <f t="shared" si="19"/>
        <v>4117.32</v>
      </c>
      <c r="R316" s="2" t="s">
        <v>6372</v>
      </c>
    </row>
    <row r="317" spans="1:18" x14ac:dyDescent="0.25">
      <c r="A317" s="9" t="s">
        <v>4040</v>
      </c>
      <c r="B317" s="2" t="s">
        <v>6373</v>
      </c>
      <c r="C317">
        <f>IFERROR(VLOOKUP(A317,AQI!$A$6:$N$1467,2,FALSE),"")</f>
        <v>86</v>
      </c>
      <c r="D317" t="str">
        <f>IFERROR(VLOOKUP(A317,AQI!$A$6:$N$1467,3,FALSE),"")</f>
        <v>28</v>
      </c>
      <c r="E317" t="str">
        <f>IFERROR(VLOOKUP(A317,AQI!$A$6:$N$1467,4,FALSE),"")</f>
        <v>51</v>
      </c>
      <c r="F317" t="str">
        <f>IFERROR(VLOOKUP(A317,AQI!$A$6:$N$1467,5,FALSE),"")</f>
        <v>0.6</v>
      </c>
      <c r="G317" t="str">
        <f>IFERROR(VLOOKUP(A317,AQI!$A$6:$N$1467,6,FALSE),"")</f>
        <v>15</v>
      </c>
      <c r="H317" t="str">
        <f>IFERROR(VLOOKUP(A317,AQI!$A$6:$N$1467,7,FALSE),"")</f>
        <v>143</v>
      </c>
      <c r="I317" t="str">
        <f>IFERROR(VLOOKUP(A317,AQI!$A$6:$N$1467,8,FALSE),"")</f>
        <v>3</v>
      </c>
      <c r="J317" t="str">
        <f>IFERROR(VLOOKUP(A317,AQI!$A$6:$N$1467,9,FALSE),"")</f>
        <v>2.99732</v>
      </c>
      <c r="K317" t="str">
        <f>IFERROR(VLOOKUP(A317,AQI!$A$6:$N$1467,12,FALSE),"")</f>
        <v>26.975</v>
      </c>
      <c r="L317" t="str">
        <f>IFERROR(VLOOKUP(A317,AQI!$A$6:$N$1467,13,FALSE),"")</f>
        <v>73.708</v>
      </c>
      <c r="M317" t="str">
        <f>IFERROR(VLOOKUP(A317,AQI!$A$6:$N$1467,14,FALSE),"")</f>
        <v>1.875</v>
      </c>
      <c r="N317">
        <f t="shared" si="16"/>
        <v>3157.32</v>
      </c>
      <c r="O317">
        <f t="shared" si="17"/>
        <v>3157.8380000000002</v>
      </c>
      <c r="P317">
        <f t="shared" si="18"/>
        <v>4094.89</v>
      </c>
      <c r="Q317">
        <f t="shared" si="19"/>
        <v>4110.9399999999996</v>
      </c>
      <c r="R317" s="2" t="s">
        <v>6374</v>
      </c>
    </row>
    <row r="318" spans="1:18" x14ac:dyDescent="0.25">
      <c r="A318" s="9" t="s">
        <v>4036</v>
      </c>
      <c r="B318" s="2" t="s">
        <v>5938</v>
      </c>
      <c r="C318">
        <f>IFERROR(VLOOKUP(A318,AQI!$A$6:$N$1467,2,FALSE),"")</f>
        <v>69</v>
      </c>
      <c r="D318" t="str">
        <f>IFERROR(VLOOKUP(A318,AQI!$A$6:$N$1467,3,FALSE),"")</f>
        <v>6</v>
      </c>
      <c r="E318" t="str">
        <f>IFERROR(VLOOKUP(A318,AQI!$A$6:$N$1467,4,FALSE),"")</f>
        <v>15</v>
      </c>
      <c r="F318" t="str">
        <f>IFERROR(VLOOKUP(A318,AQI!$A$6:$N$1467,5,FALSE),"")</f>
        <v>0.4</v>
      </c>
      <c r="G318" t="str">
        <f>IFERROR(VLOOKUP(A318,AQI!$A$6:$N$1467,6,FALSE),"")</f>
        <v>14</v>
      </c>
      <c r="H318" t="str">
        <f>IFERROR(VLOOKUP(A318,AQI!$A$6:$N$1467,7,FALSE),"")</f>
        <v>122</v>
      </c>
      <c r="I318" t="str">
        <f>IFERROR(VLOOKUP(A318,AQI!$A$6:$N$1467,8,FALSE),"")</f>
        <v>3</v>
      </c>
      <c r="J318" t="str">
        <f>IFERROR(VLOOKUP(A318,AQI!$A$6:$N$1467,9,FALSE),"")</f>
        <v>1.64821</v>
      </c>
      <c r="K318" t="str">
        <f>IFERROR(VLOOKUP(A318,AQI!$A$6:$N$1467,12,FALSE),"")</f>
        <v>26.454</v>
      </c>
      <c r="L318" t="str">
        <f>IFERROR(VLOOKUP(A318,AQI!$A$6:$N$1467,13,FALSE),"")</f>
        <v>59.250</v>
      </c>
      <c r="M318" t="str">
        <f>IFERROR(VLOOKUP(A318,AQI!$A$6:$N$1467,14,FALSE),"")</f>
        <v>1.875</v>
      </c>
      <c r="N318">
        <f t="shared" si="16"/>
        <v>3151.7959999999998</v>
      </c>
      <c r="O318">
        <f t="shared" si="17"/>
        <v>3153.4989999999998</v>
      </c>
      <c r="P318">
        <f t="shared" si="18"/>
        <v>4080</v>
      </c>
      <c r="Q318">
        <f t="shared" si="19"/>
        <v>4090.84</v>
      </c>
      <c r="R318" s="2" t="s">
        <v>5984</v>
      </c>
    </row>
    <row r="319" spans="1:18" x14ac:dyDescent="0.25">
      <c r="A319" s="9" t="s">
        <v>4032</v>
      </c>
      <c r="B319" s="2" t="s">
        <v>5938</v>
      </c>
      <c r="C319">
        <f>IFERROR(VLOOKUP(A319,AQI!$A$6:$N$1467,2,FALSE),"")</f>
        <v>41</v>
      </c>
      <c r="D319" t="str">
        <f>IFERROR(VLOOKUP(A319,AQI!$A$6:$N$1467,3,FALSE),"")</f>
        <v>8</v>
      </c>
      <c r="E319" t="str">
        <f>IFERROR(VLOOKUP(A319,AQI!$A$6:$N$1467,4,FALSE),"")</f>
        <v>13</v>
      </c>
      <c r="F319" t="str">
        <f>IFERROR(VLOOKUP(A319,AQI!$A$6:$N$1467,5,FALSE),"")</f>
        <v>0.5</v>
      </c>
      <c r="G319" t="str">
        <f>IFERROR(VLOOKUP(A319,AQI!$A$6:$N$1467,6,FALSE),"")</f>
        <v>13</v>
      </c>
      <c r="H319" t="str">
        <f>IFERROR(VLOOKUP(A319,AQI!$A$6:$N$1467,7,FALSE),"")</f>
        <v>82</v>
      </c>
      <c r="I319" t="str">
        <f>IFERROR(VLOOKUP(A319,AQI!$A$6:$N$1467,8,FALSE),"")</f>
        <v>3</v>
      </c>
      <c r="J319" t="str">
        <f>IFERROR(VLOOKUP(A319,AQI!$A$6:$N$1467,9,FALSE),"")</f>
        <v>1.42679</v>
      </c>
      <c r="K319" t="str">
        <f>IFERROR(VLOOKUP(A319,AQI!$A$6:$N$1467,12,FALSE),"")</f>
        <v>28.600</v>
      </c>
      <c r="L319" t="str">
        <f>IFERROR(VLOOKUP(A319,AQI!$A$6:$N$1467,13,FALSE),"")</f>
        <v>62.708</v>
      </c>
      <c r="M319" t="str">
        <f>IFERROR(VLOOKUP(A319,AQI!$A$6:$N$1467,14,FALSE),"")</f>
        <v>1.792</v>
      </c>
      <c r="N319">
        <f t="shared" si="16"/>
        <v>3134.5529999999999</v>
      </c>
      <c r="O319">
        <f t="shared" si="17"/>
        <v>3150.0650000000001</v>
      </c>
      <c r="P319">
        <f t="shared" si="18"/>
        <v>3944.56</v>
      </c>
      <c r="Q319">
        <f t="shared" si="19"/>
        <v>4066.16</v>
      </c>
      <c r="R319" s="2" t="s">
        <v>6204</v>
      </c>
    </row>
    <row r="320" spans="1:18" x14ac:dyDescent="0.25">
      <c r="A320" s="9" t="s">
        <v>4015</v>
      </c>
      <c r="B320" s="2" t="s">
        <v>6375</v>
      </c>
      <c r="C320">
        <f>IFERROR(VLOOKUP(A320,AQI!$A$6:$N$1467,2,FALSE),"")</f>
        <v>82</v>
      </c>
      <c r="D320" t="str">
        <f>IFERROR(VLOOKUP(A320,AQI!$A$6:$N$1467,3,FALSE),"")</f>
        <v>11</v>
      </c>
      <c r="E320" t="str">
        <f>IFERROR(VLOOKUP(A320,AQI!$A$6:$N$1467,4,FALSE),"")</f>
        <v>24</v>
      </c>
      <c r="F320" t="str">
        <f>IFERROR(VLOOKUP(A320,AQI!$A$6:$N$1467,5,FALSE),"")</f>
        <v>0.4</v>
      </c>
      <c r="G320" t="str">
        <f>IFERROR(VLOOKUP(A320,AQI!$A$6:$N$1467,6,FALSE),"")</f>
        <v>14</v>
      </c>
      <c r="H320" t="str">
        <f>IFERROR(VLOOKUP(A320,AQI!$A$6:$N$1467,7,FALSE),"")</f>
        <v>138</v>
      </c>
      <c r="I320" t="str">
        <f>IFERROR(VLOOKUP(A320,AQI!$A$6:$N$1467,8,FALSE),"")</f>
        <v>3</v>
      </c>
      <c r="J320" t="str">
        <f>IFERROR(VLOOKUP(A320,AQI!$A$6:$N$1467,9,FALSE),"")</f>
        <v>2.01964</v>
      </c>
      <c r="K320" t="str">
        <f>IFERROR(VLOOKUP(A320,AQI!$A$6:$N$1467,12,FALSE),"")</f>
        <v>24.225</v>
      </c>
      <c r="L320" t="str">
        <f>IFERROR(VLOOKUP(A320,AQI!$A$6:$N$1467,13,FALSE),"")</f>
        <v>81.042</v>
      </c>
      <c r="M320" t="str">
        <f>IFERROR(VLOOKUP(A320,AQI!$A$6:$N$1467,14,FALSE),"")</f>
        <v>1.583</v>
      </c>
      <c r="N320">
        <f t="shared" si="16"/>
        <v>3121.7550000000001</v>
      </c>
      <c r="O320">
        <f t="shared" si="17"/>
        <v>3112.3719999999998</v>
      </c>
      <c r="P320">
        <f t="shared" si="18"/>
        <v>3997.29</v>
      </c>
      <c r="Q320">
        <f t="shared" si="19"/>
        <v>3944.96</v>
      </c>
      <c r="R320" s="2" t="s">
        <v>6376</v>
      </c>
    </row>
    <row r="321" spans="1:18" x14ac:dyDescent="0.25">
      <c r="A321" s="9" t="s">
        <v>4012</v>
      </c>
      <c r="B321" s="2" t="s">
        <v>6377</v>
      </c>
      <c r="C321">
        <f>IFERROR(VLOOKUP(A321,AQI!$A$6:$N$1467,2,FALSE),"")</f>
        <v>40</v>
      </c>
      <c r="D321" t="str">
        <f>IFERROR(VLOOKUP(A321,AQI!$A$6:$N$1467,3,FALSE),"")</f>
        <v>8</v>
      </c>
      <c r="E321" t="str">
        <f>IFERROR(VLOOKUP(A321,AQI!$A$6:$N$1467,4,FALSE),"")</f>
        <v>17</v>
      </c>
      <c r="F321" t="str">
        <f>IFERROR(VLOOKUP(A321,AQI!$A$6:$N$1467,5,FALSE),"")</f>
        <v>0.4</v>
      </c>
      <c r="G321" t="str">
        <f>IFERROR(VLOOKUP(A321,AQI!$A$6:$N$1467,6,FALSE),"")</f>
        <v>13</v>
      </c>
      <c r="H321" t="str">
        <f>IFERROR(VLOOKUP(A321,AQI!$A$6:$N$1467,7,FALSE),"")</f>
        <v>80</v>
      </c>
      <c r="I321" t="str">
        <f>IFERROR(VLOOKUP(A321,AQI!$A$6:$N$1467,8,FALSE),"")</f>
        <v>3</v>
      </c>
      <c r="J321" t="str">
        <f>IFERROR(VLOOKUP(A321,AQI!$A$6:$N$1467,9,FALSE),"")</f>
        <v>1.44643</v>
      </c>
      <c r="K321" t="str">
        <f>IFERROR(VLOOKUP(A321,AQI!$A$6:$N$1467,12,FALSE),"")</f>
        <v>21.929</v>
      </c>
      <c r="L321" t="str">
        <f>IFERROR(VLOOKUP(A321,AQI!$A$6:$N$1467,13,FALSE),"")</f>
        <v>90.292</v>
      </c>
      <c r="M321" t="str">
        <f>IFERROR(VLOOKUP(A321,AQI!$A$6:$N$1467,14,FALSE),"")</f>
        <v>2.042</v>
      </c>
      <c r="N321">
        <f t="shared" si="16"/>
        <v>3107.4639999999999</v>
      </c>
      <c r="O321">
        <f t="shared" si="17"/>
        <v>3128.3339999999998</v>
      </c>
      <c r="P321">
        <f t="shared" si="18"/>
        <v>3917.47</v>
      </c>
      <c r="Q321">
        <f t="shared" si="19"/>
        <v>4001.5</v>
      </c>
      <c r="R321" s="2" t="s">
        <v>6378</v>
      </c>
    </row>
    <row r="322" spans="1:18" x14ac:dyDescent="0.25">
      <c r="A322" s="9" t="s">
        <v>3995</v>
      </c>
      <c r="B322" s="2" t="s">
        <v>6143</v>
      </c>
      <c r="C322">
        <f>IFERROR(VLOOKUP(A322,AQI!$A$6:$N$1467,2,FALSE),"")</f>
        <v>108</v>
      </c>
      <c r="D322" t="str">
        <f>IFERROR(VLOOKUP(A322,AQI!$A$6:$N$1467,3,FALSE),"")</f>
        <v>17</v>
      </c>
      <c r="E322" t="str">
        <f>IFERROR(VLOOKUP(A322,AQI!$A$6:$N$1467,4,FALSE),"")</f>
        <v>28</v>
      </c>
      <c r="F322" t="str">
        <f>IFERROR(VLOOKUP(A322,AQI!$A$6:$N$1467,5,FALSE),"")</f>
        <v>0.5</v>
      </c>
      <c r="G322" t="str">
        <f>IFERROR(VLOOKUP(A322,AQI!$A$6:$N$1467,6,FALSE),"")</f>
        <v>12</v>
      </c>
      <c r="H322" t="str">
        <f>IFERROR(VLOOKUP(A322,AQI!$A$6:$N$1467,7,FALSE),"")</f>
        <v>168</v>
      </c>
      <c r="I322" t="str">
        <f>IFERROR(VLOOKUP(A322,AQI!$A$6:$N$1467,8,FALSE),"")</f>
        <v>3</v>
      </c>
      <c r="J322" t="str">
        <f>IFERROR(VLOOKUP(A322,AQI!$A$6:$N$1467,9,FALSE),"")</f>
        <v>2.41071</v>
      </c>
      <c r="K322" t="str">
        <f>IFERROR(VLOOKUP(A322,AQI!$A$6:$N$1467,12,FALSE),"")</f>
        <v>30.671</v>
      </c>
      <c r="L322" t="str">
        <f>IFERROR(VLOOKUP(A322,AQI!$A$6:$N$1467,13,FALSE),"")</f>
        <v>78.458</v>
      </c>
      <c r="M322" t="str">
        <f>IFERROR(VLOOKUP(A322,AQI!$A$6:$N$1467,14,FALSE),"")</f>
        <v>1.833</v>
      </c>
      <c r="N322">
        <f t="shared" ref="N322:N385" si="20">IFERROR(VLOOKUP(A322,sh_four,2,FALSE),"")</f>
        <v>3057.1</v>
      </c>
      <c r="O322">
        <f t="shared" ref="O322:O385" si="21">IFERROR(VLOOKUP(A322,sh_four,5,FALSE),"")</f>
        <v>3089.29</v>
      </c>
      <c r="P322">
        <f t="shared" ref="P322:P385" si="22">IFERROR(VLOOKUP(A322,sh_nine,2,FALSE),"")</f>
        <v>3876.41</v>
      </c>
      <c r="Q322">
        <f t="shared" ref="Q322:Q385" si="23">IFERROR(VLOOKUP(A322,sh_nine,3,FALSE),"")</f>
        <v>3912.64</v>
      </c>
      <c r="R322" s="2" t="s">
        <v>6379</v>
      </c>
    </row>
    <row r="323" spans="1:18" x14ac:dyDescent="0.25">
      <c r="A323" s="9" t="s">
        <v>3987</v>
      </c>
      <c r="B323" s="2" t="s">
        <v>6352</v>
      </c>
      <c r="C323">
        <f>IFERROR(VLOOKUP(A323,AQI!$A$6:$N$1467,2,FALSE),"")</f>
        <v>98</v>
      </c>
      <c r="D323" t="str">
        <f>IFERROR(VLOOKUP(A323,AQI!$A$6:$N$1467,3,FALSE),"")</f>
        <v>40</v>
      </c>
      <c r="E323" t="str">
        <f>IFERROR(VLOOKUP(A323,AQI!$A$6:$N$1467,4,FALSE),"")</f>
        <v>59</v>
      </c>
      <c r="F323" t="str">
        <f>IFERROR(VLOOKUP(A323,AQI!$A$6:$N$1467,5,FALSE),"")</f>
        <v>0.5</v>
      </c>
      <c r="G323" t="str">
        <f>IFERROR(VLOOKUP(A323,AQI!$A$6:$N$1467,6,FALSE),"")</f>
        <v>13</v>
      </c>
      <c r="H323" t="str">
        <f>IFERROR(VLOOKUP(A323,AQI!$A$6:$N$1467,7,FALSE),"")</f>
        <v>157</v>
      </c>
      <c r="I323" t="str">
        <f>IFERROR(VLOOKUP(A323,AQI!$A$6:$N$1467,8,FALSE),"")</f>
        <v>3</v>
      </c>
      <c r="J323" t="str">
        <f>IFERROR(VLOOKUP(A323,AQI!$A$6:$N$1467,9,FALSE),"")</f>
        <v>3.46696</v>
      </c>
      <c r="K323" t="str">
        <f>IFERROR(VLOOKUP(A323,AQI!$A$6:$N$1467,12,FALSE),"")</f>
        <v>31.479</v>
      </c>
      <c r="L323" t="str">
        <f>IFERROR(VLOOKUP(A323,AQI!$A$6:$N$1467,13,FALSE),"")</f>
        <v>75.792</v>
      </c>
      <c r="M323" t="str">
        <f>IFERROR(VLOOKUP(A323,AQI!$A$6:$N$1467,14,FALSE),"")</f>
        <v>2.167</v>
      </c>
      <c r="N323">
        <f t="shared" si="20"/>
        <v>3048.93</v>
      </c>
      <c r="O323">
        <f t="shared" si="21"/>
        <v>3028.364</v>
      </c>
      <c r="P323">
        <f t="shared" si="22"/>
        <v>4020.05</v>
      </c>
      <c r="Q323">
        <f t="shared" si="23"/>
        <v>3872.19</v>
      </c>
      <c r="R323" s="2" t="s">
        <v>6380</v>
      </c>
    </row>
    <row r="324" spans="1:18" x14ac:dyDescent="0.25">
      <c r="A324" s="9" t="s">
        <v>3983</v>
      </c>
      <c r="B324" s="2" t="s">
        <v>6381</v>
      </c>
      <c r="C324">
        <f>IFERROR(VLOOKUP(A324,AQI!$A$6:$N$1467,2,FALSE),"")</f>
        <v>98</v>
      </c>
      <c r="D324" t="str">
        <f>IFERROR(VLOOKUP(A324,AQI!$A$6:$N$1467,3,FALSE),"")</f>
        <v>42</v>
      </c>
      <c r="E324" t="str">
        <f>IFERROR(VLOOKUP(A324,AQI!$A$6:$N$1467,4,FALSE),"")</f>
        <v>63</v>
      </c>
      <c r="F324" t="str">
        <f>IFERROR(VLOOKUP(A324,AQI!$A$6:$N$1467,5,FALSE),"")</f>
        <v>0.6</v>
      </c>
      <c r="G324" t="str">
        <f>IFERROR(VLOOKUP(A324,AQI!$A$6:$N$1467,6,FALSE),"")</f>
        <v>16</v>
      </c>
      <c r="H324" t="str">
        <f>IFERROR(VLOOKUP(A324,AQI!$A$6:$N$1467,7,FALSE),"")</f>
        <v>157</v>
      </c>
      <c r="I324" t="str">
        <f>IFERROR(VLOOKUP(A324,AQI!$A$6:$N$1467,8,FALSE),"")</f>
        <v>3</v>
      </c>
      <c r="J324" t="str">
        <f>IFERROR(VLOOKUP(A324,AQI!$A$6:$N$1467,9,FALSE),"")</f>
        <v>3.68125</v>
      </c>
      <c r="K324" t="str">
        <f>IFERROR(VLOOKUP(A324,AQI!$A$6:$N$1467,12,FALSE),"")</f>
        <v>30.871</v>
      </c>
      <c r="L324" t="str">
        <f>IFERROR(VLOOKUP(A324,AQI!$A$6:$N$1467,13,FALSE),"")</f>
        <v>78.917</v>
      </c>
      <c r="M324" t="str">
        <f>IFERROR(VLOOKUP(A324,AQI!$A$6:$N$1467,14,FALSE),"")</f>
        <v>1.917</v>
      </c>
      <c r="N324">
        <f t="shared" si="20"/>
        <v>3084.1309999999999</v>
      </c>
      <c r="O324">
        <f t="shared" si="21"/>
        <v>3044.7359999999999</v>
      </c>
      <c r="P324">
        <f t="shared" si="22"/>
        <v>4023.42</v>
      </c>
      <c r="Q324">
        <f t="shared" si="23"/>
        <v>3991.6</v>
      </c>
      <c r="R324" s="2" t="s">
        <v>5957</v>
      </c>
    </row>
    <row r="325" spans="1:18" x14ac:dyDescent="0.25">
      <c r="A325" s="9" t="s">
        <v>3979</v>
      </c>
      <c r="B325" s="2" t="s">
        <v>6131</v>
      </c>
      <c r="C325">
        <f>IFERROR(VLOOKUP(A325,AQI!$A$6:$N$1467,2,FALSE),"")</f>
        <v>120</v>
      </c>
      <c r="D325" t="str">
        <f>IFERROR(VLOOKUP(A325,AQI!$A$6:$N$1467,3,FALSE),"")</f>
        <v>38</v>
      </c>
      <c r="E325" t="str">
        <f>IFERROR(VLOOKUP(A325,AQI!$A$6:$N$1467,4,FALSE),"")</f>
        <v>59</v>
      </c>
      <c r="F325" t="str">
        <f>IFERROR(VLOOKUP(A325,AQI!$A$6:$N$1467,5,FALSE),"")</f>
        <v>0.6</v>
      </c>
      <c r="G325" t="str">
        <f>IFERROR(VLOOKUP(A325,AQI!$A$6:$N$1467,6,FALSE),"")</f>
        <v>15</v>
      </c>
      <c r="H325" t="str">
        <f>IFERROR(VLOOKUP(A325,AQI!$A$6:$N$1467,7,FALSE),"")</f>
        <v>181</v>
      </c>
      <c r="I325" t="str">
        <f>IFERROR(VLOOKUP(A325,AQI!$A$6:$N$1467,8,FALSE),"")</f>
        <v>3</v>
      </c>
      <c r="J325" t="str">
        <f>IFERROR(VLOOKUP(A325,AQI!$A$6:$N$1467,9,FALSE),"")</f>
        <v>3.63482</v>
      </c>
      <c r="K325" t="str">
        <f>IFERROR(VLOOKUP(A325,AQI!$A$6:$N$1467,12,FALSE),"")</f>
        <v>29.888</v>
      </c>
      <c r="L325" t="str">
        <f>IFERROR(VLOOKUP(A325,AQI!$A$6:$N$1467,13,FALSE),"")</f>
        <v>80.042</v>
      </c>
      <c r="M325" t="str">
        <f>IFERROR(VLOOKUP(A325,AQI!$A$6:$N$1467,14,FALSE),"")</f>
        <v>1.667</v>
      </c>
      <c r="N325">
        <f t="shared" si="20"/>
        <v>3091.1860000000001</v>
      </c>
      <c r="O325">
        <f t="shared" si="21"/>
        <v>3114.1840000000002</v>
      </c>
      <c r="P325">
        <f t="shared" si="22"/>
        <v>3981.43</v>
      </c>
      <c r="Q325">
        <f t="shared" si="23"/>
        <v>4094.21</v>
      </c>
      <c r="R325" s="2" t="s">
        <v>6382</v>
      </c>
    </row>
    <row r="326" spans="1:18" x14ac:dyDescent="0.25">
      <c r="A326" s="9" t="s">
        <v>3961</v>
      </c>
      <c r="B326" s="2" t="s">
        <v>5998</v>
      </c>
      <c r="C326">
        <f>IFERROR(VLOOKUP(A326,AQI!$A$6:$N$1467,2,FALSE),"")</f>
        <v>50</v>
      </c>
      <c r="D326" t="str">
        <f>IFERROR(VLOOKUP(A326,AQI!$A$6:$N$1467,3,FALSE),"")</f>
        <v>17</v>
      </c>
      <c r="E326" t="str">
        <f>IFERROR(VLOOKUP(A326,AQI!$A$6:$N$1467,4,FALSE),"")</f>
        <v>25</v>
      </c>
      <c r="F326" t="str">
        <f>IFERROR(VLOOKUP(A326,AQI!$A$6:$N$1467,5,FALSE),"")</f>
        <v>0.5</v>
      </c>
      <c r="G326" t="str">
        <f>IFERROR(VLOOKUP(A326,AQI!$A$6:$N$1467,6,FALSE),"")</f>
        <v>10</v>
      </c>
      <c r="H326" t="str">
        <f>IFERROR(VLOOKUP(A326,AQI!$A$6:$N$1467,7,FALSE),"")</f>
        <v>99</v>
      </c>
      <c r="I326" t="str">
        <f>IFERROR(VLOOKUP(A326,AQI!$A$6:$N$1467,8,FALSE),"")</f>
        <v>3</v>
      </c>
      <c r="J326" t="str">
        <f>IFERROR(VLOOKUP(A326,AQI!$A$6:$N$1467,9,FALSE),"")</f>
        <v>1.88661</v>
      </c>
      <c r="K326" t="str">
        <f>IFERROR(VLOOKUP(A326,AQI!$A$6:$N$1467,12,FALSE),"")</f>
        <v>23.804</v>
      </c>
      <c r="L326" t="str">
        <f>IFERROR(VLOOKUP(A326,AQI!$A$6:$N$1467,13,FALSE),"")</f>
        <v>99.833</v>
      </c>
      <c r="M326" t="str">
        <f>IFERROR(VLOOKUP(A326,AQI!$A$6:$N$1467,14,FALSE),"")</f>
        <v>1.958</v>
      </c>
      <c r="N326">
        <f t="shared" si="20"/>
        <v>3099.297</v>
      </c>
      <c r="O326">
        <f t="shared" si="21"/>
        <v>3111.134</v>
      </c>
      <c r="P326">
        <f t="shared" si="22"/>
        <v>4041.2</v>
      </c>
      <c r="Q326">
        <f t="shared" si="23"/>
        <v>4070.67</v>
      </c>
      <c r="R326" s="2" t="s">
        <v>6118</v>
      </c>
    </row>
    <row r="327" spans="1:18" x14ac:dyDescent="0.25">
      <c r="A327" s="9" t="s">
        <v>3957</v>
      </c>
      <c r="B327" s="2" t="s">
        <v>182</v>
      </c>
      <c r="C327">
        <f>IFERROR(VLOOKUP(A327,AQI!$A$6:$N$1467,2,FALSE),"")</f>
        <v>100</v>
      </c>
      <c r="D327" t="str">
        <f>IFERROR(VLOOKUP(A327,AQI!$A$6:$N$1467,3,FALSE),"")</f>
        <v>31</v>
      </c>
      <c r="E327" t="str">
        <f>IFERROR(VLOOKUP(A327,AQI!$A$6:$N$1467,4,FALSE),"")</f>
        <v>50</v>
      </c>
      <c r="F327" t="str">
        <f>IFERROR(VLOOKUP(A327,AQI!$A$6:$N$1467,5,FALSE),"")</f>
        <v>0.5</v>
      </c>
      <c r="G327" t="str">
        <f>IFERROR(VLOOKUP(A327,AQI!$A$6:$N$1467,6,FALSE),"")</f>
        <v>13</v>
      </c>
      <c r="H327" t="str">
        <f>IFERROR(VLOOKUP(A327,AQI!$A$6:$N$1467,7,FALSE),"")</f>
        <v>160</v>
      </c>
      <c r="I327" t="str">
        <f>IFERROR(VLOOKUP(A327,AQI!$A$6:$N$1467,8,FALSE),"")</f>
        <v>2</v>
      </c>
      <c r="J327" t="str">
        <f>IFERROR(VLOOKUP(A327,AQI!$A$6:$N$1467,9,FALSE),"")</f>
        <v>3.08333</v>
      </c>
      <c r="K327" t="str">
        <f>IFERROR(VLOOKUP(A327,AQI!$A$6:$N$1467,12,FALSE),"")</f>
        <v>27.755</v>
      </c>
      <c r="L327" t="str">
        <f>IFERROR(VLOOKUP(A327,AQI!$A$6:$N$1467,13,FALSE),"")</f>
        <v>73.636</v>
      </c>
      <c r="M327" t="str">
        <f>IFERROR(VLOOKUP(A327,AQI!$A$6:$N$1467,14,FALSE),"")</f>
        <v>1.818</v>
      </c>
      <c r="N327">
        <f t="shared" si="20"/>
        <v>3080.7739999999999</v>
      </c>
      <c r="O327">
        <f t="shared" si="21"/>
        <v>3104.9450000000002</v>
      </c>
      <c r="P327">
        <f t="shared" si="22"/>
        <v>3997.96</v>
      </c>
      <c r="Q327">
        <f t="shared" si="23"/>
        <v>4043.47</v>
      </c>
      <c r="R327" s="2" t="s">
        <v>6383</v>
      </c>
    </row>
    <row r="328" spans="1:18" x14ac:dyDescent="0.25">
      <c r="A328" s="9" t="s">
        <v>3956</v>
      </c>
      <c r="B328" s="2" t="s">
        <v>6384</v>
      </c>
      <c r="C328">
        <f>IFERROR(VLOOKUP(A328,AQI!$A$6:$N$1467,2,FALSE),"")</f>
        <v>110</v>
      </c>
      <c r="D328" t="str">
        <f>IFERROR(VLOOKUP(A328,AQI!$A$6:$N$1467,3,FALSE),"")</f>
        <v>22</v>
      </c>
      <c r="E328" t="str">
        <f>IFERROR(VLOOKUP(A328,AQI!$A$6:$N$1467,4,FALSE),"")</f>
        <v>44</v>
      </c>
      <c r="F328" t="str">
        <f>IFERROR(VLOOKUP(A328,AQI!$A$6:$N$1467,5,FALSE),"")</f>
        <v>0.4</v>
      </c>
      <c r="G328" t="str">
        <f>IFERROR(VLOOKUP(A328,AQI!$A$6:$N$1467,6,FALSE),"")</f>
        <v>14</v>
      </c>
      <c r="H328" t="str">
        <f>IFERROR(VLOOKUP(A328,AQI!$A$6:$N$1467,7,FALSE),"")</f>
        <v>171</v>
      </c>
      <c r="I328" t="str">
        <f>IFERROR(VLOOKUP(A328,AQI!$A$6:$N$1467,8,FALSE),"")</f>
        <v>2</v>
      </c>
      <c r="J328" t="str">
        <f>IFERROR(VLOOKUP(A328,AQI!$A$6:$N$1467,9,FALSE),"")</f>
        <v>2.80923</v>
      </c>
      <c r="K328" t="str">
        <f>IFERROR(VLOOKUP(A328,AQI!$A$6:$N$1467,12,FALSE),"")</f>
        <v>29.125</v>
      </c>
      <c r="L328" t="str">
        <f>IFERROR(VLOOKUP(A328,AQI!$A$6:$N$1467,13,FALSE),"")</f>
        <v>65.375</v>
      </c>
      <c r="M328" t="str">
        <f>IFERROR(VLOOKUP(A328,AQI!$A$6:$N$1467,14,FALSE),"")</f>
        <v>1.917</v>
      </c>
      <c r="N328">
        <f t="shared" si="20"/>
        <v>3104.6320000000001</v>
      </c>
      <c r="O328">
        <f t="shared" si="21"/>
        <v>3077.2440000000001</v>
      </c>
      <c r="P328">
        <f t="shared" si="22"/>
        <v>4064.76</v>
      </c>
      <c r="Q328">
        <f t="shared" si="23"/>
        <v>3992.02</v>
      </c>
      <c r="R328" s="2" t="s">
        <v>6385</v>
      </c>
    </row>
    <row r="329" spans="1:18" x14ac:dyDescent="0.25">
      <c r="A329" s="9" t="s">
        <v>3944</v>
      </c>
      <c r="B329" s="2" t="s">
        <v>189</v>
      </c>
      <c r="C329">
        <f>IFERROR(VLOOKUP(A329,AQI!$A$6:$N$1467,2,FALSE),"")</f>
        <v>110</v>
      </c>
      <c r="D329" t="str">
        <f>IFERROR(VLOOKUP(A329,AQI!$A$6:$N$1467,3,FALSE),"")</f>
        <v>27</v>
      </c>
      <c r="E329" t="str">
        <f>IFERROR(VLOOKUP(A329,AQI!$A$6:$N$1467,4,FALSE),"")</f>
        <v>57</v>
      </c>
      <c r="F329" t="str">
        <f>IFERROR(VLOOKUP(A329,AQI!$A$6:$N$1467,5,FALSE),"")</f>
        <v>0.5</v>
      </c>
      <c r="G329" t="str">
        <f>IFERROR(VLOOKUP(A329,AQI!$A$6:$N$1467,6,FALSE),"")</f>
        <v>19</v>
      </c>
      <c r="H329" t="str">
        <f>IFERROR(VLOOKUP(A329,AQI!$A$6:$N$1467,7,FALSE),"")</f>
        <v>171</v>
      </c>
      <c r="I329" t="str">
        <f>IFERROR(VLOOKUP(A329,AQI!$A$6:$N$1467,8,FALSE),"")</f>
        <v>2</v>
      </c>
      <c r="J329" t="str">
        <f>IFERROR(VLOOKUP(A329,AQI!$A$6:$N$1467,9,FALSE),"")</f>
        <v>3.28780</v>
      </c>
      <c r="K329" t="str">
        <f>IFERROR(VLOOKUP(A329,AQI!$A$6:$N$1467,12,FALSE),"")</f>
        <v>27.352</v>
      </c>
      <c r="L329" t="str">
        <f>IFERROR(VLOOKUP(A329,AQI!$A$6:$N$1467,13,FALSE),"")</f>
        <v>76.087</v>
      </c>
      <c r="M329" t="str">
        <f>IFERROR(VLOOKUP(A329,AQI!$A$6:$N$1467,14,FALSE),"")</f>
        <v>1.696</v>
      </c>
      <c r="N329">
        <f t="shared" si="20"/>
        <v>3117.299</v>
      </c>
      <c r="O329">
        <f t="shared" si="21"/>
        <v>3104.2109999999998</v>
      </c>
      <c r="P329">
        <f t="shared" si="22"/>
        <v>4092.19</v>
      </c>
      <c r="Q329">
        <f t="shared" si="23"/>
        <v>4073.27</v>
      </c>
      <c r="R329" s="2" t="s">
        <v>6386</v>
      </c>
    </row>
    <row r="330" spans="1:18" x14ac:dyDescent="0.25">
      <c r="A330" s="9" t="s">
        <v>3938</v>
      </c>
      <c r="B330" s="2" t="s">
        <v>5938</v>
      </c>
      <c r="C330">
        <f>IFERROR(VLOOKUP(A330,AQI!$A$6:$N$1467,2,FALSE),"")</f>
        <v>108</v>
      </c>
      <c r="D330" t="str">
        <f>IFERROR(VLOOKUP(A330,AQI!$A$6:$N$1467,3,FALSE),"")</f>
        <v>25</v>
      </c>
      <c r="E330" t="str">
        <f>IFERROR(VLOOKUP(A330,AQI!$A$6:$N$1467,4,FALSE),"")</f>
        <v>54</v>
      </c>
      <c r="F330" t="str">
        <f>IFERROR(VLOOKUP(A330,AQI!$A$6:$N$1467,5,FALSE),"")</f>
        <v>0.5</v>
      </c>
      <c r="G330" t="str">
        <f>IFERROR(VLOOKUP(A330,AQI!$A$6:$N$1467,6,FALSE),"")</f>
        <v>17</v>
      </c>
      <c r="H330" t="str">
        <f>IFERROR(VLOOKUP(A330,AQI!$A$6:$N$1467,7,FALSE),"")</f>
        <v>168</v>
      </c>
      <c r="I330" t="str">
        <f>IFERROR(VLOOKUP(A330,AQI!$A$6:$N$1467,8,FALSE),"")</f>
        <v>3</v>
      </c>
      <c r="J330" t="str">
        <f>IFERROR(VLOOKUP(A330,AQI!$A$6:$N$1467,9,FALSE),"")</f>
        <v>3.13571</v>
      </c>
      <c r="K330" t="str">
        <f>IFERROR(VLOOKUP(A330,AQI!$A$6:$N$1467,12,FALSE),"")</f>
        <v>28.158</v>
      </c>
      <c r="L330" t="str">
        <f>IFERROR(VLOOKUP(A330,AQI!$A$6:$N$1467,13,FALSE),"")</f>
        <v>64.375</v>
      </c>
      <c r="M330" t="str">
        <f>IFERROR(VLOOKUP(A330,AQI!$A$6:$N$1467,14,FALSE),"")</f>
        <v>2.583</v>
      </c>
      <c r="N330">
        <f t="shared" si="20"/>
        <v>3125.0010000000002</v>
      </c>
      <c r="O330">
        <f t="shared" si="21"/>
        <v>3139.5619999999999</v>
      </c>
      <c r="P330">
        <f t="shared" si="22"/>
        <v>4150.05</v>
      </c>
      <c r="Q330">
        <f t="shared" si="23"/>
        <v>4131.4399999999996</v>
      </c>
      <c r="R330" s="2" t="s">
        <v>6387</v>
      </c>
    </row>
    <row r="331" spans="1:18" x14ac:dyDescent="0.25">
      <c r="A331" s="9" t="s">
        <v>3915</v>
      </c>
      <c r="B331" s="2" t="s">
        <v>6143</v>
      </c>
      <c r="C331">
        <f>IFERROR(VLOOKUP(A331,AQI!$A$6:$N$1467,2,FALSE),"")</f>
        <v>82</v>
      </c>
      <c r="D331" t="str">
        <f>IFERROR(VLOOKUP(A331,AQI!$A$6:$N$1467,3,FALSE),"")</f>
        <v>8</v>
      </c>
      <c r="E331" t="str">
        <f>IFERROR(VLOOKUP(A331,AQI!$A$6:$N$1467,4,FALSE),"")</f>
        <v>20</v>
      </c>
      <c r="F331" t="str">
        <f>IFERROR(VLOOKUP(A331,AQI!$A$6:$N$1467,5,FALSE),"")</f>
        <v>0.3</v>
      </c>
      <c r="G331" t="str">
        <f>IFERROR(VLOOKUP(A331,AQI!$A$6:$N$1467,6,FALSE),"")</f>
        <v>16</v>
      </c>
      <c r="H331" t="str">
        <f>IFERROR(VLOOKUP(A331,AQI!$A$6:$N$1467,7,FALSE),"")</f>
        <v>138</v>
      </c>
      <c r="I331" t="str">
        <f>IFERROR(VLOOKUP(A331,AQI!$A$6:$N$1467,8,FALSE),"")</f>
        <v>3</v>
      </c>
      <c r="J331" t="str">
        <f>IFERROR(VLOOKUP(A331,AQI!$A$6:$N$1467,9,FALSE),"")</f>
        <v>1.90179</v>
      </c>
      <c r="K331" t="str">
        <f>IFERROR(VLOOKUP(A331,AQI!$A$6:$N$1467,12,FALSE),"")</f>
        <v>29.421</v>
      </c>
      <c r="L331" t="str">
        <f>IFERROR(VLOOKUP(A331,AQI!$A$6:$N$1467,13,FALSE),"")</f>
        <v>58.917</v>
      </c>
      <c r="M331" t="str">
        <f>IFERROR(VLOOKUP(A331,AQI!$A$6:$N$1467,14,FALSE),"")</f>
        <v>1.833</v>
      </c>
      <c r="N331">
        <f t="shared" si="20"/>
        <v>3080.0349999999999</v>
      </c>
      <c r="O331">
        <f t="shared" si="21"/>
        <v>3101.9050000000002</v>
      </c>
      <c r="P331">
        <f t="shared" si="22"/>
        <v>4152.1499999999996</v>
      </c>
      <c r="Q331">
        <f t="shared" si="23"/>
        <v>4252.83</v>
      </c>
      <c r="R331" s="2" t="s">
        <v>6118</v>
      </c>
    </row>
    <row r="332" spans="1:18" x14ac:dyDescent="0.25">
      <c r="A332" s="9" t="s">
        <v>3903</v>
      </c>
      <c r="B332" s="2" t="s">
        <v>5946</v>
      </c>
      <c r="C332">
        <f>IFERROR(VLOOKUP(A332,AQI!$A$6:$N$1467,2,FALSE),"")</f>
        <v>69</v>
      </c>
      <c r="D332" t="str">
        <f>IFERROR(VLOOKUP(A332,AQI!$A$6:$N$1467,3,FALSE),"")</f>
        <v>22</v>
      </c>
      <c r="E332" t="str">
        <f>IFERROR(VLOOKUP(A332,AQI!$A$6:$N$1467,4,FALSE),"")</f>
        <v>38</v>
      </c>
      <c r="F332" t="str">
        <f>IFERROR(VLOOKUP(A332,AQI!$A$6:$N$1467,5,FALSE),"")</f>
        <v>0.5</v>
      </c>
      <c r="G332" t="str">
        <f>IFERROR(VLOOKUP(A332,AQI!$A$6:$N$1467,6,FALSE),"")</f>
        <v>18</v>
      </c>
      <c r="H332" t="str">
        <f>IFERROR(VLOOKUP(A332,AQI!$A$6:$N$1467,7,FALSE),"")</f>
        <v>122</v>
      </c>
      <c r="I332" t="str">
        <f>IFERROR(VLOOKUP(A332,AQI!$A$6:$N$1467,8,FALSE),"")</f>
        <v>3</v>
      </c>
      <c r="J332" t="str">
        <f>IFERROR(VLOOKUP(A332,AQI!$A$6:$N$1467,9,FALSE),"")</f>
        <v>2.55893</v>
      </c>
      <c r="K332" t="str">
        <f>IFERROR(VLOOKUP(A332,AQI!$A$6:$N$1467,12,FALSE),"")</f>
        <v>24.367</v>
      </c>
      <c r="L332" t="str">
        <f>IFERROR(VLOOKUP(A332,AQI!$A$6:$N$1467,13,FALSE),"")</f>
        <v>85.625</v>
      </c>
      <c r="M332" t="str">
        <f>IFERROR(VLOOKUP(A332,AQI!$A$6:$N$1467,14,FALSE),"")</f>
        <v>1.208</v>
      </c>
      <c r="N332">
        <f t="shared" si="20"/>
        <v>3145.2869999999998</v>
      </c>
      <c r="O332">
        <f t="shared" si="21"/>
        <v>3105.0320000000002</v>
      </c>
      <c r="P332">
        <f t="shared" si="22"/>
        <v>4233.2</v>
      </c>
      <c r="Q332">
        <f t="shared" si="23"/>
        <v>4120.46</v>
      </c>
      <c r="R332" s="2" t="s">
        <v>6387</v>
      </c>
    </row>
    <row r="333" spans="1:18" x14ac:dyDescent="0.25">
      <c r="A333" s="9" t="s">
        <v>3892</v>
      </c>
      <c r="B333" s="2" t="s">
        <v>5946</v>
      </c>
      <c r="C333">
        <f>IFERROR(VLOOKUP(A333,AQI!$A$6:$N$1467,2,FALSE),"")</f>
        <v>83</v>
      </c>
      <c r="D333" t="str">
        <f>IFERROR(VLOOKUP(A333,AQI!$A$6:$N$1467,3,FALSE),"")</f>
        <v>17</v>
      </c>
      <c r="E333" t="str">
        <f>IFERROR(VLOOKUP(A333,AQI!$A$6:$N$1467,4,FALSE),"")</f>
        <v>41</v>
      </c>
      <c r="F333" t="str">
        <f>IFERROR(VLOOKUP(A333,AQI!$A$6:$N$1467,5,FALSE),"")</f>
        <v>0.5</v>
      </c>
      <c r="G333" t="str">
        <f>IFERROR(VLOOKUP(A333,AQI!$A$6:$N$1467,6,FALSE),"")</f>
        <v>19</v>
      </c>
      <c r="H333" t="str">
        <f>IFERROR(VLOOKUP(A333,AQI!$A$6:$N$1467,7,FALSE),"")</f>
        <v>139</v>
      </c>
      <c r="I333" t="str">
        <f>IFERROR(VLOOKUP(A333,AQI!$A$6:$N$1467,8,FALSE),"")</f>
        <v>3</v>
      </c>
      <c r="J333" t="str">
        <f>IFERROR(VLOOKUP(A333,AQI!$A$6:$N$1467,9,FALSE),"")</f>
        <v>2.59018</v>
      </c>
      <c r="K333" t="str">
        <f>IFERROR(VLOOKUP(A333,AQI!$A$6:$N$1467,12,FALSE),"")</f>
        <v>30.283</v>
      </c>
      <c r="L333" t="str">
        <f>IFERROR(VLOOKUP(A333,AQI!$A$6:$N$1467,13,FALSE),"")</f>
        <v>64.333</v>
      </c>
      <c r="M333" t="str">
        <f>IFERROR(VLOOKUP(A333,AQI!$A$6:$N$1467,14,FALSE),"")</f>
        <v>1.750</v>
      </c>
      <c r="N333">
        <f t="shared" si="20"/>
        <v>3194.5050000000001</v>
      </c>
      <c r="O333">
        <f t="shared" si="21"/>
        <v>3163.78</v>
      </c>
      <c r="P333">
        <f t="shared" si="22"/>
        <v>4410.53</v>
      </c>
      <c r="Q333">
        <f t="shared" si="23"/>
        <v>4275.24</v>
      </c>
      <c r="R333" s="2" t="s">
        <v>6073</v>
      </c>
    </row>
    <row r="334" spans="1:18" x14ac:dyDescent="0.25">
      <c r="A334" s="9" t="s">
        <v>3888</v>
      </c>
      <c r="B334" s="2" t="s">
        <v>6139</v>
      </c>
      <c r="C334">
        <f>IFERROR(VLOOKUP(A334,AQI!$A$6:$N$1467,2,FALSE),"")</f>
        <v>96</v>
      </c>
      <c r="D334" t="str">
        <f>IFERROR(VLOOKUP(A334,AQI!$A$6:$N$1467,3,FALSE),"")</f>
        <v>10</v>
      </c>
      <c r="E334" t="str">
        <f>IFERROR(VLOOKUP(A334,AQI!$A$6:$N$1467,4,FALSE),"")</f>
        <v>25</v>
      </c>
      <c r="F334" t="str">
        <f>IFERROR(VLOOKUP(A334,AQI!$A$6:$N$1467,5,FALSE),"")</f>
        <v>0.4</v>
      </c>
      <c r="G334" t="str">
        <f>IFERROR(VLOOKUP(A334,AQI!$A$6:$N$1467,6,FALSE),"")</f>
        <v>18</v>
      </c>
      <c r="H334" t="str">
        <f>IFERROR(VLOOKUP(A334,AQI!$A$6:$N$1467,7,FALSE),"")</f>
        <v>155</v>
      </c>
      <c r="I334" t="str">
        <f>IFERROR(VLOOKUP(A334,AQI!$A$6:$N$1467,8,FALSE),"")</f>
        <v>3</v>
      </c>
      <c r="J334" t="str">
        <f>IFERROR(VLOOKUP(A334,AQI!$A$6:$N$1467,9,FALSE),"")</f>
        <v>2.21161</v>
      </c>
      <c r="K334" t="str">
        <f>IFERROR(VLOOKUP(A334,AQI!$A$6:$N$1467,12,FALSE),"")</f>
        <v>29.621</v>
      </c>
      <c r="L334" t="str">
        <f>IFERROR(VLOOKUP(A334,AQI!$A$6:$N$1467,13,FALSE),"")</f>
        <v>64.500</v>
      </c>
      <c r="M334" t="str">
        <f>IFERROR(VLOOKUP(A334,AQI!$A$6:$N$1467,14,FALSE),"")</f>
        <v>1.583</v>
      </c>
      <c r="N334">
        <f t="shared" si="20"/>
        <v>3159.2260000000001</v>
      </c>
      <c r="O334">
        <f t="shared" si="21"/>
        <v>3177.973</v>
      </c>
      <c r="P334">
        <f t="shared" si="22"/>
        <v>4291.91</v>
      </c>
      <c r="Q334">
        <f t="shared" si="23"/>
        <v>4376.01</v>
      </c>
      <c r="R334" s="2" t="s">
        <v>6388</v>
      </c>
    </row>
    <row r="335" spans="1:18" x14ac:dyDescent="0.25">
      <c r="A335" s="9" t="s">
        <v>3884</v>
      </c>
      <c r="B335" s="2" t="s">
        <v>5946</v>
      </c>
      <c r="C335">
        <f>IFERROR(VLOOKUP(A335,AQI!$A$6:$N$1467,2,FALSE),"")</f>
        <v>56</v>
      </c>
      <c r="D335" t="str">
        <f>IFERROR(VLOOKUP(A335,AQI!$A$6:$N$1467,3,FALSE),"")</f>
        <v>9</v>
      </c>
      <c r="E335" t="str">
        <f>IFERROR(VLOOKUP(A335,AQI!$A$6:$N$1467,4,FALSE),"")</f>
        <v>15</v>
      </c>
      <c r="F335" t="str">
        <f>IFERROR(VLOOKUP(A335,AQI!$A$6:$N$1467,5,FALSE),"")</f>
        <v>0.4</v>
      </c>
      <c r="G335" t="str">
        <f>IFERROR(VLOOKUP(A335,AQI!$A$6:$N$1467,6,FALSE),"")</f>
        <v>10</v>
      </c>
      <c r="H335" t="str">
        <f>IFERROR(VLOOKUP(A335,AQI!$A$6:$N$1467,7,FALSE),"")</f>
        <v>107</v>
      </c>
      <c r="I335" t="str">
        <f>IFERROR(VLOOKUP(A335,AQI!$A$6:$N$1467,8,FALSE),"")</f>
        <v>3</v>
      </c>
      <c r="J335" t="str">
        <f>IFERROR(VLOOKUP(A335,AQI!$A$6:$N$1467,9,FALSE),"")</f>
        <v>1.54018</v>
      </c>
      <c r="K335" t="str">
        <f>IFERROR(VLOOKUP(A335,AQI!$A$6:$N$1467,12,FALSE),"")</f>
        <v>26.071</v>
      </c>
      <c r="L335" t="str">
        <f>IFERROR(VLOOKUP(A335,AQI!$A$6:$N$1467,13,FALSE),"")</f>
        <v>86.917</v>
      </c>
      <c r="M335" t="str">
        <f>IFERROR(VLOOKUP(A335,AQI!$A$6:$N$1467,14,FALSE),"")</f>
        <v>1.750</v>
      </c>
      <c r="N335">
        <f t="shared" si="20"/>
        <v>3194.8710000000001</v>
      </c>
      <c r="O335">
        <f t="shared" si="21"/>
        <v>3162.0770000000002</v>
      </c>
      <c r="P335">
        <f t="shared" si="22"/>
        <v>4306.97</v>
      </c>
      <c r="Q335">
        <f t="shared" si="23"/>
        <v>4285.04</v>
      </c>
      <c r="R335" s="2" t="s">
        <v>6389</v>
      </c>
    </row>
    <row r="336" spans="1:18" x14ac:dyDescent="0.25">
      <c r="A336" s="9" t="s">
        <v>3880</v>
      </c>
      <c r="B336" s="2" t="s">
        <v>6333</v>
      </c>
      <c r="C336">
        <f>IFERROR(VLOOKUP(A336,AQI!$A$6:$N$1467,2,FALSE),"")</f>
        <v>79</v>
      </c>
      <c r="D336" t="str">
        <f>IFERROR(VLOOKUP(A336,AQI!$A$6:$N$1467,3,FALSE),"")</f>
        <v>35</v>
      </c>
      <c r="E336" t="str">
        <f>IFERROR(VLOOKUP(A336,AQI!$A$6:$N$1467,4,FALSE),"")</f>
        <v>48</v>
      </c>
      <c r="F336" t="str">
        <f>IFERROR(VLOOKUP(A336,AQI!$A$6:$N$1467,5,FALSE),"")</f>
        <v>0.6</v>
      </c>
      <c r="G336" t="str">
        <f>IFERROR(VLOOKUP(A336,AQI!$A$6:$N$1467,6,FALSE),"")</f>
        <v>11</v>
      </c>
      <c r="H336" t="str">
        <f>IFERROR(VLOOKUP(A336,AQI!$A$6:$N$1467,7,FALSE),"")</f>
        <v>134</v>
      </c>
      <c r="I336" t="str">
        <f>IFERROR(VLOOKUP(A336,AQI!$A$6:$N$1467,8,FALSE),"")</f>
        <v>3</v>
      </c>
      <c r="J336" t="str">
        <f>IFERROR(VLOOKUP(A336,AQI!$A$6:$N$1467,9,FALSE),"")</f>
        <v>2.99821</v>
      </c>
      <c r="K336" t="str">
        <f>IFERROR(VLOOKUP(A336,AQI!$A$6:$N$1467,12,FALSE),"")</f>
        <v>27.171</v>
      </c>
      <c r="L336" t="str">
        <f>IFERROR(VLOOKUP(A336,AQI!$A$6:$N$1467,13,FALSE),"")</f>
        <v>92.083</v>
      </c>
      <c r="M336" t="str">
        <f>IFERROR(VLOOKUP(A336,AQI!$A$6:$N$1467,14,FALSE),"")</f>
        <v>1.917</v>
      </c>
      <c r="N336">
        <f t="shared" si="20"/>
        <v>3218.6280000000002</v>
      </c>
      <c r="O336">
        <f t="shared" si="21"/>
        <v>3209.7449999999999</v>
      </c>
      <c r="P336">
        <f t="shared" si="22"/>
        <v>4311.22</v>
      </c>
      <c r="Q336">
        <f t="shared" si="23"/>
        <v>4324.97</v>
      </c>
      <c r="R336" s="2" t="s">
        <v>6390</v>
      </c>
    </row>
    <row r="337" spans="1:18" x14ac:dyDescent="0.25">
      <c r="A337" s="9" t="s">
        <v>3876</v>
      </c>
      <c r="B337" s="2" t="s">
        <v>6391</v>
      </c>
      <c r="C337">
        <f>IFERROR(VLOOKUP(A337,AQI!$A$6:$N$1467,2,FALSE),"")</f>
        <v>56</v>
      </c>
      <c r="D337" t="str">
        <f>IFERROR(VLOOKUP(A337,AQI!$A$6:$N$1467,3,FALSE),"")</f>
        <v>19</v>
      </c>
      <c r="E337" t="str">
        <f>IFERROR(VLOOKUP(A337,AQI!$A$6:$N$1467,4,FALSE),"")</f>
        <v>26</v>
      </c>
      <c r="F337" t="str">
        <f>IFERROR(VLOOKUP(A337,AQI!$A$6:$N$1467,5,FALSE),"")</f>
        <v>0.6</v>
      </c>
      <c r="G337" t="str">
        <f>IFERROR(VLOOKUP(A337,AQI!$A$6:$N$1467,6,FALSE),"")</f>
        <v>12</v>
      </c>
      <c r="H337" t="str">
        <f>IFERROR(VLOOKUP(A337,AQI!$A$6:$N$1467,7,FALSE),"")</f>
        <v>107</v>
      </c>
      <c r="I337" t="str">
        <f>IFERROR(VLOOKUP(A337,AQI!$A$6:$N$1467,8,FALSE),"")</f>
        <v>3</v>
      </c>
      <c r="J337" t="str">
        <f>IFERROR(VLOOKUP(A337,AQI!$A$6:$N$1467,9,FALSE),"")</f>
        <v>2.08304</v>
      </c>
      <c r="K337" t="str">
        <f>IFERROR(VLOOKUP(A337,AQI!$A$6:$N$1467,12,FALSE),"")</f>
        <v>26.433</v>
      </c>
      <c r="L337" t="str">
        <f>IFERROR(VLOOKUP(A337,AQI!$A$6:$N$1467,13,FALSE),"")</f>
        <v>94.250</v>
      </c>
      <c r="M337" t="str">
        <f>IFERROR(VLOOKUP(A337,AQI!$A$6:$N$1467,14,FALSE),"")</f>
        <v>1.667</v>
      </c>
      <c r="N337">
        <f t="shared" si="20"/>
        <v>3184.6860000000001</v>
      </c>
      <c r="O337">
        <f t="shared" si="21"/>
        <v>3212.5819999999999</v>
      </c>
      <c r="P337">
        <f t="shared" si="22"/>
        <v>4149.87</v>
      </c>
      <c r="Q337">
        <f t="shared" si="23"/>
        <v>4281.04</v>
      </c>
      <c r="R337" s="2" t="s">
        <v>6392</v>
      </c>
    </row>
    <row r="338" spans="1:18" x14ac:dyDescent="0.25">
      <c r="A338" s="9" t="s">
        <v>3865</v>
      </c>
      <c r="B338" s="2" t="s">
        <v>6393</v>
      </c>
      <c r="C338">
        <f>IFERROR(VLOOKUP(A338,AQI!$A$6:$N$1467,2,FALSE),"")</f>
        <v>69</v>
      </c>
      <c r="D338" t="str">
        <f>IFERROR(VLOOKUP(A338,AQI!$A$6:$N$1467,3,FALSE),"")</f>
        <v>20</v>
      </c>
      <c r="E338" t="str">
        <f>IFERROR(VLOOKUP(A338,AQI!$A$6:$N$1467,4,FALSE),"")</f>
        <v>28</v>
      </c>
      <c r="F338" t="str">
        <f>IFERROR(VLOOKUP(A338,AQI!$A$6:$N$1467,5,FALSE),"")</f>
        <v>0.6</v>
      </c>
      <c r="G338" t="str">
        <f>IFERROR(VLOOKUP(A338,AQI!$A$6:$N$1467,6,FALSE),"")</f>
        <v>10</v>
      </c>
      <c r="H338" t="str">
        <f>IFERROR(VLOOKUP(A338,AQI!$A$6:$N$1467,7,FALSE),"")</f>
        <v>122</v>
      </c>
      <c r="I338" t="str">
        <f>IFERROR(VLOOKUP(A338,AQI!$A$6:$N$1467,8,FALSE),"")</f>
        <v>3</v>
      </c>
      <c r="J338" t="str">
        <f>IFERROR(VLOOKUP(A338,AQI!$A$6:$N$1467,9,FALSE),"")</f>
        <v>2.18393</v>
      </c>
      <c r="K338" t="str">
        <f>IFERROR(VLOOKUP(A338,AQI!$A$6:$N$1467,12,FALSE),"")</f>
        <v>25.883</v>
      </c>
      <c r="L338" t="str">
        <f>IFERROR(VLOOKUP(A338,AQI!$A$6:$N$1467,13,FALSE),"")</f>
        <v>82.625</v>
      </c>
      <c r="M338" t="str">
        <f>IFERROR(VLOOKUP(A338,AQI!$A$6:$N$1467,14,FALSE),"")</f>
        <v>1.625</v>
      </c>
      <c r="N338">
        <f t="shared" si="20"/>
        <v>3199.9290000000001</v>
      </c>
      <c r="O338">
        <f t="shared" si="21"/>
        <v>3191.4369999999999</v>
      </c>
      <c r="P338">
        <f t="shared" si="22"/>
        <v>4220.3900000000003</v>
      </c>
      <c r="Q338">
        <f t="shared" si="23"/>
        <v>4204.78</v>
      </c>
      <c r="R338" s="2" t="s">
        <v>6394</v>
      </c>
    </row>
    <row r="339" spans="1:18" x14ac:dyDescent="0.25">
      <c r="A339" s="9" t="s">
        <v>3861</v>
      </c>
      <c r="B339" s="2" t="s">
        <v>6143</v>
      </c>
      <c r="C339">
        <f>IFERROR(VLOOKUP(A339,AQI!$A$6:$N$1467,2,FALSE),"")</f>
        <v>76</v>
      </c>
      <c r="D339" t="str">
        <f>IFERROR(VLOOKUP(A339,AQI!$A$6:$N$1467,3,FALSE),"")</f>
        <v>14</v>
      </c>
      <c r="E339" t="str">
        <f>IFERROR(VLOOKUP(A339,AQI!$A$6:$N$1467,4,FALSE),"")</f>
        <v>25</v>
      </c>
      <c r="F339" t="str">
        <f>IFERROR(VLOOKUP(A339,AQI!$A$6:$N$1467,5,FALSE),"")</f>
        <v>0.4</v>
      </c>
      <c r="G339" t="str">
        <f>IFERROR(VLOOKUP(A339,AQI!$A$6:$N$1467,6,FALSE),"")</f>
        <v>12</v>
      </c>
      <c r="H339" t="str">
        <f>IFERROR(VLOOKUP(A339,AQI!$A$6:$N$1467,7,FALSE),"")</f>
        <v>131</v>
      </c>
      <c r="I339" t="str">
        <f>IFERROR(VLOOKUP(A339,AQI!$A$6:$N$1467,8,FALSE),"")</f>
        <v>3</v>
      </c>
      <c r="J339" t="str">
        <f>IFERROR(VLOOKUP(A339,AQI!$A$6:$N$1467,9,FALSE),"")</f>
        <v>2.02589</v>
      </c>
      <c r="K339" t="str">
        <f>IFERROR(VLOOKUP(A339,AQI!$A$6:$N$1467,12,FALSE),"")</f>
        <v>26.275</v>
      </c>
      <c r="L339" t="str">
        <f>IFERROR(VLOOKUP(A339,AQI!$A$6:$N$1467,13,FALSE),"")</f>
        <v>75.042</v>
      </c>
      <c r="M339" t="str">
        <f>IFERROR(VLOOKUP(A339,AQI!$A$6:$N$1467,14,FALSE),"")</f>
        <v>1.667</v>
      </c>
      <c r="N339">
        <f t="shared" si="20"/>
        <v>3148.491</v>
      </c>
      <c r="O339">
        <f t="shared" si="21"/>
        <v>3196.848</v>
      </c>
      <c r="P339">
        <f t="shared" si="22"/>
        <v>4132.04</v>
      </c>
      <c r="Q339">
        <f t="shared" si="23"/>
        <v>4216.34</v>
      </c>
      <c r="R339" s="2" t="s">
        <v>6395</v>
      </c>
    </row>
    <row r="340" spans="1:18" x14ac:dyDescent="0.25">
      <c r="A340" s="9" t="s">
        <v>3857</v>
      </c>
      <c r="B340" s="2" t="s">
        <v>6396</v>
      </c>
      <c r="C340">
        <f>IFERROR(VLOOKUP(A340,AQI!$A$6:$N$1467,2,FALSE),"")</f>
        <v>44</v>
      </c>
      <c r="D340" t="str">
        <f>IFERROR(VLOOKUP(A340,AQI!$A$6:$N$1467,3,FALSE),"")</f>
        <v>9</v>
      </c>
      <c r="E340" t="str">
        <f>IFERROR(VLOOKUP(A340,AQI!$A$6:$N$1467,4,FALSE),"")</f>
        <v>15</v>
      </c>
      <c r="F340" t="str">
        <f>IFERROR(VLOOKUP(A340,AQI!$A$6:$N$1467,5,FALSE),"")</f>
        <v>0.4</v>
      </c>
      <c r="G340" t="str">
        <f>IFERROR(VLOOKUP(A340,AQI!$A$6:$N$1467,6,FALSE),"")</f>
        <v>9</v>
      </c>
      <c r="H340" t="str">
        <f>IFERROR(VLOOKUP(A340,AQI!$A$6:$N$1467,7,FALSE),"")</f>
        <v>87</v>
      </c>
      <c r="I340" t="str">
        <f>IFERROR(VLOOKUP(A340,AQI!$A$6:$N$1467,8,FALSE),"")</f>
        <v>3</v>
      </c>
      <c r="J340" t="str">
        <f>IFERROR(VLOOKUP(A340,AQI!$A$6:$N$1467,9,FALSE),"")</f>
        <v>1.39018</v>
      </c>
      <c r="K340" t="str">
        <f>IFERROR(VLOOKUP(A340,AQI!$A$6:$N$1467,12,FALSE),"")</f>
        <v>23.979</v>
      </c>
      <c r="L340" t="str">
        <f>IFERROR(VLOOKUP(A340,AQI!$A$6:$N$1467,13,FALSE),"")</f>
        <v>84.458</v>
      </c>
      <c r="M340" t="str">
        <f>IFERROR(VLOOKUP(A340,AQI!$A$6:$N$1467,14,FALSE),"")</f>
        <v>2.083</v>
      </c>
      <c r="N340">
        <f t="shared" si="20"/>
        <v>3206.8</v>
      </c>
      <c r="O340">
        <f t="shared" si="21"/>
        <v>3154.0909999999999</v>
      </c>
      <c r="P340">
        <f t="shared" si="22"/>
        <v>4263.71</v>
      </c>
      <c r="Q340">
        <f t="shared" si="23"/>
        <v>4125.84</v>
      </c>
      <c r="R340" s="2" t="s">
        <v>6397</v>
      </c>
    </row>
    <row r="341" spans="1:18" x14ac:dyDescent="0.25">
      <c r="A341" s="9" t="s">
        <v>3855</v>
      </c>
      <c r="B341" s="2" t="s">
        <v>182</v>
      </c>
      <c r="C341">
        <f>IFERROR(VLOOKUP(A341,AQI!$A$6:$N$1467,2,FALSE),"")</f>
        <v>46</v>
      </c>
      <c r="D341" t="str">
        <f>IFERROR(VLOOKUP(A341,AQI!$A$6:$N$1467,3,FALSE),"")</f>
        <v>12</v>
      </c>
      <c r="E341" t="str">
        <f>IFERROR(VLOOKUP(A341,AQI!$A$6:$N$1467,4,FALSE),"")</f>
        <v>19</v>
      </c>
      <c r="F341" t="str">
        <f>IFERROR(VLOOKUP(A341,AQI!$A$6:$N$1467,5,FALSE),"")</f>
        <v>0.4</v>
      </c>
      <c r="G341" t="str">
        <f>IFERROR(VLOOKUP(A341,AQI!$A$6:$N$1467,6,FALSE),"")</f>
        <v>9</v>
      </c>
      <c r="H341" t="str">
        <f>IFERROR(VLOOKUP(A341,AQI!$A$6:$N$1467,7,FALSE),"")</f>
        <v>91</v>
      </c>
      <c r="I341" t="str">
        <f>IFERROR(VLOOKUP(A341,AQI!$A$6:$N$1467,8,FALSE),"")</f>
        <v>3</v>
      </c>
      <c r="J341" t="str">
        <f>IFERROR(VLOOKUP(A341,AQI!$A$6:$N$1467,9,FALSE),"")</f>
        <v>1.55804</v>
      </c>
      <c r="K341" t="str">
        <f>IFERROR(VLOOKUP(A341,AQI!$A$6:$N$1467,12,FALSE),"")</f>
        <v>25.271</v>
      </c>
      <c r="L341" t="str">
        <f>IFERROR(VLOOKUP(A341,AQI!$A$6:$N$1467,13,FALSE),"")</f>
        <v>76.375</v>
      </c>
      <c r="M341" t="str">
        <f>IFERROR(VLOOKUP(A341,AQI!$A$6:$N$1467,14,FALSE),"")</f>
        <v>2.042</v>
      </c>
      <c r="N341">
        <f t="shared" si="20"/>
        <v>3183.1709999999998</v>
      </c>
      <c r="O341">
        <f t="shared" si="21"/>
        <v>3217.7629999999999</v>
      </c>
      <c r="P341">
        <f t="shared" si="22"/>
        <v>4217.41</v>
      </c>
      <c r="Q341">
        <f t="shared" si="23"/>
        <v>4298.51</v>
      </c>
      <c r="R341" s="2" t="s">
        <v>6398</v>
      </c>
    </row>
    <row r="342" spans="1:18" x14ac:dyDescent="0.25">
      <c r="A342" s="9" t="s">
        <v>3851</v>
      </c>
      <c r="B342" s="2" t="s">
        <v>5938</v>
      </c>
      <c r="C342">
        <f>IFERROR(VLOOKUP(A342,AQI!$A$6:$N$1467,2,FALSE),"")</f>
        <v>70</v>
      </c>
      <c r="D342" t="str">
        <f>IFERROR(VLOOKUP(A342,AQI!$A$6:$N$1467,3,FALSE),"")</f>
        <v>26</v>
      </c>
      <c r="E342" t="str">
        <f>IFERROR(VLOOKUP(A342,AQI!$A$6:$N$1467,4,FALSE),"")</f>
        <v>40</v>
      </c>
      <c r="F342" t="str">
        <f>IFERROR(VLOOKUP(A342,AQI!$A$6:$N$1467,5,FALSE),"")</f>
        <v>0.6</v>
      </c>
      <c r="G342" t="str">
        <f>IFERROR(VLOOKUP(A342,AQI!$A$6:$N$1467,6,FALSE),"")</f>
        <v>10</v>
      </c>
      <c r="H342" t="str">
        <f>IFERROR(VLOOKUP(A342,AQI!$A$6:$N$1467,7,FALSE),"")</f>
        <v>123</v>
      </c>
      <c r="I342" t="str">
        <f>IFERROR(VLOOKUP(A342,AQI!$A$6:$N$1467,8,FALSE),"")</f>
        <v>2</v>
      </c>
      <c r="J342" t="str">
        <f>IFERROR(VLOOKUP(A342,AQI!$A$6:$N$1467,9,FALSE),"")</f>
        <v>2.51637</v>
      </c>
      <c r="K342" t="str">
        <f>IFERROR(VLOOKUP(A342,AQI!$A$6:$N$1467,12,FALSE),"")</f>
        <v>26.538</v>
      </c>
      <c r="L342" t="str">
        <f>IFERROR(VLOOKUP(A342,AQI!$A$6:$N$1467,13,FALSE),"")</f>
        <v>77.417</v>
      </c>
      <c r="M342" t="str">
        <f>IFERROR(VLOOKUP(A342,AQI!$A$6:$N$1467,14,FALSE),"")</f>
        <v>1.583</v>
      </c>
      <c r="N342">
        <f t="shared" si="20"/>
        <v>3164.933</v>
      </c>
      <c r="O342">
        <f t="shared" si="21"/>
        <v>3183.4</v>
      </c>
      <c r="P342">
        <f t="shared" si="22"/>
        <v>4222.6099999999997</v>
      </c>
      <c r="Q342">
        <f t="shared" si="23"/>
        <v>4216.1499999999996</v>
      </c>
      <c r="R342" s="2" t="s">
        <v>6386</v>
      </c>
    </row>
    <row r="343" spans="1:18" x14ac:dyDescent="0.25">
      <c r="A343" s="9" t="s">
        <v>3839</v>
      </c>
      <c r="B343" s="2" t="s">
        <v>6399</v>
      </c>
      <c r="C343">
        <f>IFERROR(VLOOKUP(A343,AQI!$A$6:$N$1467,2,FALSE),"")</f>
        <v>81</v>
      </c>
      <c r="D343" t="str">
        <f>IFERROR(VLOOKUP(A343,AQI!$A$6:$N$1467,3,FALSE),"")</f>
        <v>12</v>
      </c>
      <c r="E343" t="str">
        <f>IFERROR(VLOOKUP(A343,AQI!$A$6:$N$1467,4,FALSE),"")</f>
        <v>17</v>
      </c>
      <c r="F343" t="str">
        <f>IFERROR(VLOOKUP(A343,AQI!$A$6:$N$1467,5,FALSE),"")</f>
        <v>0.4</v>
      </c>
      <c r="G343" t="str">
        <f>IFERROR(VLOOKUP(A343,AQI!$A$6:$N$1467,6,FALSE),"")</f>
        <v>14</v>
      </c>
      <c r="H343" t="str">
        <f>IFERROR(VLOOKUP(A343,AQI!$A$6:$N$1467,7,FALSE),"")</f>
        <v>137</v>
      </c>
      <c r="I343" t="str">
        <f>IFERROR(VLOOKUP(A343,AQI!$A$6:$N$1467,8,FALSE),"")</f>
        <v>3</v>
      </c>
      <c r="J343" t="str">
        <f>IFERROR(VLOOKUP(A343,AQI!$A$6:$N$1467,9,FALSE),"")</f>
        <v>1.94196</v>
      </c>
      <c r="K343" t="str">
        <f>IFERROR(VLOOKUP(A343,AQI!$A$6:$N$1467,12,FALSE),"")</f>
        <v>27.917</v>
      </c>
      <c r="L343" t="str">
        <f>IFERROR(VLOOKUP(A343,AQI!$A$6:$N$1467,13,FALSE),"")</f>
        <v>55.542</v>
      </c>
      <c r="M343" t="str">
        <f>IFERROR(VLOOKUP(A343,AQI!$A$6:$N$1467,14,FALSE),"")</f>
        <v>1.958</v>
      </c>
      <c r="N343">
        <f t="shared" si="20"/>
        <v>3057.011</v>
      </c>
      <c r="O343">
        <f t="shared" si="21"/>
        <v>3107.07</v>
      </c>
      <c r="P343">
        <f t="shared" si="22"/>
        <v>4037.7</v>
      </c>
      <c r="Q343">
        <f t="shared" si="23"/>
        <v>4104.5</v>
      </c>
      <c r="R343" s="2" t="s">
        <v>5973</v>
      </c>
    </row>
    <row r="344" spans="1:18" x14ac:dyDescent="0.25">
      <c r="A344" s="9" t="s">
        <v>3835</v>
      </c>
      <c r="B344" s="2" t="s">
        <v>6400</v>
      </c>
      <c r="C344">
        <f>IFERROR(VLOOKUP(A344,AQI!$A$6:$N$1467,2,FALSE),"")</f>
        <v>73</v>
      </c>
      <c r="D344" t="str">
        <f>IFERROR(VLOOKUP(A344,AQI!$A$6:$N$1467,3,FALSE),"")</f>
        <v>53</v>
      </c>
      <c r="E344" t="str">
        <f>IFERROR(VLOOKUP(A344,AQI!$A$6:$N$1467,4,FALSE),"")</f>
        <v>79</v>
      </c>
      <c r="F344" t="str">
        <f>IFERROR(VLOOKUP(A344,AQI!$A$6:$N$1467,5,FALSE),"")</f>
        <v>0.9</v>
      </c>
      <c r="G344" t="str">
        <f>IFERROR(VLOOKUP(A344,AQI!$A$6:$N$1467,6,FALSE),"")</f>
        <v>17</v>
      </c>
      <c r="H344" t="str">
        <f>IFERROR(VLOOKUP(A344,AQI!$A$6:$N$1467,7,FALSE),"")</f>
        <v>100</v>
      </c>
      <c r="I344" t="str">
        <f>IFERROR(VLOOKUP(A344,AQI!$A$6:$N$1467,8,FALSE),"")</f>
        <v>3</v>
      </c>
      <c r="J344" t="str">
        <f>IFERROR(VLOOKUP(A344,AQI!$A$6:$N$1467,9,FALSE),"")</f>
        <v>3.96786</v>
      </c>
      <c r="K344" t="str">
        <f>IFERROR(VLOOKUP(A344,AQI!$A$6:$N$1467,12,FALSE),"")</f>
        <v>25.108</v>
      </c>
      <c r="L344" t="str">
        <f>IFERROR(VLOOKUP(A344,AQI!$A$6:$N$1467,13,FALSE),"")</f>
        <v>93.167</v>
      </c>
      <c r="M344" t="str">
        <f>IFERROR(VLOOKUP(A344,AQI!$A$6:$N$1467,14,FALSE),"")</f>
        <v>2.000</v>
      </c>
      <c r="N344">
        <f t="shared" si="20"/>
        <v>3095.1480000000001</v>
      </c>
      <c r="O344">
        <f t="shared" si="21"/>
        <v>3054.7890000000002</v>
      </c>
      <c r="P344">
        <f t="shared" si="22"/>
        <v>3990.69</v>
      </c>
      <c r="Q344">
        <f t="shared" si="23"/>
        <v>4004.62</v>
      </c>
      <c r="R344" s="2" t="s">
        <v>6401</v>
      </c>
    </row>
    <row r="345" spans="1:18" x14ac:dyDescent="0.25">
      <c r="A345" s="9" t="s">
        <v>3832</v>
      </c>
      <c r="B345" s="2" t="s">
        <v>6402</v>
      </c>
      <c r="C345">
        <f>IFERROR(VLOOKUP(A345,AQI!$A$6:$N$1467,2,FALSE),"")</f>
        <v>172</v>
      </c>
      <c r="D345" t="str">
        <f>IFERROR(VLOOKUP(A345,AQI!$A$6:$N$1467,3,FALSE),"")</f>
        <v>57</v>
      </c>
      <c r="E345" t="str">
        <f>IFERROR(VLOOKUP(A345,AQI!$A$6:$N$1467,4,FALSE),"")</f>
        <v>107</v>
      </c>
      <c r="F345" t="str">
        <f>IFERROR(VLOOKUP(A345,AQI!$A$6:$N$1467,5,FALSE),"")</f>
        <v>1.1</v>
      </c>
      <c r="G345" t="str">
        <f>IFERROR(VLOOKUP(A345,AQI!$A$6:$N$1467,6,FALSE),"")</f>
        <v>19</v>
      </c>
      <c r="H345" t="str">
        <f>IFERROR(VLOOKUP(A345,AQI!$A$6:$N$1467,7,FALSE),"")</f>
        <v>237</v>
      </c>
      <c r="I345" t="str">
        <f>IFERROR(VLOOKUP(A345,AQI!$A$6:$N$1467,8,FALSE),"")</f>
        <v>3</v>
      </c>
      <c r="J345" t="str">
        <f>IFERROR(VLOOKUP(A345,AQI!$A$6:$N$1467,9,FALSE),"")</f>
        <v>5.43839</v>
      </c>
      <c r="K345" t="str">
        <f>IFERROR(VLOOKUP(A345,AQI!$A$6:$N$1467,12,FALSE),"")</f>
        <v>29.808</v>
      </c>
      <c r="L345" t="str">
        <f>IFERROR(VLOOKUP(A345,AQI!$A$6:$N$1467,13,FALSE),"")</f>
        <v>69.083</v>
      </c>
      <c r="M345" t="str">
        <f>IFERROR(VLOOKUP(A345,AQI!$A$6:$N$1467,14,FALSE),"")</f>
        <v>1.750</v>
      </c>
      <c r="N345">
        <f t="shared" si="20"/>
        <v>3112.529</v>
      </c>
      <c r="O345">
        <f t="shared" si="21"/>
        <v>3091.0010000000002</v>
      </c>
      <c r="P345">
        <f t="shared" si="22"/>
        <v>4005.43</v>
      </c>
      <c r="Q345">
        <f t="shared" si="23"/>
        <v>3980.48</v>
      </c>
      <c r="R345" s="2" t="s">
        <v>6397</v>
      </c>
    </row>
    <row r="346" spans="1:18" x14ac:dyDescent="0.25">
      <c r="A346" s="9" t="s">
        <v>3828</v>
      </c>
      <c r="B346" s="2" t="s">
        <v>6403</v>
      </c>
      <c r="C346">
        <f>IFERROR(VLOOKUP(A346,AQI!$A$6:$N$1467,2,FALSE),"")</f>
        <v>170</v>
      </c>
      <c r="D346" t="str">
        <f>IFERROR(VLOOKUP(A346,AQI!$A$6:$N$1467,3,FALSE),"")</f>
        <v>34</v>
      </c>
      <c r="E346" t="str">
        <f>IFERROR(VLOOKUP(A346,AQI!$A$6:$N$1467,4,FALSE),"")</f>
        <v>72</v>
      </c>
      <c r="F346" t="str">
        <f>IFERROR(VLOOKUP(A346,AQI!$A$6:$N$1467,5,FALSE),"")</f>
        <v>0.8</v>
      </c>
      <c r="G346" t="str">
        <f>IFERROR(VLOOKUP(A346,AQI!$A$6:$N$1467,6,FALSE),"")</f>
        <v>14</v>
      </c>
      <c r="H346" t="str">
        <f>IFERROR(VLOOKUP(A346,AQI!$A$6:$N$1467,7,FALSE),"")</f>
        <v>235</v>
      </c>
      <c r="I346" t="str">
        <f>IFERROR(VLOOKUP(A346,AQI!$A$6:$N$1467,8,FALSE),"")</f>
        <v>2</v>
      </c>
      <c r="J346" t="str">
        <f>IFERROR(VLOOKUP(A346,AQI!$A$6:$N$1467,9,FALSE),"")</f>
        <v>4.05208</v>
      </c>
      <c r="K346" t="str">
        <f>IFERROR(VLOOKUP(A346,AQI!$A$6:$N$1467,12,FALSE),"")</f>
        <v>28.658</v>
      </c>
      <c r="L346" t="str">
        <f>IFERROR(VLOOKUP(A346,AQI!$A$6:$N$1467,13,FALSE),"")</f>
        <v>69.917</v>
      </c>
      <c r="M346" t="str">
        <f>IFERROR(VLOOKUP(A346,AQI!$A$6:$N$1467,14,FALSE),"")</f>
        <v>1.875</v>
      </c>
      <c r="N346">
        <f t="shared" si="20"/>
        <v>3119.5210000000002</v>
      </c>
      <c r="O346">
        <f t="shared" si="21"/>
        <v>3115.4450000000002</v>
      </c>
      <c r="P346">
        <f t="shared" si="22"/>
        <v>3995.35</v>
      </c>
      <c r="Q346">
        <f t="shared" si="23"/>
        <v>4012.29</v>
      </c>
      <c r="R346" s="2" t="s">
        <v>6388</v>
      </c>
    </row>
    <row r="347" spans="1:18" x14ac:dyDescent="0.25">
      <c r="A347" s="9" t="s">
        <v>3816</v>
      </c>
      <c r="B347" s="2" t="s">
        <v>6404</v>
      </c>
      <c r="C347">
        <f>IFERROR(VLOOKUP(A347,AQI!$A$6:$N$1467,2,FALSE),"")</f>
        <v>145</v>
      </c>
      <c r="D347" t="str">
        <f>IFERROR(VLOOKUP(A347,AQI!$A$6:$N$1467,3,FALSE),"")</f>
        <v>36</v>
      </c>
      <c r="E347" t="str">
        <f>IFERROR(VLOOKUP(A347,AQI!$A$6:$N$1467,4,FALSE),"")</f>
        <v>74</v>
      </c>
      <c r="F347" t="str">
        <f>IFERROR(VLOOKUP(A347,AQI!$A$6:$N$1467,5,FALSE),"")</f>
        <v>0.9</v>
      </c>
      <c r="G347" t="str">
        <f>IFERROR(VLOOKUP(A347,AQI!$A$6:$N$1467,6,FALSE),"")</f>
        <v>18</v>
      </c>
      <c r="H347" t="str">
        <f>IFERROR(VLOOKUP(A347,AQI!$A$6:$N$1467,7,FALSE),"")</f>
        <v>209</v>
      </c>
      <c r="I347" t="str">
        <f>IFERROR(VLOOKUP(A347,AQI!$A$6:$N$1467,8,FALSE),"")</f>
        <v>3</v>
      </c>
      <c r="J347" t="str">
        <f>IFERROR(VLOOKUP(A347,AQI!$A$6:$N$1467,9,FALSE),"")</f>
        <v>4.11696</v>
      </c>
      <c r="K347" t="str">
        <f>IFERROR(VLOOKUP(A347,AQI!$A$6:$N$1467,12,FALSE),"")</f>
        <v>26.008</v>
      </c>
      <c r="L347" t="str">
        <f>IFERROR(VLOOKUP(A347,AQI!$A$6:$N$1467,13,FALSE),"")</f>
        <v>72.833</v>
      </c>
      <c r="M347" t="str">
        <f>IFERROR(VLOOKUP(A347,AQI!$A$6:$N$1467,14,FALSE),"")</f>
        <v>1.875</v>
      </c>
      <c r="N347">
        <f t="shared" si="20"/>
        <v>3056.0439999999999</v>
      </c>
      <c r="O347">
        <f t="shared" si="21"/>
        <v>3116.96</v>
      </c>
      <c r="P347">
        <f t="shared" si="22"/>
        <v>3771.24</v>
      </c>
      <c r="Q347">
        <f t="shared" si="23"/>
        <v>3948.26</v>
      </c>
      <c r="R347" s="2" t="s">
        <v>6405</v>
      </c>
    </row>
    <row r="348" spans="1:18" x14ac:dyDescent="0.25">
      <c r="A348" s="9" t="s">
        <v>3812</v>
      </c>
      <c r="B348" s="2" t="s">
        <v>6406</v>
      </c>
      <c r="C348">
        <f>IFERROR(VLOOKUP(A348,AQI!$A$6:$N$1467,2,FALSE),"")</f>
        <v>131</v>
      </c>
      <c r="D348" t="str">
        <f>IFERROR(VLOOKUP(A348,AQI!$A$6:$N$1467,3,FALSE),"")</f>
        <v>26</v>
      </c>
      <c r="E348" t="str">
        <f>IFERROR(VLOOKUP(A348,AQI!$A$6:$N$1467,4,FALSE),"")</f>
        <v>55</v>
      </c>
      <c r="F348" t="str">
        <f>IFERROR(VLOOKUP(A348,AQI!$A$6:$N$1467,5,FALSE),"")</f>
        <v>0.6</v>
      </c>
      <c r="G348" t="str">
        <f>IFERROR(VLOOKUP(A348,AQI!$A$6:$N$1467,6,FALSE),"")</f>
        <v>17</v>
      </c>
      <c r="H348" t="str">
        <f>IFERROR(VLOOKUP(A348,AQI!$A$6:$N$1467,7,FALSE),"")</f>
        <v>194</v>
      </c>
      <c r="I348" t="str">
        <f>IFERROR(VLOOKUP(A348,AQI!$A$6:$N$1467,8,FALSE),"")</f>
        <v>3</v>
      </c>
      <c r="J348" t="str">
        <f>IFERROR(VLOOKUP(A348,AQI!$A$6:$N$1467,9,FALSE),"")</f>
        <v>3.36607</v>
      </c>
      <c r="K348" t="str">
        <f>IFERROR(VLOOKUP(A348,AQI!$A$6:$N$1467,12,FALSE),"")</f>
        <v>24.850</v>
      </c>
      <c r="L348" t="str">
        <f>IFERROR(VLOOKUP(A348,AQI!$A$6:$N$1467,13,FALSE),"")</f>
        <v>69.708</v>
      </c>
      <c r="M348" t="str">
        <f>IFERROR(VLOOKUP(A348,AQI!$A$6:$N$1467,14,FALSE),"")</f>
        <v>1.958</v>
      </c>
      <c r="N348">
        <f t="shared" si="20"/>
        <v>3078.4259999999999</v>
      </c>
      <c r="O348">
        <f t="shared" si="21"/>
        <v>3074.33</v>
      </c>
      <c r="P348">
        <f t="shared" si="22"/>
        <v>3757.24</v>
      </c>
      <c r="Q348">
        <f t="shared" si="23"/>
        <v>3803.21</v>
      </c>
      <c r="R348" s="2" t="s">
        <v>6407</v>
      </c>
    </row>
    <row r="349" spans="1:18" x14ac:dyDescent="0.25">
      <c r="A349" s="9" t="s">
        <v>3808</v>
      </c>
      <c r="B349" s="2" t="s">
        <v>5998</v>
      </c>
      <c r="C349">
        <f>IFERROR(VLOOKUP(A349,AQI!$A$6:$N$1467,2,FALSE),"")</f>
        <v>90</v>
      </c>
      <c r="D349" t="str">
        <f>IFERROR(VLOOKUP(A349,AQI!$A$6:$N$1467,3,FALSE),"")</f>
        <v>22</v>
      </c>
      <c r="E349" t="str">
        <f>IFERROR(VLOOKUP(A349,AQI!$A$6:$N$1467,4,FALSE),"")</f>
        <v>41</v>
      </c>
      <c r="F349" t="str">
        <f>IFERROR(VLOOKUP(A349,AQI!$A$6:$N$1467,5,FALSE),"")</f>
        <v>0.6</v>
      </c>
      <c r="G349" t="str">
        <f>IFERROR(VLOOKUP(A349,AQI!$A$6:$N$1467,6,FALSE),"")</f>
        <v>13</v>
      </c>
      <c r="H349" t="str">
        <f>IFERROR(VLOOKUP(A349,AQI!$A$6:$N$1467,7,FALSE),"")</f>
        <v>148</v>
      </c>
      <c r="I349" t="str">
        <f>IFERROR(VLOOKUP(A349,AQI!$A$6:$N$1467,8,FALSE),"")</f>
        <v>3</v>
      </c>
      <c r="J349" t="str">
        <f>IFERROR(VLOOKUP(A349,AQI!$A$6:$N$1467,9,FALSE),"")</f>
        <v>2.66429</v>
      </c>
      <c r="K349" t="str">
        <f>IFERROR(VLOOKUP(A349,AQI!$A$6:$N$1467,12,FALSE),"")</f>
        <v>22.938</v>
      </c>
      <c r="L349" t="str">
        <f>IFERROR(VLOOKUP(A349,AQI!$A$6:$N$1467,13,FALSE),"")</f>
        <v>74.708</v>
      </c>
      <c r="M349" t="str">
        <f>IFERROR(VLOOKUP(A349,AQI!$A$6:$N$1467,14,FALSE),"")</f>
        <v>2.125</v>
      </c>
      <c r="N349">
        <f t="shared" si="20"/>
        <v>3079.6729999999998</v>
      </c>
      <c r="O349">
        <f t="shared" si="21"/>
        <v>3073.8989999999999</v>
      </c>
      <c r="P349">
        <f t="shared" si="22"/>
        <v>3798.5</v>
      </c>
      <c r="Q349">
        <f t="shared" si="23"/>
        <v>3759.98</v>
      </c>
      <c r="R349" s="2" t="s">
        <v>6408</v>
      </c>
    </row>
    <row r="350" spans="1:18" x14ac:dyDescent="0.25">
      <c r="A350" s="9" t="s">
        <v>3786</v>
      </c>
      <c r="B350" s="2" t="s">
        <v>92</v>
      </c>
      <c r="C350">
        <f>IFERROR(VLOOKUP(A350,AQI!$A$6:$N$1467,2,FALSE),"")</f>
        <v>60</v>
      </c>
      <c r="D350" t="str">
        <f>IFERROR(VLOOKUP(A350,AQI!$A$6:$N$1467,3,FALSE),"")</f>
        <v>25</v>
      </c>
      <c r="E350" t="str">
        <f>IFERROR(VLOOKUP(A350,AQI!$A$6:$N$1467,4,FALSE),"")</f>
        <v>48</v>
      </c>
      <c r="F350" t="str">
        <f>IFERROR(VLOOKUP(A350,AQI!$A$6:$N$1467,5,FALSE),"")</f>
        <v>0.8</v>
      </c>
      <c r="G350" t="str">
        <f>IFERROR(VLOOKUP(A350,AQI!$A$6:$N$1467,6,FALSE),"")</f>
        <v>17</v>
      </c>
      <c r="H350" t="str">
        <f>IFERROR(VLOOKUP(A350,AQI!$A$6:$N$1467,7,FALSE),"")</f>
        <v>111</v>
      </c>
      <c r="I350" t="str">
        <f>IFERROR(VLOOKUP(A350,AQI!$A$6:$N$1467,8,FALSE),"")</f>
        <v>3</v>
      </c>
      <c r="J350" t="str">
        <f>IFERROR(VLOOKUP(A350,AQI!$A$6:$N$1467,9,FALSE),"")</f>
        <v>2.76875</v>
      </c>
      <c r="K350" t="str">
        <f>IFERROR(VLOOKUP(A350,AQI!$A$6:$N$1467,12,FALSE),"")</f>
        <v>21.200</v>
      </c>
      <c r="L350" t="str">
        <f>IFERROR(VLOOKUP(A350,AQI!$A$6:$N$1467,13,FALSE),"")</f>
        <v>63.667</v>
      </c>
      <c r="M350" t="str">
        <f>IFERROR(VLOOKUP(A350,AQI!$A$6:$N$1467,14,FALSE),"")</f>
        <v>1.708</v>
      </c>
      <c r="N350">
        <f t="shared" si="20"/>
        <v>3060.5259999999998</v>
      </c>
      <c r="O350">
        <f t="shared" si="21"/>
        <v>3026.5079999999998</v>
      </c>
      <c r="P350">
        <f t="shared" si="22"/>
        <v>3713.05</v>
      </c>
      <c r="Q350">
        <f t="shared" si="23"/>
        <v>3672.9</v>
      </c>
      <c r="R350" s="2" t="s">
        <v>6012</v>
      </c>
    </row>
    <row r="351" spans="1:18" x14ac:dyDescent="0.25">
      <c r="A351" s="9" t="s">
        <v>3780</v>
      </c>
      <c r="B351" s="2" t="s">
        <v>6409</v>
      </c>
      <c r="C351">
        <f>IFERROR(VLOOKUP(A351,AQI!$A$6:$N$1467,2,FALSE),"")</f>
        <v>77</v>
      </c>
      <c r="D351" t="str">
        <f>IFERROR(VLOOKUP(A351,AQI!$A$6:$N$1467,3,FALSE),"")</f>
        <v>10</v>
      </c>
      <c r="E351" t="str">
        <f>IFERROR(VLOOKUP(A351,AQI!$A$6:$N$1467,4,FALSE),"")</f>
        <v>28</v>
      </c>
      <c r="F351" t="str">
        <f>IFERROR(VLOOKUP(A351,AQI!$A$6:$N$1467,5,FALSE),"")</f>
        <v>0.4</v>
      </c>
      <c r="G351" t="str">
        <f>IFERROR(VLOOKUP(A351,AQI!$A$6:$N$1467,6,FALSE),"")</f>
        <v>13</v>
      </c>
      <c r="H351" t="str">
        <f>IFERROR(VLOOKUP(A351,AQI!$A$6:$N$1467,7,FALSE),"")</f>
        <v>132</v>
      </c>
      <c r="I351" t="str">
        <f>IFERROR(VLOOKUP(A351,AQI!$A$6:$N$1467,8,FALSE),"")</f>
        <v>2</v>
      </c>
      <c r="J351" t="str">
        <f>IFERROR(VLOOKUP(A351,AQI!$A$6:$N$1467,9,FALSE),"")</f>
        <v>1.96905</v>
      </c>
      <c r="K351" t="str">
        <f>IFERROR(VLOOKUP(A351,AQI!$A$6:$N$1467,12,FALSE),"")</f>
        <v>22.513</v>
      </c>
      <c r="L351" t="str">
        <f>IFERROR(VLOOKUP(A351,AQI!$A$6:$N$1467,13,FALSE),"")</f>
        <v>42.875</v>
      </c>
      <c r="M351" t="str">
        <f>IFERROR(VLOOKUP(A351,AQI!$A$6:$N$1467,14,FALSE),"")</f>
        <v>2.333</v>
      </c>
      <c r="N351">
        <f t="shared" si="20"/>
        <v>3041.4789999999998</v>
      </c>
      <c r="O351">
        <f t="shared" si="21"/>
        <v>3040.806</v>
      </c>
      <c r="P351">
        <f t="shared" si="22"/>
        <v>3794.86</v>
      </c>
      <c r="Q351">
        <f t="shared" si="23"/>
        <v>3736.98</v>
      </c>
      <c r="R351" s="2" t="s">
        <v>6410</v>
      </c>
    </row>
    <row r="352" spans="1:18" x14ac:dyDescent="0.25">
      <c r="A352" s="9" t="s">
        <v>3764</v>
      </c>
      <c r="B352" s="2" t="s">
        <v>5938</v>
      </c>
      <c r="C352">
        <f>IFERROR(VLOOKUP(A352,AQI!$A$6:$N$1467,2,FALSE),"")</f>
        <v>173</v>
      </c>
      <c r="D352" t="str">
        <f>IFERROR(VLOOKUP(A352,AQI!$A$6:$N$1467,3,FALSE),"")</f>
        <v>21</v>
      </c>
      <c r="E352" t="str">
        <f>IFERROR(VLOOKUP(A352,AQI!$A$6:$N$1467,4,FALSE),"")</f>
        <v>55</v>
      </c>
      <c r="F352" t="str">
        <f>IFERROR(VLOOKUP(A352,AQI!$A$6:$N$1467,5,FALSE),"")</f>
        <v>0.4</v>
      </c>
      <c r="G352" t="str">
        <f>IFERROR(VLOOKUP(A352,AQI!$A$6:$N$1467,6,FALSE),"")</f>
        <v>22</v>
      </c>
      <c r="H352" t="str">
        <f>IFERROR(VLOOKUP(A352,AQI!$A$6:$N$1467,7,FALSE),"")</f>
        <v>238</v>
      </c>
      <c r="I352" t="str">
        <f>IFERROR(VLOOKUP(A352,AQI!$A$6:$N$1467,8,FALSE),"")</f>
        <v>3</v>
      </c>
      <c r="J352" t="str">
        <f>IFERROR(VLOOKUP(A352,AQI!$A$6:$N$1467,9,FALSE),"")</f>
        <v>3.57321</v>
      </c>
      <c r="K352" t="str">
        <f>IFERROR(VLOOKUP(A352,AQI!$A$6:$N$1467,12,FALSE),"")</f>
        <v>27.517</v>
      </c>
      <c r="L352" t="str">
        <f>IFERROR(VLOOKUP(A352,AQI!$A$6:$N$1467,13,FALSE),"")</f>
        <v>35.542</v>
      </c>
      <c r="M352" t="str">
        <f>IFERROR(VLOOKUP(A352,AQI!$A$6:$N$1467,14,FALSE),"")</f>
        <v>2.167</v>
      </c>
      <c r="N352">
        <f t="shared" si="20"/>
        <v>2948.6759999999999</v>
      </c>
      <c r="O352">
        <f t="shared" si="21"/>
        <v>2986.84</v>
      </c>
      <c r="P352">
        <f t="shared" si="22"/>
        <v>3470.55</v>
      </c>
      <c r="Q352">
        <f t="shared" si="23"/>
        <v>3565.2</v>
      </c>
      <c r="R352" s="2" t="s">
        <v>6012</v>
      </c>
    </row>
    <row r="353" spans="1:18" x14ac:dyDescent="0.25">
      <c r="A353" s="9" t="s">
        <v>3757</v>
      </c>
      <c r="B353" s="2" t="s">
        <v>5938</v>
      </c>
      <c r="C353">
        <f>IFERROR(VLOOKUP(A353,AQI!$A$6:$N$1467,2,FALSE),"")</f>
        <v>114</v>
      </c>
      <c r="D353" t="str">
        <f>IFERROR(VLOOKUP(A353,AQI!$A$6:$N$1467,3,FALSE),"")</f>
        <v>18</v>
      </c>
      <c r="E353" t="str">
        <f>IFERROR(VLOOKUP(A353,AQI!$A$6:$N$1467,4,FALSE),"")</f>
        <v>50</v>
      </c>
      <c r="F353" t="str">
        <f>IFERROR(VLOOKUP(A353,AQI!$A$6:$N$1467,5,FALSE),"")</f>
        <v>0.4</v>
      </c>
      <c r="G353" t="str">
        <f>IFERROR(VLOOKUP(A353,AQI!$A$6:$N$1467,6,FALSE),"")</f>
        <v>22</v>
      </c>
      <c r="H353" t="str">
        <f>IFERROR(VLOOKUP(A353,AQI!$A$6:$N$1467,7,FALSE),"")</f>
        <v>175</v>
      </c>
      <c r="I353" t="str">
        <f>IFERROR(VLOOKUP(A353,AQI!$A$6:$N$1467,8,FALSE),"")</f>
        <v>3</v>
      </c>
      <c r="J353" t="str">
        <f>IFERROR(VLOOKUP(A353,AQI!$A$6:$N$1467,9,FALSE),"")</f>
        <v>3.02232</v>
      </c>
      <c r="K353" t="str">
        <f>IFERROR(VLOOKUP(A353,AQI!$A$6:$N$1467,12,FALSE),"")</f>
        <v>23.950</v>
      </c>
      <c r="L353" t="str">
        <f>IFERROR(VLOOKUP(A353,AQI!$A$6:$N$1467,13,FALSE),"")</f>
        <v>40.083</v>
      </c>
      <c r="M353" t="str">
        <f>IFERROR(VLOOKUP(A353,AQI!$A$6:$N$1467,14,FALSE),"")</f>
        <v>1.625</v>
      </c>
      <c r="N353">
        <f t="shared" si="20"/>
        <v>2921.0920000000001</v>
      </c>
      <c r="O353">
        <f t="shared" si="21"/>
        <v>2962.4989999999998</v>
      </c>
      <c r="P353">
        <f t="shared" si="22"/>
        <v>3418.48</v>
      </c>
      <c r="Q353">
        <f t="shared" si="23"/>
        <v>3465.4</v>
      </c>
      <c r="R353" s="2" t="s">
        <v>6012</v>
      </c>
    </row>
    <row r="354" spans="1:18" x14ac:dyDescent="0.25">
      <c r="A354" s="9" t="s">
        <v>3728</v>
      </c>
      <c r="B354" s="2" t="s">
        <v>6411</v>
      </c>
      <c r="C354">
        <f>IFERROR(VLOOKUP(A354,AQI!$A$6:$N$1467,2,FALSE),"")</f>
        <v>127</v>
      </c>
      <c r="D354" t="str">
        <f>IFERROR(VLOOKUP(A354,AQI!$A$6:$N$1467,3,FALSE),"")</f>
        <v>30</v>
      </c>
      <c r="E354" t="str">
        <f>IFERROR(VLOOKUP(A354,AQI!$A$6:$N$1467,4,FALSE),"")</f>
        <v>69</v>
      </c>
      <c r="F354" t="str">
        <f>IFERROR(VLOOKUP(A354,AQI!$A$6:$N$1467,5,FALSE),"")</f>
        <v>0.5</v>
      </c>
      <c r="G354" t="str">
        <f>IFERROR(VLOOKUP(A354,AQI!$A$6:$N$1467,6,FALSE),"")</f>
        <v>17</v>
      </c>
      <c r="H354" t="str">
        <f>IFERROR(VLOOKUP(A354,AQI!$A$6:$N$1467,7,FALSE),"")</f>
        <v>189</v>
      </c>
      <c r="I354" t="str">
        <f>IFERROR(VLOOKUP(A354,AQI!$A$6:$N$1467,8,FALSE),"")</f>
        <v>3</v>
      </c>
      <c r="J354" t="str">
        <f>IFERROR(VLOOKUP(A354,AQI!$A$6:$N$1467,9,FALSE),"")</f>
        <v>3.62411</v>
      </c>
      <c r="K354" t="str">
        <f>IFERROR(VLOOKUP(A354,AQI!$A$6:$N$1467,12,FALSE),"")</f>
        <v>26.200</v>
      </c>
      <c r="L354" t="str">
        <f>IFERROR(VLOOKUP(A354,AQI!$A$6:$N$1467,13,FALSE),"")</f>
        <v>48.083</v>
      </c>
      <c r="M354" t="str">
        <f>IFERROR(VLOOKUP(A354,AQI!$A$6:$N$1467,14,FALSE),"")</f>
        <v>2.042</v>
      </c>
      <c r="N354">
        <f t="shared" si="20"/>
        <v>2920.4409999999998</v>
      </c>
      <c r="O354">
        <f t="shared" si="21"/>
        <v>2921.6480000000001</v>
      </c>
      <c r="P354">
        <f t="shared" si="22"/>
        <v>3486.67</v>
      </c>
      <c r="Q354">
        <f t="shared" si="23"/>
        <v>3470.34</v>
      </c>
      <c r="R354" s="2" t="s">
        <v>6412</v>
      </c>
    </row>
    <row r="355" spans="1:18" x14ac:dyDescent="0.25">
      <c r="A355" s="9" t="s">
        <v>3712</v>
      </c>
      <c r="B355" s="2" t="s">
        <v>6413</v>
      </c>
      <c r="C355">
        <f>IFERROR(VLOOKUP(A355,AQI!$A$6:$N$1467,2,FALSE),"")</f>
        <v>136</v>
      </c>
      <c r="D355" t="str">
        <f>IFERROR(VLOOKUP(A355,AQI!$A$6:$N$1467,3,FALSE),"")</f>
        <v>36</v>
      </c>
      <c r="E355" t="str">
        <f>IFERROR(VLOOKUP(A355,AQI!$A$6:$N$1467,4,FALSE),"")</f>
        <v>76</v>
      </c>
      <c r="F355" t="str">
        <f>IFERROR(VLOOKUP(A355,AQI!$A$6:$N$1467,5,FALSE),"")</f>
        <v>0.6</v>
      </c>
      <c r="G355" t="str">
        <f>IFERROR(VLOOKUP(A355,AQI!$A$6:$N$1467,6,FALSE),"")</f>
        <v>22</v>
      </c>
      <c r="H355" t="str">
        <f>IFERROR(VLOOKUP(A355,AQI!$A$6:$N$1467,7,FALSE),"")</f>
        <v>199</v>
      </c>
      <c r="I355" t="str">
        <f>IFERROR(VLOOKUP(A355,AQI!$A$6:$N$1467,8,FALSE),"")</f>
        <v>4</v>
      </c>
      <c r="J355" t="str">
        <f>IFERROR(VLOOKUP(A355,AQI!$A$6:$N$1467,9,FALSE),"")</f>
        <v>4.12470</v>
      </c>
      <c r="K355" t="str">
        <f>IFERROR(VLOOKUP(A355,AQI!$A$6:$N$1467,12,FALSE),"")</f>
        <v>23.388</v>
      </c>
      <c r="L355" t="str">
        <f>IFERROR(VLOOKUP(A355,AQI!$A$6:$N$1467,13,FALSE),"")</f>
        <v>48.375</v>
      </c>
      <c r="M355" t="str">
        <f>IFERROR(VLOOKUP(A355,AQI!$A$6:$N$1467,14,FALSE),"")</f>
        <v>2.000</v>
      </c>
      <c r="N355">
        <f t="shared" si="20"/>
        <v>2807.4929999999999</v>
      </c>
      <c r="O355">
        <f t="shared" si="21"/>
        <v>2865.0219999999999</v>
      </c>
      <c r="P355">
        <f t="shared" si="22"/>
        <v>3286.45</v>
      </c>
      <c r="Q355">
        <f t="shared" si="23"/>
        <v>3449.13</v>
      </c>
      <c r="R355" s="2" t="s">
        <v>6414</v>
      </c>
    </row>
    <row r="356" spans="1:18" x14ac:dyDescent="0.25">
      <c r="A356" s="9" t="s">
        <v>3665</v>
      </c>
      <c r="B356" s="2" t="s">
        <v>2541</v>
      </c>
      <c r="C356">
        <f>IFERROR(VLOOKUP(A356,AQI!$A$6:$N$1467,2,FALSE),"")</f>
        <v>54</v>
      </c>
      <c r="D356" t="str">
        <f>IFERROR(VLOOKUP(A356,AQI!$A$6:$N$1467,3,FALSE),"")</f>
        <v>18</v>
      </c>
      <c r="E356" t="str">
        <f>IFERROR(VLOOKUP(A356,AQI!$A$6:$N$1467,4,FALSE),"")</f>
        <v>57</v>
      </c>
      <c r="F356" t="str">
        <f>IFERROR(VLOOKUP(A356,AQI!$A$6:$N$1467,5,FALSE),"")</f>
        <v>0.3</v>
      </c>
      <c r="G356" t="str">
        <f>IFERROR(VLOOKUP(A356,AQI!$A$6:$N$1467,6,FALSE),"")</f>
        <v>12</v>
      </c>
      <c r="H356" t="str">
        <f>IFERROR(VLOOKUP(A356,AQI!$A$6:$N$1467,7,FALSE),"")</f>
        <v>83</v>
      </c>
      <c r="I356" t="str">
        <f>IFERROR(VLOOKUP(A356,AQI!$A$6:$N$1467,8,FALSE),"")</f>
        <v>3</v>
      </c>
      <c r="J356" t="str">
        <f>IFERROR(VLOOKUP(A356,AQI!$A$6:$N$1467,9,FALSE),"")</f>
        <v>2.27232</v>
      </c>
      <c r="K356" t="str">
        <f>IFERROR(VLOOKUP(A356,AQI!$A$6:$N$1467,12,FALSE),"")</f>
        <v>14.733</v>
      </c>
      <c r="L356" t="str">
        <f>IFERROR(VLOOKUP(A356,AQI!$A$6:$N$1467,13,FALSE),"")</f>
        <v>64.542</v>
      </c>
      <c r="M356" t="str">
        <f>IFERROR(VLOOKUP(A356,AQI!$A$6:$N$1467,14,FALSE),"")</f>
        <v>2.375</v>
      </c>
      <c r="N356">
        <f t="shared" si="20"/>
        <v>2735.02</v>
      </c>
      <c r="O356">
        <f t="shared" si="21"/>
        <v>2734.788</v>
      </c>
      <c r="P356">
        <f t="shared" si="22"/>
        <v>2991.77</v>
      </c>
      <c r="Q356">
        <f t="shared" si="23"/>
        <v>3013.29</v>
      </c>
      <c r="R356" s="2" t="s">
        <v>6415</v>
      </c>
    </row>
    <row r="357" spans="1:18" x14ac:dyDescent="0.25">
      <c r="A357" s="9" t="s">
        <v>3616</v>
      </c>
      <c r="B357" s="2" t="s">
        <v>6416</v>
      </c>
      <c r="C357">
        <f>IFERROR(VLOOKUP(A357,AQI!$A$6:$N$1467,2,FALSE),"")</f>
        <v>49</v>
      </c>
      <c r="D357" t="str">
        <f>IFERROR(VLOOKUP(A357,AQI!$A$6:$N$1467,3,FALSE),"")</f>
        <v>32</v>
      </c>
      <c r="E357" t="str">
        <f>IFERROR(VLOOKUP(A357,AQI!$A$6:$N$1467,4,FALSE),"")</f>
        <v>0</v>
      </c>
      <c r="F357" t="str">
        <f>IFERROR(VLOOKUP(A357,AQI!$A$6:$N$1467,5,FALSE),"")</f>
        <v>0.3</v>
      </c>
      <c r="G357" t="str">
        <f>IFERROR(VLOOKUP(A357,AQI!$A$6:$N$1467,6,FALSE),"")</f>
        <v>15</v>
      </c>
      <c r="H357" t="str">
        <f>IFERROR(VLOOKUP(A357,AQI!$A$6:$N$1467,7,FALSE),"")</f>
        <v>97</v>
      </c>
      <c r="I357" t="str">
        <f>IFERROR(VLOOKUP(A357,AQI!$A$6:$N$1467,8,FALSE),"")</f>
        <v>3</v>
      </c>
      <c r="J357" t="str">
        <f>IFERROR(VLOOKUP(A357,AQI!$A$6:$N$1467,9,FALSE),"")</f>
        <v>2.02054</v>
      </c>
      <c r="K357" t="str">
        <f>IFERROR(VLOOKUP(A357,AQI!$A$6:$N$1467,12,FALSE),"")</f>
        <v>20.808</v>
      </c>
      <c r="L357" t="str">
        <f>IFERROR(VLOOKUP(A357,AQI!$A$6:$N$1467,13,FALSE),"")</f>
        <v>45.917</v>
      </c>
      <c r="M357" t="str">
        <f>IFERROR(VLOOKUP(A357,AQI!$A$6:$N$1467,14,FALSE),"")</f>
        <v>2.542</v>
      </c>
      <c r="N357">
        <f t="shared" si="20"/>
        <v>2857.75</v>
      </c>
      <c r="O357">
        <f t="shared" si="21"/>
        <v>2786.5909999999999</v>
      </c>
      <c r="P357">
        <f t="shared" si="22"/>
        <v>3122</v>
      </c>
      <c r="Q357">
        <f t="shared" si="23"/>
        <v>3009.02</v>
      </c>
      <c r="R357" s="2" t="s">
        <v>6417</v>
      </c>
    </row>
    <row r="358" spans="1:18" x14ac:dyDescent="0.25">
      <c r="A358" s="9" t="s">
        <v>3582</v>
      </c>
      <c r="B358" s="2" t="s">
        <v>6418</v>
      </c>
      <c r="C358">
        <f>IFERROR(VLOOKUP(A358,AQI!$A$6:$N$1467,2,FALSE),"")</f>
        <v>69</v>
      </c>
      <c r="D358" t="str">
        <f>IFERROR(VLOOKUP(A358,AQI!$A$6:$N$1467,3,FALSE),"")</f>
        <v>14</v>
      </c>
      <c r="E358" t="str">
        <f>IFERROR(VLOOKUP(A358,AQI!$A$6:$N$1467,4,FALSE),"")</f>
        <v>87</v>
      </c>
      <c r="F358" t="str">
        <f>IFERROR(VLOOKUP(A358,AQI!$A$6:$N$1467,5,FALSE),"")</f>
        <v>0.3</v>
      </c>
      <c r="G358" t="str">
        <f>IFERROR(VLOOKUP(A358,AQI!$A$6:$N$1467,6,FALSE),"")</f>
        <v>12</v>
      </c>
      <c r="H358" t="str">
        <f>IFERROR(VLOOKUP(A358,AQI!$A$6:$N$1467,7,FALSE),"")</f>
        <v>103</v>
      </c>
      <c r="I358" t="str">
        <f>IFERROR(VLOOKUP(A358,AQI!$A$6:$N$1467,8,FALSE),"")</f>
        <v>3</v>
      </c>
      <c r="J358" t="str">
        <f>IFERROR(VLOOKUP(A358,AQI!$A$6:$N$1467,9,FALSE),"")</f>
        <v>2.71161</v>
      </c>
      <c r="K358" t="str">
        <f>IFERROR(VLOOKUP(A358,AQI!$A$6:$N$1467,12,FALSE),"")</f>
        <v>17.708</v>
      </c>
      <c r="L358" t="str">
        <f>IFERROR(VLOOKUP(A358,AQI!$A$6:$N$1467,13,FALSE),"")</f>
        <v>27.292</v>
      </c>
      <c r="M358" t="str">
        <f>IFERROR(VLOOKUP(A358,AQI!$A$6:$N$1467,14,FALSE),"")</f>
        <v>2.750</v>
      </c>
      <c r="N358">
        <f t="shared" si="20"/>
        <v>2865.6460000000002</v>
      </c>
      <c r="O358">
        <f t="shared" si="21"/>
        <v>2908.9740000000002</v>
      </c>
      <c r="P358">
        <f t="shared" si="22"/>
        <v>3299.02</v>
      </c>
      <c r="Q358">
        <f t="shared" si="23"/>
        <v>3331.84</v>
      </c>
      <c r="R358" s="2" t="s">
        <v>6419</v>
      </c>
    </row>
    <row r="359" spans="1:18" x14ac:dyDescent="0.25">
      <c r="A359" s="9" t="s">
        <v>3578</v>
      </c>
      <c r="B359" s="2" t="s">
        <v>5946</v>
      </c>
      <c r="C359">
        <f>IFERROR(VLOOKUP(A359,AQI!$A$6:$N$1467,2,FALSE),"")</f>
        <v>49</v>
      </c>
      <c r="D359" t="str">
        <f>IFERROR(VLOOKUP(A359,AQI!$A$6:$N$1467,3,FALSE),"")</f>
        <v>0</v>
      </c>
      <c r="E359" t="str">
        <f>IFERROR(VLOOKUP(A359,AQI!$A$6:$N$1467,4,FALSE),"")</f>
        <v>0</v>
      </c>
      <c r="F359" t="str">
        <f>IFERROR(VLOOKUP(A359,AQI!$A$6:$N$1467,5,FALSE),"")</f>
        <v>0.7</v>
      </c>
      <c r="G359" t="str">
        <f>IFERROR(VLOOKUP(A359,AQI!$A$6:$N$1467,6,FALSE),"")</f>
        <v>27</v>
      </c>
      <c r="H359" t="str">
        <f>IFERROR(VLOOKUP(A359,AQI!$A$6:$N$1467,7,FALSE),"")</f>
        <v>98</v>
      </c>
      <c r="I359" t="str">
        <f>IFERROR(VLOOKUP(A359,AQI!$A$6:$N$1467,8,FALSE),"")</f>
        <v>3</v>
      </c>
      <c r="J359" t="str">
        <f>IFERROR(VLOOKUP(A359,AQI!$A$6:$N$1467,9,FALSE),"")</f>
        <v>1.51250</v>
      </c>
      <c r="K359" t="str">
        <f>IFERROR(VLOOKUP(A359,AQI!$A$6:$N$1467,12,FALSE),"")</f>
        <v>21.104</v>
      </c>
      <c r="L359" t="str">
        <f>IFERROR(VLOOKUP(A359,AQI!$A$6:$N$1467,13,FALSE),"")</f>
        <v>43.917</v>
      </c>
      <c r="M359" t="str">
        <f>IFERROR(VLOOKUP(A359,AQI!$A$6:$N$1467,14,FALSE),"")</f>
        <v>2.958</v>
      </c>
      <c r="N359">
        <f t="shared" si="20"/>
        <v>2944.5720000000001</v>
      </c>
      <c r="O359">
        <f t="shared" si="21"/>
        <v>2867.1129999999998</v>
      </c>
      <c r="P359">
        <f t="shared" si="22"/>
        <v>3422.67</v>
      </c>
      <c r="Q359">
        <f t="shared" si="23"/>
        <v>3293.71</v>
      </c>
      <c r="R359" s="2" t="s">
        <v>6222</v>
      </c>
    </row>
    <row r="360" spans="1:18" x14ac:dyDescent="0.25">
      <c r="A360" s="9" t="s">
        <v>3567</v>
      </c>
      <c r="B360" s="2" t="s">
        <v>5946</v>
      </c>
      <c r="C360">
        <f>IFERROR(VLOOKUP(A360,AQI!$A$6:$N$1467,2,FALSE),"")</f>
        <v>119</v>
      </c>
      <c r="D360" t="str">
        <f>IFERROR(VLOOKUP(A360,AQI!$A$6:$N$1467,3,FALSE),"")</f>
        <v>90</v>
      </c>
      <c r="E360" t="str">
        <f>IFERROR(VLOOKUP(A360,AQI!$A$6:$N$1467,4,FALSE),"")</f>
        <v>165</v>
      </c>
      <c r="F360" t="str">
        <f>IFERROR(VLOOKUP(A360,AQI!$A$6:$N$1467,5,FALSE),"")</f>
        <v>1.0</v>
      </c>
      <c r="G360" t="str">
        <f>IFERROR(VLOOKUP(A360,AQI!$A$6:$N$1467,6,FALSE),"")</f>
        <v>35</v>
      </c>
      <c r="H360" t="str">
        <f>IFERROR(VLOOKUP(A360,AQI!$A$6:$N$1467,7,FALSE),"")</f>
        <v>175</v>
      </c>
      <c r="I360" t="str">
        <f>IFERROR(VLOOKUP(A360,AQI!$A$6:$N$1467,8,FALSE),"")</f>
        <v>6</v>
      </c>
      <c r="J360" t="str">
        <f>IFERROR(VLOOKUP(A360,AQI!$A$6:$N$1467,9,FALSE),"")</f>
        <v>7.24732</v>
      </c>
      <c r="K360" t="str">
        <f>IFERROR(VLOOKUP(A360,AQI!$A$6:$N$1467,12,FALSE),"")</f>
        <v>15.758</v>
      </c>
      <c r="L360" t="str">
        <f>IFERROR(VLOOKUP(A360,AQI!$A$6:$N$1467,13,FALSE),"")</f>
        <v>53.000</v>
      </c>
      <c r="M360" t="str">
        <f>IFERROR(VLOOKUP(A360,AQI!$A$6:$N$1467,14,FALSE),"")</f>
        <v>2.042</v>
      </c>
      <c r="N360">
        <f t="shared" si="20"/>
        <v>2952.4189999999999</v>
      </c>
      <c r="O360">
        <f t="shared" si="21"/>
        <v>2956.9470000000001</v>
      </c>
      <c r="P360">
        <f t="shared" si="22"/>
        <v>3489.28</v>
      </c>
      <c r="Q360">
        <f t="shared" si="23"/>
        <v>3471.18</v>
      </c>
      <c r="R360" s="2" t="s">
        <v>6420</v>
      </c>
    </row>
    <row r="361" spans="1:18" x14ac:dyDescent="0.25">
      <c r="A361" s="9" t="s">
        <v>3563</v>
      </c>
      <c r="B361" s="2" t="s">
        <v>5938</v>
      </c>
      <c r="C361">
        <f>IFERROR(VLOOKUP(A361,AQI!$A$6:$N$1467,2,FALSE),"")</f>
        <v>66</v>
      </c>
      <c r="D361" t="str">
        <f>IFERROR(VLOOKUP(A361,AQI!$A$6:$N$1467,3,FALSE),"")</f>
        <v>28</v>
      </c>
      <c r="E361" t="str">
        <f>IFERROR(VLOOKUP(A361,AQI!$A$6:$N$1467,4,FALSE),"")</f>
        <v>81</v>
      </c>
      <c r="F361" t="str">
        <f>IFERROR(VLOOKUP(A361,AQI!$A$6:$N$1467,5,FALSE),"")</f>
        <v>0.4</v>
      </c>
      <c r="G361" t="str">
        <f>IFERROR(VLOOKUP(A361,AQI!$A$6:$N$1467,6,FALSE),"")</f>
        <v>34</v>
      </c>
      <c r="H361" t="str">
        <f>IFERROR(VLOOKUP(A361,AQI!$A$6:$N$1467,7,FALSE),"")</f>
        <v>86</v>
      </c>
      <c r="I361" t="str">
        <f>IFERROR(VLOOKUP(A361,AQI!$A$6:$N$1467,8,FALSE),"")</f>
        <v>2</v>
      </c>
      <c r="J361" t="str">
        <f>IFERROR(VLOOKUP(A361,AQI!$A$6:$N$1467,9,FALSE),"")</f>
        <v>3.47798</v>
      </c>
      <c r="K361" t="str">
        <f>IFERROR(VLOOKUP(A361,AQI!$A$6:$N$1467,12,FALSE),"")</f>
        <v>13.183</v>
      </c>
      <c r="L361" t="str">
        <f>IFERROR(VLOOKUP(A361,AQI!$A$6:$N$1467,13,FALSE),"")</f>
        <v>32.542</v>
      </c>
      <c r="M361" t="str">
        <f>IFERROR(VLOOKUP(A361,AQI!$A$6:$N$1467,14,FALSE),"")</f>
        <v>1.625</v>
      </c>
      <c r="N361">
        <f t="shared" si="20"/>
        <v>2970.9560000000001</v>
      </c>
      <c r="O361">
        <f t="shared" si="21"/>
        <v>2948.114</v>
      </c>
      <c r="P361">
        <f t="shared" si="22"/>
        <v>3505.92</v>
      </c>
      <c r="Q361">
        <f t="shared" si="23"/>
        <v>3484.32</v>
      </c>
      <c r="R361" s="2" t="s">
        <v>6421</v>
      </c>
    </row>
    <row r="362" spans="1:18" x14ac:dyDescent="0.25">
      <c r="A362" s="9" t="s">
        <v>3538</v>
      </c>
      <c r="B362" s="2" t="s">
        <v>6422</v>
      </c>
      <c r="C362">
        <f>IFERROR(VLOOKUP(A362,AQI!$A$6:$N$1467,2,FALSE),"")</f>
        <v>44</v>
      </c>
      <c r="D362" t="str">
        <f>IFERROR(VLOOKUP(A362,AQI!$A$6:$N$1467,3,FALSE),"")</f>
        <v>13</v>
      </c>
      <c r="E362" t="str">
        <f>IFERROR(VLOOKUP(A362,AQI!$A$6:$N$1467,4,FALSE),"")</f>
        <v>19</v>
      </c>
      <c r="F362" t="str">
        <f>IFERROR(VLOOKUP(A362,AQI!$A$6:$N$1467,5,FALSE),"")</f>
        <v>0.3</v>
      </c>
      <c r="G362" t="str">
        <f>IFERROR(VLOOKUP(A362,AQI!$A$6:$N$1467,6,FALSE),"")</f>
        <v>16</v>
      </c>
      <c r="H362" t="str">
        <f>IFERROR(VLOOKUP(A362,AQI!$A$6:$N$1467,7,FALSE),"")</f>
        <v>88</v>
      </c>
      <c r="I362" t="str">
        <f>IFERROR(VLOOKUP(A362,AQI!$A$6:$N$1467,8,FALSE),"")</f>
        <v>3</v>
      </c>
      <c r="J362" t="str">
        <f>IFERROR(VLOOKUP(A362,AQI!$A$6:$N$1467,9,FALSE),"")</f>
        <v>1.71786</v>
      </c>
      <c r="K362" t="str">
        <f>IFERROR(VLOOKUP(A362,AQI!$A$6:$N$1467,12,FALSE),"")</f>
        <v>8.671</v>
      </c>
      <c r="L362" t="str">
        <f>IFERROR(VLOOKUP(A362,AQI!$A$6:$N$1467,13,FALSE),"")</f>
        <v>46.833</v>
      </c>
      <c r="M362" t="str">
        <f>IFERROR(VLOOKUP(A362,AQI!$A$6:$N$1467,14,FALSE),"")</f>
        <v>2.708</v>
      </c>
      <c r="N362">
        <f t="shared" si="20"/>
        <v>3005.4340000000002</v>
      </c>
      <c r="O362">
        <f t="shared" si="21"/>
        <v>2986.8310000000001</v>
      </c>
      <c r="P362">
        <f t="shared" si="22"/>
        <v>3712.8</v>
      </c>
      <c r="Q362">
        <f t="shared" si="23"/>
        <v>3622.65</v>
      </c>
      <c r="R362" s="2" t="s">
        <v>6423</v>
      </c>
    </row>
    <row r="363" spans="1:18" x14ac:dyDescent="0.25">
      <c r="A363" s="9" t="s">
        <v>3533</v>
      </c>
      <c r="B363" s="2" t="s">
        <v>6130</v>
      </c>
      <c r="C363">
        <f>IFERROR(VLOOKUP(A363,AQI!$A$6:$N$1467,2,FALSE),"")</f>
        <v>40</v>
      </c>
      <c r="D363" t="str">
        <f>IFERROR(VLOOKUP(A363,AQI!$A$6:$N$1467,3,FALSE),"")</f>
        <v>28</v>
      </c>
      <c r="E363" t="str">
        <f>IFERROR(VLOOKUP(A363,AQI!$A$6:$N$1467,4,FALSE),"")</f>
        <v>40</v>
      </c>
      <c r="F363" t="str">
        <f>IFERROR(VLOOKUP(A363,AQI!$A$6:$N$1467,5,FALSE),"")</f>
        <v>0.5</v>
      </c>
      <c r="G363" t="str">
        <f>IFERROR(VLOOKUP(A363,AQI!$A$6:$N$1467,6,FALSE),"")</f>
        <v>19</v>
      </c>
      <c r="H363" t="str">
        <f>IFERROR(VLOOKUP(A363,AQI!$A$6:$N$1467,7,FALSE),"")</f>
        <v>56</v>
      </c>
      <c r="I363" t="str">
        <f>IFERROR(VLOOKUP(A363,AQI!$A$6:$N$1467,8,FALSE),"")</f>
        <v>3</v>
      </c>
      <c r="J363" t="str">
        <f>IFERROR(VLOOKUP(A363,AQI!$A$6:$N$1467,9,FALSE),"")</f>
        <v>2.37143</v>
      </c>
      <c r="K363" t="str">
        <f>IFERROR(VLOOKUP(A363,AQI!$A$6:$N$1467,12,FALSE),"")</f>
        <v>8.967</v>
      </c>
      <c r="L363" t="str">
        <f>IFERROR(VLOOKUP(A363,AQI!$A$6:$N$1467,13,FALSE),"")</f>
        <v>66.750</v>
      </c>
      <c r="M363" t="str">
        <f>IFERROR(VLOOKUP(A363,AQI!$A$6:$N$1467,14,FALSE),"")</f>
        <v>1.833</v>
      </c>
      <c r="N363">
        <f t="shared" si="20"/>
        <v>2968.7689999999998</v>
      </c>
      <c r="O363">
        <f t="shared" si="21"/>
        <v>3013.3319999999999</v>
      </c>
      <c r="P363">
        <f t="shared" si="22"/>
        <v>3626.33</v>
      </c>
      <c r="Q363">
        <f t="shared" si="23"/>
        <v>3730.29</v>
      </c>
      <c r="R363" s="2" t="s">
        <v>6424</v>
      </c>
    </row>
    <row r="364" spans="1:18" x14ac:dyDescent="0.25">
      <c r="A364" s="9" t="s">
        <v>3508</v>
      </c>
      <c r="B364" s="2" t="s">
        <v>6425</v>
      </c>
      <c r="C364">
        <f>IFERROR(VLOOKUP(A364,AQI!$A$6:$N$1467,2,FALSE),"")</f>
        <v>75</v>
      </c>
      <c r="D364" t="str">
        <f>IFERROR(VLOOKUP(A364,AQI!$A$6:$N$1467,3,FALSE),"")</f>
        <v>55</v>
      </c>
      <c r="E364" t="str">
        <f>IFERROR(VLOOKUP(A364,AQI!$A$6:$N$1467,4,FALSE),"")</f>
        <v>75</v>
      </c>
      <c r="F364" t="str">
        <f>IFERROR(VLOOKUP(A364,AQI!$A$6:$N$1467,5,FALSE),"")</f>
        <v>0.5</v>
      </c>
      <c r="G364" t="str">
        <f>IFERROR(VLOOKUP(A364,AQI!$A$6:$N$1467,6,FALSE),"")</f>
        <v>34</v>
      </c>
      <c r="H364" t="str">
        <f>IFERROR(VLOOKUP(A364,AQI!$A$6:$N$1467,7,FALSE),"")</f>
        <v>62</v>
      </c>
      <c r="I364" t="str">
        <f>IFERROR(VLOOKUP(A364,AQI!$A$6:$N$1467,8,FALSE),"")</f>
        <v>2</v>
      </c>
      <c r="J364" t="str">
        <f>IFERROR(VLOOKUP(A364,AQI!$A$6:$N$1467,9,FALSE),"")</f>
        <v>4.03869</v>
      </c>
      <c r="K364" t="str">
        <f>IFERROR(VLOOKUP(A364,AQI!$A$6:$N$1467,12,FALSE),"")</f>
        <v>5.317</v>
      </c>
      <c r="L364" t="str">
        <f>IFERROR(VLOOKUP(A364,AQI!$A$6:$N$1467,13,FALSE),"")</f>
        <v>69.833</v>
      </c>
      <c r="M364" t="str">
        <f>IFERROR(VLOOKUP(A364,AQI!$A$6:$N$1467,14,FALSE),"")</f>
        <v>1.417</v>
      </c>
      <c r="N364">
        <f t="shared" si="20"/>
        <v>3035.462</v>
      </c>
      <c r="O364">
        <f t="shared" si="21"/>
        <v>3047.221</v>
      </c>
      <c r="P364">
        <f t="shared" si="22"/>
        <v>3842.42</v>
      </c>
      <c r="Q364">
        <f t="shared" si="23"/>
        <v>3811.86</v>
      </c>
      <c r="R364" s="2" t="s">
        <v>6420</v>
      </c>
    </row>
    <row r="365" spans="1:18" x14ac:dyDescent="0.25">
      <c r="A365" s="9" t="s">
        <v>3491</v>
      </c>
      <c r="B365" s="2" t="s">
        <v>189</v>
      </c>
      <c r="C365">
        <f>IFERROR(VLOOKUP(A365,AQI!$A$6:$N$1467,2,FALSE),"")</f>
        <v>62</v>
      </c>
      <c r="D365" t="str">
        <f>IFERROR(VLOOKUP(A365,AQI!$A$6:$N$1467,3,FALSE),"")</f>
        <v>44</v>
      </c>
      <c r="E365" t="str">
        <f>IFERROR(VLOOKUP(A365,AQI!$A$6:$N$1467,4,FALSE),"")</f>
        <v>55</v>
      </c>
      <c r="F365" t="str">
        <f>IFERROR(VLOOKUP(A365,AQI!$A$6:$N$1467,5,FALSE),"")</f>
        <v>0.6</v>
      </c>
      <c r="G365" t="str">
        <f>IFERROR(VLOOKUP(A365,AQI!$A$6:$N$1467,6,FALSE),"")</f>
        <v>25</v>
      </c>
      <c r="H365" t="str">
        <f>IFERROR(VLOOKUP(A365,AQI!$A$6:$N$1467,7,FALSE),"")</f>
        <v>38</v>
      </c>
      <c r="I365" t="str">
        <f>IFERROR(VLOOKUP(A365,AQI!$A$6:$N$1467,8,FALSE),"")</f>
        <v>3</v>
      </c>
      <c r="J365" t="str">
        <f>IFERROR(VLOOKUP(A365,AQI!$A$6:$N$1467,9,FALSE),"")</f>
        <v>3.10536</v>
      </c>
      <c r="K365" t="str">
        <f>IFERROR(VLOOKUP(A365,AQI!$A$6:$N$1467,12,FALSE),"")</f>
        <v>-0.304</v>
      </c>
      <c r="L365" t="str">
        <f>IFERROR(VLOOKUP(A365,AQI!$A$6:$N$1467,13,FALSE),"")</f>
        <v>87.542</v>
      </c>
      <c r="M365" t="str">
        <f>IFERROR(VLOOKUP(A365,AQI!$A$6:$N$1467,14,FALSE),"")</f>
        <v>1.625</v>
      </c>
      <c r="N365">
        <f t="shared" si="20"/>
        <v>2991.9630000000002</v>
      </c>
      <c r="O365">
        <f t="shared" si="21"/>
        <v>3016.9430000000002</v>
      </c>
      <c r="P365">
        <f t="shared" si="22"/>
        <v>3830.37</v>
      </c>
      <c r="Q365">
        <f t="shared" si="23"/>
        <v>3830.32</v>
      </c>
      <c r="R365" s="2" t="s">
        <v>6426</v>
      </c>
    </row>
    <row r="366" spans="1:18" x14ac:dyDescent="0.25">
      <c r="A366" s="9" t="s">
        <v>3442</v>
      </c>
      <c r="B366" s="2" t="s">
        <v>41</v>
      </c>
      <c r="C366">
        <f>IFERROR(VLOOKUP(A366,AQI!$A$6:$N$1467,2,FALSE),"")</f>
        <v>72</v>
      </c>
      <c r="D366" t="str">
        <f>IFERROR(VLOOKUP(A366,AQI!$A$6:$N$1467,3,FALSE),"")</f>
        <v>25</v>
      </c>
      <c r="E366" t="str">
        <f>IFERROR(VLOOKUP(A366,AQI!$A$6:$N$1467,4,FALSE),"")</f>
        <v>94</v>
      </c>
      <c r="F366" t="str">
        <f>IFERROR(VLOOKUP(A366,AQI!$A$6:$N$1467,5,FALSE),"")</f>
        <v>0.4</v>
      </c>
      <c r="G366" t="str">
        <f>IFERROR(VLOOKUP(A366,AQI!$A$6:$N$1467,6,FALSE),"")</f>
        <v>22</v>
      </c>
      <c r="H366" t="str">
        <f>IFERROR(VLOOKUP(A366,AQI!$A$6:$N$1467,7,FALSE),"")</f>
        <v>83</v>
      </c>
      <c r="I366" t="str">
        <f>IFERROR(VLOOKUP(A366,AQI!$A$6:$N$1467,8,FALSE),"")</f>
        <v>3</v>
      </c>
      <c r="J366" t="str">
        <f>IFERROR(VLOOKUP(A366,AQI!$A$6:$N$1467,9,FALSE),"")</f>
        <v>3.27589</v>
      </c>
      <c r="K366" t="str">
        <f>IFERROR(VLOOKUP(A366,AQI!$A$6:$N$1467,12,FALSE),"")</f>
        <v>5.950</v>
      </c>
      <c r="L366" t="str">
        <f>IFERROR(VLOOKUP(A366,AQI!$A$6:$N$1467,13,FALSE),"")</f>
        <v>35.458</v>
      </c>
      <c r="M366" t="str">
        <f>IFERROR(VLOOKUP(A366,AQI!$A$6:$N$1467,14,FALSE),"")</f>
        <v>3.375</v>
      </c>
      <c r="N366">
        <f t="shared" si="20"/>
        <v>3222.482</v>
      </c>
      <c r="O366">
        <f t="shared" si="21"/>
        <v>3213.3310000000001</v>
      </c>
      <c r="P366">
        <f t="shared" si="22"/>
        <v>3892.38</v>
      </c>
      <c r="Q366">
        <f t="shared" si="23"/>
        <v>3880.16</v>
      </c>
      <c r="R366" s="2" t="s">
        <v>6420</v>
      </c>
    </row>
    <row r="367" spans="1:18" x14ac:dyDescent="0.25">
      <c r="A367" s="9" t="s">
        <v>3435</v>
      </c>
      <c r="B367" s="2" t="s">
        <v>1075</v>
      </c>
      <c r="C367">
        <f>IFERROR(VLOOKUP(A367,AQI!$A$6:$N$1467,2,FALSE),"")</f>
        <v>43</v>
      </c>
      <c r="D367" t="str">
        <f>IFERROR(VLOOKUP(A367,AQI!$A$6:$N$1467,3,FALSE),"")</f>
        <v>16</v>
      </c>
      <c r="E367" t="str">
        <f>IFERROR(VLOOKUP(A367,AQI!$A$6:$N$1467,4,FALSE),"")</f>
        <v>43</v>
      </c>
      <c r="F367" t="str">
        <f>IFERROR(VLOOKUP(A367,AQI!$A$6:$N$1467,5,FALSE),"")</f>
        <v>0.4</v>
      </c>
      <c r="G367" t="str">
        <f>IFERROR(VLOOKUP(A367,AQI!$A$6:$N$1467,6,FALSE),"")</f>
        <v>25</v>
      </c>
      <c r="H367" t="str">
        <f>IFERROR(VLOOKUP(A367,AQI!$A$6:$N$1467,7,FALSE),"")</f>
        <v>82</v>
      </c>
      <c r="I367" t="str">
        <f>IFERROR(VLOOKUP(A367,AQI!$A$6:$N$1467,8,FALSE),"")</f>
        <v>3</v>
      </c>
      <c r="J367" t="str">
        <f>IFERROR(VLOOKUP(A367,AQI!$A$6:$N$1467,9,FALSE),"")</f>
        <v>2.35893</v>
      </c>
      <c r="K367" t="str">
        <f>IFERROR(VLOOKUP(A367,AQI!$A$6:$N$1467,12,FALSE),"")</f>
        <v>7.496</v>
      </c>
      <c r="L367" t="str">
        <f>IFERROR(VLOOKUP(A367,AQI!$A$6:$N$1467,13,FALSE),"")</f>
        <v>28.167</v>
      </c>
      <c r="M367" t="str">
        <f>IFERROR(VLOOKUP(A367,AQI!$A$6:$N$1467,14,FALSE),"")</f>
        <v>1.750</v>
      </c>
      <c r="N367">
        <f t="shared" si="20"/>
        <v>3267.9140000000002</v>
      </c>
      <c r="O367">
        <f t="shared" si="21"/>
        <v>3269.7020000000002</v>
      </c>
      <c r="P367">
        <f t="shared" si="22"/>
        <v>4040.26</v>
      </c>
      <c r="Q367">
        <f t="shared" si="23"/>
        <v>4009.66</v>
      </c>
      <c r="R367" s="2" t="s">
        <v>6427</v>
      </c>
    </row>
    <row r="368" spans="1:18" x14ac:dyDescent="0.25">
      <c r="A368" s="9" t="s">
        <v>3379</v>
      </c>
      <c r="B368" s="2" t="s">
        <v>961</v>
      </c>
      <c r="C368">
        <f>IFERROR(VLOOKUP(A368,AQI!$A$6:$N$1467,2,FALSE),"")</f>
        <v>39</v>
      </c>
      <c r="D368" t="str">
        <f>IFERROR(VLOOKUP(A368,AQI!$A$6:$N$1467,3,FALSE),"")</f>
        <v>13</v>
      </c>
      <c r="E368" t="str">
        <f>IFERROR(VLOOKUP(A368,AQI!$A$6:$N$1467,4,FALSE),"")</f>
        <v>17</v>
      </c>
      <c r="F368" t="str">
        <f>IFERROR(VLOOKUP(A368,AQI!$A$6:$N$1467,5,FALSE),"")</f>
        <v>0.3</v>
      </c>
      <c r="G368" t="str">
        <f>IFERROR(VLOOKUP(A368,AQI!$A$6:$N$1467,6,FALSE),"")</f>
        <v>10</v>
      </c>
      <c r="H368" t="str">
        <f>IFERROR(VLOOKUP(A368,AQI!$A$6:$N$1467,7,FALSE),"")</f>
        <v>77</v>
      </c>
      <c r="I368" t="str">
        <f>IFERROR(VLOOKUP(A368,AQI!$A$6:$N$1467,8,FALSE),"")</f>
        <v>2</v>
      </c>
      <c r="J368" t="str">
        <f>IFERROR(VLOOKUP(A368,AQI!$A$6:$N$1467,9,FALSE),"")</f>
        <v>1.45387</v>
      </c>
      <c r="K368" t="str">
        <f>IFERROR(VLOOKUP(A368,AQI!$A$6:$N$1467,12,FALSE),"")</f>
        <v>-5.604</v>
      </c>
      <c r="L368" t="str">
        <f>IFERROR(VLOOKUP(A368,AQI!$A$6:$N$1467,13,FALSE),"")</f>
        <v>42.167</v>
      </c>
      <c r="M368" t="str">
        <f>IFERROR(VLOOKUP(A368,AQI!$A$6:$N$1467,14,FALSE),"")</f>
        <v>3.208</v>
      </c>
      <c r="N368">
        <f t="shared" si="20"/>
        <v>3157.0230000000001</v>
      </c>
      <c r="O368">
        <f t="shared" si="21"/>
        <v>3155.0210000000002</v>
      </c>
      <c r="P368">
        <f t="shared" si="22"/>
        <v>3529.04</v>
      </c>
      <c r="Q368">
        <f t="shared" si="23"/>
        <v>3577.82</v>
      </c>
      <c r="R368" s="2" t="s">
        <v>6417</v>
      </c>
    </row>
    <row r="369" spans="1:18" x14ac:dyDescent="0.25">
      <c r="A369" s="9" t="s">
        <v>3363</v>
      </c>
      <c r="B369" s="2" t="s">
        <v>703</v>
      </c>
      <c r="C369">
        <f>IFERROR(VLOOKUP(A369,AQI!$A$6:$N$1467,2,FALSE),"")</f>
        <v>77</v>
      </c>
      <c r="D369" t="str">
        <f>IFERROR(VLOOKUP(A369,AQI!$A$6:$N$1467,3,FALSE),"")</f>
        <v>56</v>
      </c>
      <c r="E369" t="str">
        <f>IFERROR(VLOOKUP(A369,AQI!$A$6:$N$1467,4,FALSE),"")</f>
        <v>80</v>
      </c>
      <c r="F369" t="str">
        <f>IFERROR(VLOOKUP(A369,AQI!$A$6:$N$1467,5,FALSE),"")</f>
        <v>0.7</v>
      </c>
      <c r="G369" t="str">
        <f>IFERROR(VLOOKUP(A369,AQI!$A$6:$N$1467,6,FALSE),"")</f>
        <v>36</v>
      </c>
      <c r="H369" t="str">
        <f>IFERROR(VLOOKUP(A369,AQI!$A$6:$N$1467,7,FALSE),"")</f>
        <v>82</v>
      </c>
      <c r="I369" t="str">
        <f>IFERROR(VLOOKUP(A369,AQI!$A$6:$N$1467,8,FALSE),"")</f>
        <v>3</v>
      </c>
      <c r="J369" t="str">
        <f>IFERROR(VLOOKUP(A369,AQI!$A$6:$N$1467,9,FALSE),"")</f>
        <v>4.38036</v>
      </c>
      <c r="K369" t="str">
        <f>IFERROR(VLOOKUP(A369,AQI!$A$6:$N$1467,12,FALSE),"")</f>
        <v>1.858</v>
      </c>
      <c r="L369" t="str">
        <f>IFERROR(VLOOKUP(A369,AQI!$A$6:$N$1467,13,FALSE),"")</f>
        <v>43.083</v>
      </c>
      <c r="M369" t="str">
        <f>IFERROR(VLOOKUP(A369,AQI!$A$6:$N$1467,14,FALSE),"")</f>
        <v>1.500</v>
      </c>
      <c r="N369">
        <f t="shared" si="20"/>
        <v>3217.9520000000002</v>
      </c>
      <c r="O369">
        <f t="shared" si="21"/>
        <v>3205.645</v>
      </c>
      <c r="P369">
        <f t="shared" si="22"/>
        <v>3807.61</v>
      </c>
      <c r="Q369">
        <f t="shared" si="23"/>
        <v>3668.74</v>
      </c>
      <c r="R369" s="2" t="s">
        <v>6428</v>
      </c>
    </row>
    <row r="370" spans="1:18" x14ac:dyDescent="0.25">
      <c r="A370" s="9" t="s">
        <v>3256</v>
      </c>
      <c r="B370" s="2" t="s">
        <v>6429</v>
      </c>
      <c r="C370">
        <f>IFERROR(VLOOKUP(A370,AQI!$A$6:$N$1467,2,FALSE),"")</f>
        <v>36</v>
      </c>
      <c r="D370" t="str">
        <f>IFERROR(VLOOKUP(A370,AQI!$A$6:$N$1467,3,FALSE),"")</f>
        <v>15</v>
      </c>
      <c r="E370" t="str">
        <f>IFERROR(VLOOKUP(A370,AQI!$A$6:$N$1467,4,FALSE),"")</f>
        <v>36</v>
      </c>
      <c r="F370" t="str">
        <f>IFERROR(VLOOKUP(A370,AQI!$A$6:$N$1467,5,FALSE),"")</f>
        <v>0.4</v>
      </c>
      <c r="G370" t="str">
        <f>IFERROR(VLOOKUP(A370,AQI!$A$6:$N$1467,6,FALSE),"")</f>
        <v>26</v>
      </c>
      <c r="H370" t="str">
        <f>IFERROR(VLOOKUP(A370,AQI!$A$6:$N$1467,7,FALSE),"")</f>
        <v>58</v>
      </c>
      <c r="I370" t="str">
        <f>IFERROR(VLOOKUP(A370,AQI!$A$6:$N$1467,8,FALSE),"")</f>
        <v>2</v>
      </c>
      <c r="J370" t="str">
        <f>IFERROR(VLOOKUP(A370,AQI!$A$6:$N$1467,9,FALSE),"")</f>
        <v>2.08869</v>
      </c>
      <c r="K370" t="str">
        <f>IFERROR(VLOOKUP(A370,AQI!$A$6:$N$1467,12,FALSE),"")</f>
        <v>-2.679</v>
      </c>
      <c r="L370" t="str">
        <f>IFERROR(VLOOKUP(A370,AQI!$A$6:$N$1467,13,FALSE),"")</f>
        <v>36.750</v>
      </c>
      <c r="M370" t="str">
        <f>IFERROR(VLOOKUP(A370,AQI!$A$6:$N$1467,14,FALSE),"")</f>
        <v>2.375</v>
      </c>
      <c r="N370">
        <f t="shared" si="20"/>
        <v>3359.4879999999998</v>
      </c>
      <c r="O370">
        <f t="shared" si="21"/>
        <v>3388.8710000000001</v>
      </c>
      <c r="P370">
        <f t="shared" si="22"/>
        <v>3939.09</v>
      </c>
      <c r="Q370">
        <f t="shared" si="23"/>
        <v>4020.95</v>
      </c>
      <c r="R370" s="2" t="s">
        <v>5968</v>
      </c>
    </row>
    <row r="371" spans="1:18" x14ac:dyDescent="0.25">
      <c r="A371" s="9" t="s">
        <v>3228</v>
      </c>
      <c r="B371" s="2" t="s">
        <v>6430</v>
      </c>
      <c r="C371">
        <f>IFERROR(VLOOKUP(A371,AQI!$A$6:$N$1467,2,FALSE),"")</f>
        <v>58</v>
      </c>
      <c r="D371" t="str">
        <f>IFERROR(VLOOKUP(A371,AQI!$A$6:$N$1467,3,FALSE),"")</f>
        <v>33</v>
      </c>
      <c r="E371" t="str">
        <f>IFERROR(VLOOKUP(A371,AQI!$A$6:$N$1467,4,FALSE),"")</f>
        <v>57</v>
      </c>
      <c r="F371" t="str">
        <f>IFERROR(VLOOKUP(A371,AQI!$A$6:$N$1467,5,FALSE),"")</f>
        <v>0.9</v>
      </c>
      <c r="G371" t="str">
        <f>IFERROR(VLOOKUP(A371,AQI!$A$6:$N$1467,6,FALSE),"")</f>
        <v>46</v>
      </c>
      <c r="H371" t="str">
        <f>IFERROR(VLOOKUP(A371,AQI!$A$6:$N$1467,7,FALSE),"")</f>
        <v>30</v>
      </c>
      <c r="I371" t="str">
        <f>IFERROR(VLOOKUP(A371,AQI!$A$6:$N$1467,8,FALSE),"")</f>
        <v>5</v>
      </c>
      <c r="J371" t="str">
        <f>IFERROR(VLOOKUP(A371,AQI!$A$6:$N$1467,9,FALSE),"")</f>
        <v>3.40298</v>
      </c>
      <c r="K371" t="str">
        <f>IFERROR(VLOOKUP(A371,AQI!$A$6:$N$1467,12,FALSE),"")</f>
        <v>-2.367</v>
      </c>
      <c r="L371" t="str">
        <f>IFERROR(VLOOKUP(A371,AQI!$A$6:$N$1467,13,FALSE),"")</f>
        <v>52.458</v>
      </c>
      <c r="M371" t="str">
        <f>IFERROR(VLOOKUP(A371,AQI!$A$6:$N$1467,14,FALSE),"")</f>
        <v>1.417</v>
      </c>
      <c r="N371">
        <f t="shared" si="20"/>
        <v>3494.3560000000002</v>
      </c>
      <c r="O371">
        <f t="shared" si="21"/>
        <v>3461.2510000000002</v>
      </c>
      <c r="P371">
        <f t="shared" si="22"/>
        <v>4395.1899999999996</v>
      </c>
      <c r="Q371">
        <f t="shared" si="23"/>
        <v>4179.4799999999996</v>
      </c>
      <c r="R371" s="2" t="s">
        <v>6431</v>
      </c>
    </row>
    <row r="372" spans="1:18" x14ac:dyDescent="0.25">
      <c r="A372" s="9" t="s">
        <v>3211</v>
      </c>
      <c r="B372" s="2" t="s">
        <v>6432</v>
      </c>
      <c r="C372">
        <f>IFERROR(VLOOKUP(A372,AQI!$A$6:$N$1467,2,FALSE),"")</f>
        <v>36</v>
      </c>
      <c r="D372" t="str">
        <f>IFERROR(VLOOKUP(A372,AQI!$A$6:$N$1467,3,FALSE),"")</f>
        <v>11</v>
      </c>
      <c r="E372" t="str">
        <f>IFERROR(VLOOKUP(A372,AQI!$A$6:$N$1467,4,FALSE),"")</f>
        <v>36</v>
      </c>
      <c r="F372" t="str">
        <f>IFERROR(VLOOKUP(A372,AQI!$A$6:$N$1467,5,FALSE),"")</f>
        <v>0.3</v>
      </c>
      <c r="G372" t="str">
        <f>IFERROR(VLOOKUP(A372,AQI!$A$6:$N$1467,6,FALSE),"")</f>
        <v>21</v>
      </c>
      <c r="H372" t="str">
        <f>IFERROR(VLOOKUP(A372,AQI!$A$6:$N$1467,7,FALSE),"")</f>
        <v>67</v>
      </c>
      <c r="I372" t="str">
        <f>IFERROR(VLOOKUP(A372,AQI!$A$6:$N$1467,8,FALSE),"")</f>
        <v>3</v>
      </c>
      <c r="J372" t="str">
        <f>IFERROR(VLOOKUP(A372,AQI!$A$6:$N$1467,9,FALSE),"")</f>
        <v>1.89732</v>
      </c>
      <c r="K372" t="str">
        <f>IFERROR(VLOOKUP(A372,AQI!$A$6:$N$1467,12,FALSE),"")</f>
        <v>1.758</v>
      </c>
      <c r="L372" t="str">
        <f>IFERROR(VLOOKUP(A372,AQI!$A$6:$N$1467,13,FALSE),"")</f>
        <v>25.500</v>
      </c>
      <c r="M372" t="str">
        <f>IFERROR(VLOOKUP(A372,AQI!$A$6:$N$1467,14,FALSE),"")</f>
        <v>2.667</v>
      </c>
      <c r="N372">
        <f t="shared" si="20"/>
        <v>3434.9929999999999</v>
      </c>
      <c r="O372">
        <f t="shared" si="21"/>
        <v>3458.384</v>
      </c>
      <c r="P372">
        <f t="shared" si="22"/>
        <v>4221.8599999999997</v>
      </c>
      <c r="Q372">
        <f t="shared" si="23"/>
        <v>4232.03</v>
      </c>
      <c r="R372" s="2" t="s">
        <v>6433</v>
      </c>
    </row>
    <row r="373" spans="1:18" x14ac:dyDescent="0.25">
      <c r="A373" s="9" t="s">
        <v>3206</v>
      </c>
      <c r="B373" s="2" t="s">
        <v>6434</v>
      </c>
      <c r="C373">
        <f>IFERROR(VLOOKUP(A373,AQI!$A$6:$N$1467,2,FALSE),"")</f>
        <v>42</v>
      </c>
      <c r="D373" t="str">
        <f>IFERROR(VLOOKUP(A373,AQI!$A$6:$N$1467,3,FALSE),"")</f>
        <v>11</v>
      </c>
      <c r="E373" t="str">
        <f>IFERROR(VLOOKUP(A373,AQI!$A$6:$N$1467,4,FALSE),"")</f>
        <v>42</v>
      </c>
      <c r="F373" t="str">
        <f>IFERROR(VLOOKUP(A373,AQI!$A$6:$N$1467,5,FALSE),"")</f>
        <v>0.3</v>
      </c>
      <c r="G373" t="str">
        <f>IFERROR(VLOOKUP(A373,AQI!$A$6:$N$1467,6,FALSE),"")</f>
        <v>20</v>
      </c>
      <c r="H373" t="str">
        <f>IFERROR(VLOOKUP(A373,AQI!$A$6:$N$1467,7,FALSE),"")</f>
        <v>65</v>
      </c>
      <c r="I373" t="str">
        <f>IFERROR(VLOOKUP(A373,AQI!$A$6:$N$1467,8,FALSE),"")</f>
        <v>2</v>
      </c>
      <c r="J373" t="str">
        <f>IFERROR(VLOOKUP(A373,AQI!$A$6:$N$1467,9,FALSE),"")</f>
        <v>1.92887</v>
      </c>
      <c r="K373" t="str">
        <f>IFERROR(VLOOKUP(A373,AQI!$A$6:$N$1467,12,FALSE),"")</f>
        <v>1.671</v>
      </c>
      <c r="L373" t="str">
        <f>IFERROR(VLOOKUP(A373,AQI!$A$6:$N$1467,13,FALSE),"")</f>
        <v>21.042</v>
      </c>
      <c r="M373" t="str">
        <f>IFERROR(VLOOKUP(A373,AQI!$A$6:$N$1467,14,FALSE),"")</f>
        <v>2.917</v>
      </c>
      <c r="N373">
        <f t="shared" si="20"/>
        <v>3476.125</v>
      </c>
      <c r="O373">
        <f t="shared" si="21"/>
        <v>3434.8110000000001</v>
      </c>
      <c r="P373">
        <f t="shared" si="22"/>
        <v>4233.2</v>
      </c>
      <c r="Q373">
        <f t="shared" si="23"/>
        <v>4220.09</v>
      </c>
      <c r="R373" s="2" t="s">
        <v>6419</v>
      </c>
    </row>
    <row r="374" spans="1:18" x14ac:dyDescent="0.25">
      <c r="A374" s="9" t="s">
        <v>3199</v>
      </c>
      <c r="B374" s="2" t="s">
        <v>41</v>
      </c>
      <c r="C374">
        <f>IFERROR(VLOOKUP(A374,AQI!$A$6:$N$1467,2,FALSE),"")</f>
        <v>57</v>
      </c>
      <c r="D374" t="str">
        <f>IFERROR(VLOOKUP(A374,AQI!$A$6:$N$1467,3,FALSE),"")</f>
        <v>23</v>
      </c>
      <c r="E374" t="str">
        <f>IFERROR(VLOOKUP(A374,AQI!$A$6:$N$1467,4,FALSE),"")</f>
        <v>52</v>
      </c>
      <c r="F374" t="str">
        <f>IFERROR(VLOOKUP(A374,AQI!$A$6:$N$1467,5,FALSE),"")</f>
        <v>0.6</v>
      </c>
      <c r="G374" t="str">
        <f>IFERROR(VLOOKUP(A374,AQI!$A$6:$N$1467,6,FALSE),"")</f>
        <v>45</v>
      </c>
      <c r="H374" t="str">
        <f>IFERROR(VLOOKUP(A374,AQI!$A$6:$N$1467,7,FALSE),"")</f>
        <v>32</v>
      </c>
      <c r="I374" t="str">
        <f>IFERROR(VLOOKUP(A374,AQI!$A$6:$N$1467,8,FALSE),"")</f>
        <v>3</v>
      </c>
      <c r="J374" t="str">
        <f>IFERROR(VLOOKUP(A374,AQI!$A$6:$N$1467,9,FALSE),"")</f>
        <v>2.92500</v>
      </c>
      <c r="K374" t="str">
        <f>IFERROR(VLOOKUP(A374,AQI!$A$6:$N$1467,12,FALSE),"")</f>
        <v>-3.129</v>
      </c>
      <c r="L374" t="str">
        <f>IFERROR(VLOOKUP(A374,AQI!$A$6:$N$1467,13,FALSE),"")</f>
        <v>41.708</v>
      </c>
      <c r="M374" t="str">
        <f>IFERROR(VLOOKUP(A374,AQI!$A$6:$N$1467,14,FALSE),"")</f>
        <v>1.292</v>
      </c>
      <c r="N374">
        <f t="shared" si="20"/>
        <v>3460.8290000000002</v>
      </c>
      <c r="O374">
        <f t="shared" si="21"/>
        <v>3458.9839999999999</v>
      </c>
      <c r="P374">
        <f t="shared" si="22"/>
        <v>4109.79</v>
      </c>
      <c r="Q374">
        <f t="shared" si="23"/>
        <v>4128.62</v>
      </c>
      <c r="R374" s="2" t="s">
        <v>6435</v>
      </c>
    </row>
    <row r="375" spans="1:18" x14ac:dyDescent="0.25">
      <c r="A375" s="9" t="s">
        <v>3161</v>
      </c>
      <c r="B375" s="2" t="s">
        <v>703</v>
      </c>
      <c r="C375">
        <f>IFERROR(VLOOKUP(A375,AQI!$A$6:$N$1467,2,FALSE),"")</f>
        <v>29</v>
      </c>
      <c r="D375" t="str">
        <f>IFERROR(VLOOKUP(A375,AQI!$A$6:$N$1467,3,FALSE),"")</f>
        <v>8</v>
      </c>
      <c r="E375" t="str">
        <f>IFERROR(VLOOKUP(A375,AQI!$A$6:$N$1467,4,FALSE),"")</f>
        <v>23</v>
      </c>
      <c r="F375" t="str">
        <f>IFERROR(VLOOKUP(A375,AQI!$A$6:$N$1467,5,FALSE),"")</f>
        <v>0.3</v>
      </c>
      <c r="G375" t="str">
        <f>IFERROR(VLOOKUP(A375,AQI!$A$6:$N$1467,6,FALSE),"")</f>
        <v>14</v>
      </c>
      <c r="H375" t="str">
        <f>IFERROR(VLOOKUP(A375,AQI!$A$6:$N$1467,7,FALSE),"")</f>
        <v>57</v>
      </c>
      <c r="I375" t="str">
        <f>IFERROR(VLOOKUP(A375,AQI!$A$6:$N$1467,8,FALSE),"")</f>
        <v>3</v>
      </c>
      <c r="J375" t="str">
        <f>IFERROR(VLOOKUP(A375,AQI!$A$6:$N$1467,9,FALSE),"")</f>
        <v>1.38839</v>
      </c>
      <c r="K375" t="str">
        <f>IFERROR(VLOOKUP(A375,AQI!$A$6:$N$1467,12,FALSE),"")</f>
        <v>-4.013</v>
      </c>
      <c r="L375" t="str">
        <f>IFERROR(VLOOKUP(A375,AQI!$A$6:$N$1467,13,FALSE),"")</f>
        <v>20.417</v>
      </c>
      <c r="M375" t="str">
        <f>IFERROR(VLOOKUP(A375,AQI!$A$6:$N$1467,14,FALSE),"")</f>
        <v>3.000</v>
      </c>
      <c r="N375">
        <f t="shared" si="20"/>
        <v>3530.6280000000002</v>
      </c>
      <c r="O375">
        <f t="shared" si="21"/>
        <v>3481.393</v>
      </c>
      <c r="P375">
        <f t="shared" si="22"/>
        <v>4548.9399999999996</v>
      </c>
      <c r="Q375">
        <f t="shared" si="23"/>
        <v>4446.75</v>
      </c>
      <c r="R375" s="2" t="s">
        <v>6436</v>
      </c>
    </row>
    <row r="376" spans="1:18" x14ac:dyDescent="0.25">
      <c r="A376" s="9" t="s">
        <v>3154</v>
      </c>
      <c r="B376" s="2" t="s">
        <v>6437</v>
      </c>
      <c r="C376">
        <f>IFERROR(VLOOKUP(A376,AQI!$A$6:$N$1467,2,FALSE),"")</f>
        <v>87</v>
      </c>
      <c r="D376" t="str">
        <f>IFERROR(VLOOKUP(A376,AQI!$A$6:$N$1467,3,FALSE),"")</f>
        <v>64</v>
      </c>
      <c r="E376" t="str">
        <f>IFERROR(VLOOKUP(A376,AQI!$A$6:$N$1467,4,FALSE),"")</f>
        <v>96</v>
      </c>
      <c r="F376" t="str">
        <f>IFERROR(VLOOKUP(A376,AQI!$A$6:$N$1467,5,FALSE),"")</f>
        <v>1.2</v>
      </c>
      <c r="G376" t="str">
        <f>IFERROR(VLOOKUP(A376,AQI!$A$6:$N$1467,6,FALSE),"")</f>
        <v>58</v>
      </c>
      <c r="H376" t="str">
        <f>IFERROR(VLOOKUP(A376,AQI!$A$6:$N$1467,7,FALSE),"")</f>
        <v>13</v>
      </c>
      <c r="I376" t="str">
        <f>IFERROR(VLOOKUP(A376,AQI!$A$6:$N$1467,8,FALSE),"")</f>
        <v>3</v>
      </c>
      <c r="J376" t="str">
        <f>IFERROR(VLOOKUP(A376,AQI!$A$6:$N$1467,9,FALSE),"")</f>
        <v>5.08125</v>
      </c>
      <c r="K376" t="str">
        <f>IFERROR(VLOOKUP(A376,AQI!$A$6:$N$1467,12,FALSE),"")</f>
        <v>-1.100</v>
      </c>
      <c r="L376" t="str">
        <f>IFERROR(VLOOKUP(A376,AQI!$A$6:$N$1467,13,FALSE),"")</f>
        <v>74.292</v>
      </c>
      <c r="M376" t="str">
        <f>IFERROR(VLOOKUP(A376,AQI!$A$6:$N$1467,14,FALSE),"")</f>
        <v>1.250</v>
      </c>
      <c r="N376">
        <f t="shared" si="20"/>
        <v>3524.2420000000002</v>
      </c>
      <c r="O376">
        <f t="shared" si="21"/>
        <v>3510.614</v>
      </c>
      <c r="P376">
        <f t="shared" si="22"/>
        <v>4544.8</v>
      </c>
      <c r="Q376">
        <f t="shared" si="23"/>
        <v>4539.08</v>
      </c>
      <c r="R376" s="2" t="s">
        <v>6438</v>
      </c>
    </row>
    <row r="377" spans="1:18" x14ac:dyDescent="0.25">
      <c r="A377" s="9" t="s">
        <v>3154</v>
      </c>
      <c r="B377" s="2" t="s">
        <v>6171</v>
      </c>
      <c r="C377">
        <f>IFERROR(VLOOKUP(A377,AQI!$A$6:$N$1467,2,FALSE),"")</f>
        <v>87</v>
      </c>
      <c r="D377" t="str">
        <f>IFERROR(VLOOKUP(A377,AQI!$A$6:$N$1467,3,FALSE),"")</f>
        <v>64</v>
      </c>
      <c r="E377" t="str">
        <f>IFERROR(VLOOKUP(A377,AQI!$A$6:$N$1467,4,FALSE),"")</f>
        <v>96</v>
      </c>
      <c r="F377" t="str">
        <f>IFERROR(VLOOKUP(A377,AQI!$A$6:$N$1467,5,FALSE),"")</f>
        <v>1.2</v>
      </c>
      <c r="G377" t="str">
        <f>IFERROR(VLOOKUP(A377,AQI!$A$6:$N$1467,6,FALSE),"")</f>
        <v>58</v>
      </c>
      <c r="H377" t="str">
        <f>IFERROR(VLOOKUP(A377,AQI!$A$6:$N$1467,7,FALSE),"")</f>
        <v>13</v>
      </c>
      <c r="I377" t="str">
        <f>IFERROR(VLOOKUP(A377,AQI!$A$6:$N$1467,8,FALSE),"")</f>
        <v>3</v>
      </c>
      <c r="J377" t="str">
        <f>IFERROR(VLOOKUP(A377,AQI!$A$6:$N$1467,9,FALSE),"")</f>
        <v>5.08125</v>
      </c>
      <c r="K377" t="str">
        <f>IFERROR(VLOOKUP(A377,AQI!$A$6:$N$1467,12,FALSE),"")</f>
        <v>-1.100</v>
      </c>
      <c r="L377" t="str">
        <f>IFERROR(VLOOKUP(A377,AQI!$A$6:$N$1467,13,FALSE),"")</f>
        <v>74.292</v>
      </c>
      <c r="M377" t="str">
        <f>IFERROR(VLOOKUP(A377,AQI!$A$6:$N$1467,14,FALSE),"")</f>
        <v>1.250</v>
      </c>
      <c r="N377">
        <f t="shared" si="20"/>
        <v>3524.2420000000002</v>
      </c>
      <c r="O377">
        <f t="shared" si="21"/>
        <v>3510.614</v>
      </c>
      <c r="P377">
        <f t="shared" si="22"/>
        <v>4544.8</v>
      </c>
      <c r="Q377">
        <f t="shared" si="23"/>
        <v>4539.08</v>
      </c>
      <c r="R377" s="2" t="s">
        <v>6439</v>
      </c>
    </row>
    <row r="378" spans="1:18" x14ac:dyDescent="0.25">
      <c r="A378" s="9" t="s">
        <v>3150</v>
      </c>
      <c r="B378" s="2" t="s">
        <v>703</v>
      </c>
      <c r="C378">
        <f>IFERROR(VLOOKUP(A378,AQI!$A$6:$N$1467,2,FALSE),"")</f>
        <v>69</v>
      </c>
      <c r="D378" t="str">
        <f>IFERROR(VLOOKUP(A378,AQI!$A$6:$N$1467,3,FALSE),"")</f>
        <v>48</v>
      </c>
      <c r="E378" t="str">
        <f>IFERROR(VLOOKUP(A378,AQI!$A$6:$N$1467,4,FALSE),"")</f>
        <v>75</v>
      </c>
      <c r="F378" t="str">
        <f>IFERROR(VLOOKUP(A378,AQI!$A$6:$N$1467,5,FALSE),"")</f>
        <v>0.8</v>
      </c>
      <c r="G378" t="str">
        <f>IFERROR(VLOOKUP(A378,AQI!$A$6:$N$1467,6,FALSE),"")</f>
        <v>55</v>
      </c>
      <c r="H378" t="str">
        <f>IFERROR(VLOOKUP(A378,AQI!$A$6:$N$1467,7,FALSE),"")</f>
        <v>21</v>
      </c>
      <c r="I378" t="str">
        <f>IFERROR(VLOOKUP(A378,AQI!$A$6:$N$1467,8,FALSE),"")</f>
        <v>3</v>
      </c>
      <c r="J378" t="str">
        <f>IFERROR(VLOOKUP(A378,AQI!$A$6:$N$1467,9,FALSE),"")</f>
        <v>4.19911</v>
      </c>
      <c r="K378" t="str">
        <f>IFERROR(VLOOKUP(A378,AQI!$A$6:$N$1467,12,FALSE),"")</f>
        <v>-0.263</v>
      </c>
      <c r="L378" t="str">
        <f>IFERROR(VLOOKUP(A378,AQI!$A$6:$N$1467,13,FALSE),"")</f>
        <v>62.417</v>
      </c>
      <c r="M378" t="str">
        <f>IFERROR(VLOOKUP(A378,AQI!$A$6:$N$1467,14,FALSE),"")</f>
        <v>1.417</v>
      </c>
      <c r="N378">
        <f t="shared" si="20"/>
        <v>3534.5239999999999</v>
      </c>
      <c r="O378">
        <f t="shared" si="21"/>
        <v>3531.0430000000001</v>
      </c>
      <c r="P378">
        <f t="shared" si="22"/>
        <v>4591.74</v>
      </c>
      <c r="Q378">
        <f t="shared" si="23"/>
        <v>4560.01</v>
      </c>
      <c r="R378" s="2" t="s">
        <v>6440</v>
      </c>
    </row>
    <row r="379" spans="1:18" x14ac:dyDescent="0.25">
      <c r="A379" s="9" t="s">
        <v>3150</v>
      </c>
      <c r="B379" s="2" t="s">
        <v>6441</v>
      </c>
      <c r="C379">
        <f>IFERROR(VLOOKUP(A379,AQI!$A$6:$N$1467,2,FALSE),"")</f>
        <v>69</v>
      </c>
      <c r="D379" t="str">
        <f>IFERROR(VLOOKUP(A379,AQI!$A$6:$N$1467,3,FALSE),"")</f>
        <v>48</v>
      </c>
      <c r="E379" t="str">
        <f>IFERROR(VLOOKUP(A379,AQI!$A$6:$N$1467,4,FALSE),"")</f>
        <v>75</v>
      </c>
      <c r="F379" t="str">
        <f>IFERROR(VLOOKUP(A379,AQI!$A$6:$N$1467,5,FALSE),"")</f>
        <v>0.8</v>
      </c>
      <c r="G379" t="str">
        <f>IFERROR(VLOOKUP(A379,AQI!$A$6:$N$1467,6,FALSE),"")</f>
        <v>55</v>
      </c>
      <c r="H379" t="str">
        <f>IFERROR(VLOOKUP(A379,AQI!$A$6:$N$1467,7,FALSE),"")</f>
        <v>21</v>
      </c>
      <c r="I379" t="str">
        <f>IFERROR(VLOOKUP(A379,AQI!$A$6:$N$1467,8,FALSE),"")</f>
        <v>3</v>
      </c>
      <c r="J379" t="str">
        <f>IFERROR(VLOOKUP(A379,AQI!$A$6:$N$1467,9,FALSE),"")</f>
        <v>4.19911</v>
      </c>
      <c r="K379" t="str">
        <f>IFERROR(VLOOKUP(A379,AQI!$A$6:$N$1467,12,FALSE),"")</f>
        <v>-0.263</v>
      </c>
      <c r="L379" t="str">
        <f>IFERROR(VLOOKUP(A379,AQI!$A$6:$N$1467,13,FALSE),"")</f>
        <v>62.417</v>
      </c>
      <c r="M379" t="str">
        <f>IFERROR(VLOOKUP(A379,AQI!$A$6:$N$1467,14,FALSE),"")</f>
        <v>1.417</v>
      </c>
      <c r="N379">
        <f t="shared" si="20"/>
        <v>3534.5239999999999</v>
      </c>
      <c r="O379">
        <f t="shared" si="21"/>
        <v>3531.0430000000001</v>
      </c>
      <c r="P379">
        <f t="shared" si="22"/>
        <v>4591.74</v>
      </c>
      <c r="Q379">
        <f t="shared" si="23"/>
        <v>4560.01</v>
      </c>
      <c r="R379" s="2" t="s">
        <v>6442</v>
      </c>
    </row>
    <row r="380" spans="1:18" x14ac:dyDescent="0.25">
      <c r="A380" s="9" t="s">
        <v>3146</v>
      </c>
      <c r="B380" s="2" t="s">
        <v>703</v>
      </c>
      <c r="C380">
        <f>IFERROR(VLOOKUP(A380,AQI!$A$6:$N$1467,2,FALSE),"")</f>
        <v>57</v>
      </c>
      <c r="D380" t="str">
        <f>IFERROR(VLOOKUP(A380,AQI!$A$6:$N$1467,3,FALSE),"")</f>
        <v>24</v>
      </c>
      <c r="E380" t="str">
        <f>IFERROR(VLOOKUP(A380,AQI!$A$6:$N$1467,4,FALSE),"")</f>
        <v>49</v>
      </c>
      <c r="F380" t="str">
        <f>IFERROR(VLOOKUP(A380,AQI!$A$6:$N$1467,5,FALSE),"")</f>
        <v>0.6</v>
      </c>
      <c r="G380" t="str">
        <f>IFERROR(VLOOKUP(A380,AQI!$A$6:$N$1467,6,FALSE),"")</f>
        <v>45</v>
      </c>
      <c r="H380" t="str">
        <f>IFERROR(VLOOKUP(A380,AQI!$A$6:$N$1467,7,FALSE),"")</f>
        <v>27</v>
      </c>
      <c r="I380" t="str">
        <f>IFERROR(VLOOKUP(A380,AQI!$A$6:$N$1467,8,FALSE),"")</f>
        <v>2</v>
      </c>
      <c r="J380" t="str">
        <f>IFERROR(VLOOKUP(A380,AQI!$A$6:$N$1467,9,FALSE),"")</f>
        <v>2.86280</v>
      </c>
      <c r="K380" t="str">
        <f>IFERROR(VLOOKUP(A380,AQI!$A$6:$N$1467,12,FALSE),"")</f>
        <v>-0.954</v>
      </c>
      <c r="L380" t="str">
        <f>IFERROR(VLOOKUP(A380,AQI!$A$6:$N$1467,13,FALSE),"")</f>
        <v>50.250</v>
      </c>
      <c r="M380" t="str">
        <f>IFERROR(VLOOKUP(A380,AQI!$A$6:$N$1467,14,FALSE),"")</f>
        <v>1.500</v>
      </c>
      <c r="N380">
        <f t="shared" si="20"/>
        <v>3538.7890000000002</v>
      </c>
      <c r="O380">
        <f t="shared" si="21"/>
        <v>3544.6889999999999</v>
      </c>
      <c r="P380">
        <f t="shared" si="22"/>
        <v>4583.13</v>
      </c>
      <c r="Q380">
        <f t="shared" si="23"/>
        <v>4604.33</v>
      </c>
      <c r="R380" s="2" t="s">
        <v>6443</v>
      </c>
    </row>
    <row r="381" spans="1:18" x14ac:dyDescent="0.25">
      <c r="A381" s="9" t="s">
        <v>3146</v>
      </c>
      <c r="B381" s="2" t="s">
        <v>6444</v>
      </c>
      <c r="C381">
        <f>IFERROR(VLOOKUP(A381,AQI!$A$6:$N$1467,2,FALSE),"")</f>
        <v>57</v>
      </c>
      <c r="D381" t="str">
        <f>IFERROR(VLOOKUP(A381,AQI!$A$6:$N$1467,3,FALSE),"")</f>
        <v>24</v>
      </c>
      <c r="E381" t="str">
        <f>IFERROR(VLOOKUP(A381,AQI!$A$6:$N$1467,4,FALSE),"")</f>
        <v>49</v>
      </c>
      <c r="F381" t="str">
        <f>IFERROR(VLOOKUP(A381,AQI!$A$6:$N$1467,5,FALSE),"")</f>
        <v>0.6</v>
      </c>
      <c r="G381" t="str">
        <f>IFERROR(VLOOKUP(A381,AQI!$A$6:$N$1467,6,FALSE),"")</f>
        <v>45</v>
      </c>
      <c r="H381" t="str">
        <f>IFERROR(VLOOKUP(A381,AQI!$A$6:$N$1467,7,FALSE),"")</f>
        <v>27</v>
      </c>
      <c r="I381" t="str">
        <f>IFERROR(VLOOKUP(A381,AQI!$A$6:$N$1467,8,FALSE),"")</f>
        <v>2</v>
      </c>
      <c r="J381" t="str">
        <f>IFERROR(VLOOKUP(A381,AQI!$A$6:$N$1467,9,FALSE),"")</f>
        <v>2.86280</v>
      </c>
      <c r="K381" t="str">
        <f>IFERROR(VLOOKUP(A381,AQI!$A$6:$N$1467,12,FALSE),"")</f>
        <v>-0.954</v>
      </c>
      <c r="L381" t="str">
        <f>IFERROR(VLOOKUP(A381,AQI!$A$6:$N$1467,13,FALSE),"")</f>
        <v>50.250</v>
      </c>
      <c r="M381" t="str">
        <f>IFERROR(VLOOKUP(A381,AQI!$A$6:$N$1467,14,FALSE),"")</f>
        <v>1.500</v>
      </c>
      <c r="N381">
        <f t="shared" si="20"/>
        <v>3538.7890000000002</v>
      </c>
      <c r="O381">
        <f t="shared" si="21"/>
        <v>3544.6889999999999</v>
      </c>
      <c r="P381">
        <f t="shared" si="22"/>
        <v>4583.13</v>
      </c>
      <c r="Q381">
        <f t="shared" si="23"/>
        <v>4604.33</v>
      </c>
      <c r="R381" s="2" t="s">
        <v>6445</v>
      </c>
    </row>
    <row r="382" spans="1:18" x14ac:dyDescent="0.25">
      <c r="A382" s="9" t="s">
        <v>3135</v>
      </c>
      <c r="B382" s="2" t="s">
        <v>703</v>
      </c>
      <c r="C382">
        <f>IFERROR(VLOOKUP(A382,AQI!$A$6:$N$1467,2,FALSE),"")</f>
        <v>78</v>
      </c>
      <c r="D382" t="str">
        <f>IFERROR(VLOOKUP(A382,AQI!$A$6:$N$1467,3,FALSE),"")</f>
        <v>57</v>
      </c>
      <c r="E382" t="str">
        <f>IFERROR(VLOOKUP(A382,AQI!$A$6:$N$1467,4,FALSE),"")</f>
        <v>58</v>
      </c>
      <c r="F382" t="str">
        <f>IFERROR(VLOOKUP(A382,AQI!$A$6:$N$1467,5,FALSE),"")</f>
        <v>0.7</v>
      </c>
      <c r="G382" t="str">
        <f>IFERROR(VLOOKUP(A382,AQI!$A$6:$N$1467,6,FALSE),"")</f>
        <v>40</v>
      </c>
      <c r="H382" t="str">
        <f>IFERROR(VLOOKUP(A382,AQI!$A$6:$N$1467,7,FALSE),"")</f>
        <v>33</v>
      </c>
      <c r="I382" t="str">
        <f>IFERROR(VLOOKUP(A382,AQI!$A$6:$N$1467,8,FALSE),"")</f>
        <v>2</v>
      </c>
      <c r="J382" t="str">
        <f>IFERROR(VLOOKUP(A382,AQI!$A$6:$N$1467,9,FALSE),"")</f>
        <v>3.87173</v>
      </c>
      <c r="K382" t="str">
        <f>IFERROR(VLOOKUP(A382,AQI!$A$6:$N$1467,12,FALSE),"")</f>
        <v>4.229</v>
      </c>
      <c r="L382" t="str">
        <f>IFERROR(VLOOKUP(A382,AQI!$A$6:$N$1467,13,FALSE),"")</f>
        <v>71.750</v>
      </c>
      <c r="M382" t="str">
        <f>IFERROR(VLOOKUP(A382,AQI!$A$6:$N$1467,14,FALSE),"")</f>
        <v>1.500</v>
      </c>
      <c r="N382">
        <f t="shared" si="20"/>
        <v>3500.0219999999999</v>
      </c>
      <c r="O382">
        <f t="shared" si="21"/>
        <v>3515.6729999999998</v>
      </c>
      <c r="P382">
        <f t="shared" si="22"/>
        <v>4485.04</v>
      </c>
      <c r="Q382">
        <f t="shared" si="23"/>
        <v>4585.42</v>
      </c>
      <c r="R382" s="2" t="s">
        <v>6446</v>
      </c>
    </row>
    <row r="383" spans="1:18" x14ac:dyDescent="0.25">
      <c r="A383" s="9" t="s">
        <v>3135</v>
      </c>
      <c r="B383" s="2" t="s">
        <v>6447</v>
      </c>
      <c r="C383">
        <f>IFERROR(VLOOKUP(A383,AQI!$A$6:$N$1467,2,FALSE),"")</f>
        <v>78</v>
      </c>
      <c r="D383" t="str">
        <f>IFERROR(VLOOKUP(A383,AQI!$A$6:$N$1467,3,FALSE),"")</f>
        <v>57</v>
      </c>
      <c r="E383" t="str">
        <f>IFERROR(VLOOKUP(A383,AQI!$A$6:$N$1467,4,FALSE),"")</f>
        <v>58</v>
      </c>
      <c r="F383" t="str">
        <f>IFERROR(VLOOKUP(A383,AQI!$A$6:$N$1467,5,FALSE),"")</f>
        <v>0.7</v>
      </c>
      <c r="G383" t="str">
        <f>IFERROR(VLOOKUP(A383,AQI!$A$6:$N$1467,6,FALSE),"")</f>
        <v>40</v>
      </c>
      <c r="H383" t="str">
        <f>IFERROR(VLOOKUP(A383,AQI!$A$6:$N$1467,7,FALSE),"")</f>
        <v>33</v>
      </c>
      <c r="I383" t="str">
        <f>IFERROR(VLOOKUP(A383,AQI!$A$6:$N$1467,8,FALSE),"")</f>
        <v>2</v>
      </c>
      <c r="J383" t="str">
        <f>IFERROR(VLOOKUP(A383,AQI!$A$6:$N$1467,9,FALSE),"")</f>
        <v>3.87173</v>
      </c>
      <c r="K383" t="str">
        <f>IFERROR(VLOOKUP(A383,AQI!$A$6:$N$1467,12,FALSE),"")</f>
        <v>4.229</v>
      </c>
      <c r="L383" t="str">
        <f>IFERROR(VLOOKUP(A383,AQI!$A$6:$N$1467,13,FALSE),"")</f>
        <v>71.750</v>
      </c>
      <c r="M383" t="str">
        <f>IFERROR(VLOOKUP(A383,AQI!$A$6:$N$1467,14,FALSE),"")</f>
        <v>1.500</v>
      </c>
      <c r="N383">
        <f t="shared" si="20"/>
        <v>3500.0219999999999</v>
      </c>
      <c r="O383">
        <f t="shared" si="21"/>
        <v>3515.6729999999998</v>
      </c>
      <c r="P383">
        <f t="shared" si="22"/>
        <v>4485.04</v>
      </c>
      <c r="Q383">
        <f t="shared" si="23"/>
        <v>4585.42</v>
      </c>
      <c r="R383" s="2" t="s">
        <v>6448</v>
      </c>
    </row>
    <row r="384" spans="1:18" x14ac:dyDescent="0.25">
      <c r="A384" s="9" t="s">
        <v>3132</v>
      </c>
      <c r="B384" s="2" t="s">
        <v>6449</v>
      </c>
      <c r="C384">
        <f>IFERROR(VLOOKUP(A384,AQI!$A$6:$N$1467,2,FALSE),"")</f>
        <v>123</v>
      </c>
      <c r="D384" t="str">
        <f>IFERROR(VLOOKUP(A384,AQI!$A$6:$N$1467,3,FALSE),"")</f>
        <v>93</v>
      </c>
      <c r="E384" t="str">
        <f>IFERROR(VLOOKUP(A384,AQI!$A$6:$N$1467,4,FALSE),"")</f>
        <v>64</v>
      </c>
      <c r="F384" t="str">
        <f>IFERROR(VLOOKUP(A384,AQI!$A$6:$N$1467,5,FALSE),"")</f>
        <v>1.0</v>
      </c>
      <c r="G384" t="str">
        <f>IFERROR(VLOOKUP(A384,AQI!$A$6:$N$1467,6,FALSE),"")</f>
        <v>59</v>
      </c>
      <c r="H384" t="str">
        <f>IFERROR(VLOOKUP(A384,AQI!$A$6:$N$1467,7,FALSE),"")</f>
        <v>5</v>
      </c>
      <c r="I384" t="str">
        <f>IFERROR(VLOOKUP(A384,AQI!$A$6:$N$1467,8,FALSE),"")</f>
        <v>2</v>
      </c>
      <c r="J384" t="str">
        <f>IFERROR(VLOOKUP(A384,AQI!$A$6:$N$1467,9,FALSE),"")</f>
        <v>5.36101</v>
      </c>
      <c r="K384" t="str">
        <f>IFERROR(VLOOKUP(A384,AQI!$A$6:$N$1467,12,FALSE),"")</f>
        <v>3.367</v>
      </c>
      <c r="L384" t="str">
        <f>IFERROR(VLOOKUP(A384,AQI!$A$6:$N$1467,13,FALSE),"")</f>
        <v>91.250</v>
      </c>
      <c r="M384" t="str">
        <f>IFERROR(VLOOKUP(A384,AQI!$A$6:$N$1467,14,FALSE),"")</f>
        <v>1.333</v>
      </c>
      <c r="N384">
        <f t="shared" si="20"/>
        <v>3491.72</v>
      </c>
      <c r="O384">
        <f t="shared" si="21"/>
        <v>3516.9569999999999</v>
      </c>
      <c r="P384">
        <f t="shared" si="22"/>
        <v>4507.04</v>
      </c>
      <c r="Q384">
        <f t="shared" si="23"/>
        <v>4518.92</v>
      </c>
      <c r="R384" s="2" t="s">
        <v>6450</v>
      </c>
    </row>
    <row r="385" spans="1:18" x14ac:dyDescent="0.25">
      <c r="A385" s="9" t="s">
        <v>3129</v>
      </c>
      <c r="B385" s="2" t="s">
        <v>6451</v>
      </c>
      <c r="C385">
        <f>IFERROR(VLOOKUP(A385,AQI!$A$6:$N$1467,2,FALSE),"")</f>
        <v>68</v>
      </c>
      <c r="D385" t="str">
        <f>IFERROR(VLOOKUP(A385,AQI!$A$6:$N$1467,3,FALSE),"")</f>
        <v>42</v>
      </c>
      <c r="E385" t="str">
        <f>IFERROR(VLOOKUP(A385,AQI!$A$6:$N$1467,4,FALSE),"")</f>
        <v>69</v>
      </c>
      <c r="F385" t="str">
        <f>IFERROR(VLOOKUP(A385,AQI!$A$6:$N$1467,5,FALSE),"")</f>
        <v>0.7</v>
      </c>
      <c r="G385" t="str">
        <f>IFERROR(VLOOKUP(A385,AQI!$A$6:$N$1467,6,FALSE),"")</f>
        <v>54</v>
      </c>
      <c r="H385" t="str">
        <f>IFERROR(VLOOKUP(A385,AQI!$A$6:$N$1467,7,FALSE),"")</f>
        <v>12</v>
      </c>
      <c r="I385" t="str">
        <f>IFERROR(VLOOKUP(A385,AQI!$A$6:$N$1467,8,FALSE),"")</f>
        <v>3</v>
      </c>
      <c r="J385" t="str">
        <f>IFERROR(VLOOKUP(A385,AQI!$A$6:$N$1467,9,FALSE),"")</f>
        <v>3.83571</v>
      </c>
      <c r="K385" t="str">
        <f>IFERROR(VLOOKUP(A385,AQI!$A$6:$N$1467,12,FALSE),"")</f>
        <v>3.083</v>
      </c>
      <c r="L385" t="str">
        <f>IFERROR(VLOOKUP(A385,AQI!$A$6:$N$1467,13,FALSE),"")</f>
        <v>61.125</v>
      </c>
      <c r="M385" t="str">
        <f>IFERROR(VLOOKUP(A385,AQI!$A$6:$N$1467,14,FALSE),"")</f>
        <v>1.250</v>
      </c>
      <c r="N385">
        <f t="shared" si="20"/>
        <v>3440.1219999999998</v>
      </c>
      <c r="O385">
        <f t="shared" si="21"/>
        <v>3487.3339999999998</v>
      </c>
      <c r="P385">
        <f t="shared" si="22"/>
        <v>4455.8999999999996</v>
      </c>
      <c r="Q385">
        <f t="shared" si="23"/>
        <v>4515.93</v>
      </c>
      <c r="R385" s="2" t="s">
        <v>6452</v>
      </c>
    </row>
    <row r="386" spans="1:18" x14ac:dyDescent="0.25">
      <c r="A386" s="9" t="s">
        <v>3125</v>
      </c>
      <c r="B386" s="2" t="s">
        <v>6453</v>
      </c>
      <c r="C386">
        <f>IFERROR(VLOOKUP(A386,AQI!$A$6:$N$1467,2,FALSE),"")</f>
        <v>49</v>
      </c>
      <c r="D386" t="str">
        <f>IFERROR(VLOOKUP(A386,AQI!$A$6:$N$1467,3,FALSE),"")</f>
        <v>16</v>
      </c>
      <c r="E386" t="str">
        <f>IFERROR(VLOOKUP(A386,AQI!$A$6:$N$1467,4,FALSE),"")</f>
        <v>42</v>
      </c>
      <c r="F386" t="str">
        <f>IFERROR(VLOOKUP(A386,AQI!$A$6:$N$1467,5,FALSE),"")</f>
        <v>0.5</v>
      </c>
      <c r="G386" t="str">
        <f>IFERROR(VLOOKUP(A386,AQI!$A$6:$N$1467,6,FALSE),"")</f>
        <v>39</v>
      </c>
      <c r="H386" t="str">
        <f>IFERROR(VLOOKUP(A386,AQI!$A$6:$N$1467,7,FALSE),"")</f>
        <v>37</v>
      </c>
      <c r="I386" t="str">
        <f>IFERROR(VLOOKUP(A386,AQI!$A$6:$N$1467,8,FALSE),"")</f>
        <v>2</v>
      </c>
      <c r="J386" t="str">
        <f>IFERROR(VLOOKUP(A386,AQI!$A$6:$N$1467,9,FALSE),"")</f>
        <v>2.42173</v>
      </c>
      <c r="K386" t="str">
        <f>IFERROR(VLOOKUP(A386,AQI!$A$6:$N$1467,12,FALSE),"")</f>
        <v>3.104</v>
      </c>
      <c r="L386" t="str">
        <f>IFERROR(VLOOKUP(A386,AQI!$A$6:$N$1467,13,FALSE),"")</f>
        <v>51.917</v>
      </c>
      <c r="M386" t="str">
        <f>IFERROR(VLOOKUP(A386,AQI!$A$6:$N$1467,14,FALSE),"")</f>
        <v>1.292</v>
      </c>
      <c r="N386">
        <f t="shared" ref="N386:N449" si="24">IFERROR(VLOOKUP(A386,sh_four,2,FALSE),"")</f>
        <v>3458.5619999999999</v>
      </c>
      <c r="O386">
        <f t="shared" ref="O386:O449" si="25">IFERROR(VLOOKUP(A386,sh_four,5,FALSE),"")</f>
        <v>3430.7689999999998</v>
      </c>
      <c r="P386">
        <f t="shared" ref="P386:P449" si="26">IFERROR(VLOOKUP(A386,sh_nine,2,FALSE),"")</f>
        <v>4509.6099999999997</v>
      </c>
      <c r="Q386">
        <f t="shared" ref="Q386:Q449" si="27">IFERROR(VLOOKUP(A386,sh_nine,3,FALSE),"")</f>
        <v>4430.58</v>
      </c>
      <c r="R386" s="2" t="s">
        <v>6454</v>
      </c>
    </row>
    <row r="387" spans="1:18" x14ac:dyDescent="0.25">
      <c r="A387" s="9" t="s">
        <v>3120</v>
      </c>
      <c r="B387" s="2" t="s">
        <v>6455</v>
      </c>
      <c r="C387">
        <f>IFERROR(VLOOKUP(A387,AQI!$A$6:$N$1467,2,FALSE),"")</f>
        <v>43</v>
      </c>
      <c r="D387" t="str">
        <f>IFERROR(VLOOKUP(A387,AQI!$A$6:$N$1467,3,FALSE),"")</f>
        <v>18</v>
      </c>
      <c r="E387" t="str">
        <f>IFERROR(VLOOKUP(A387,AQI!$A$6:$N$1467,4,FALSE),"")</f>
        <v>43</v>
      </c>
      <c r="F387" t="str">
        <f>IFERROR(VLOOKUP(A387,AQI!$A$6:$N$1467,5,FALSE),"")</f>
        <v>0.4</v>
      </c>
      <c r="G387" t="str">
        <f>IFERROR(VLOOKUP(A387,AQI!$A$6:$N$1467,6,FALSE),"")</f>
        <v>27</v>
      </c>
      <c r="H387" t="str">
        <f>IFERROR(VLOOKUP(A387,AQI!$A$6:$N$1467,7,FALSE),"")</f>
        <v>63</v>
      </c>
      <c r="I387" t="str">
        <f>IFERROR(VLOOKUP(A387,AQI!$A$6:$N$1467,8,FALSE),"")</f>
        <v>2</v>
      </c>
      <c r="J387" t="str">
        <f>IFERROR(VLOOKUP(A387,AQI!$A$6:$N$1467,9,FALSE),"")</f>
        <v>2.33065</v>
      </c>
      <c r="K387" t="str">
        <f>IFERROR(VLOOKUP(A387,AQI!$A$6:$N$1467,12,FALSE),"")</f>
        <v>7.188</v>
      </c>
      <c r="L387" t="str">
        <f>IFERROR(VLOOKUP(A387,AQI!$A$6:$N$1467,13,FALSE),"")</f>
        <v>34.792</v>
      </c>
      <c r="M387" t="str">
        <f>IFERROR(VLOOKUP(A387,AQI!$A$6:$N$1467,14,FALSE),"")</f>
        <v>2.667</v>
      </c>
      <c r="N387">
        <f t="shared" si="24"/>
        <v>3472.991</v>
      </c>
      <c r="O387">
        <f t="shared" si="25"/>
        <v>3439.3249999999998</v>
      </c>
      <c r="P387">
        <f t="shared" si="26"/>
        <v>4550.92</v>
      </c>
      <c r="Q387">
        <f t="shared" si="27"/>
        <v>4479.5600000000004</v>
      </c>
      <c r="R387" s="2" t="s">
        <v>6456</v>
      </c>
    </row>
    <row r="388" spans="1:18" x14ac:dyDescent="0.25">
      <c r="A388" s="9" t="s">
        <v>3108</v>
      </c>
      <c r="B388" s="2" t="s">
        <v>6457</v>
      </c>
      <c r="C388">
        <f>IFERROR(VLOOKUP(A388,AQI!$A$6:$N$1467,2,FALSE),"")</f>
        <v>45</v>
      </c>
      <c r="D388" t="str">
        <f>IFERROR(VLOOKUP(A388,AQI!$A$6:$N$1467,3,FALSE),"")</f>
        <v>13</v>
      </c>
      <c r="E388" t="str">
        <f>IFERROR(VLOOKUP(A388,AQI!$A$6:$N$1467,4,FALSE),"")</f>
        <v>45</v>
      </c>
      <c r="F388" t="str">
        <f>IFERROR(VLOOKUP(A388,AQI!$A$6:$N$1467,5,FALSE),"")</f>
        <v>0.4</v>
      </c>
      <c r="G388" t="str">
        <f>IFERROR(VLOOKUP(A388,AQI!$A$6:$N$1467,6,FALSE),"")</f>
        <v>32</v>
      </c>
      <c r="H388" t="str">
        <f>IFERROR(VLOOKUP(A388,AQI!$A$6:$N$1467,7,FALSE),"")</f>
        <v>52</v>
      </c>
      <c r="I388" t="str">
        <f>IFERROR(VLOOKUP(A388,AQI!$A$6:$N$1467,8,FALSE),"")</f>
        <v>2</v>
      </c>
      <c r="J388" t="str">
        <f>IFERROR(VLOOKUP(A388,AQI!$A$6:$N$1467,9,FALSE),"")</f>
        <v>2.27262</v>
      </c>
      <c r="K388" t="str">
        <f>IFERROR(VLOOKUP(A388,AQI!$A$6:$N$1467,12,FALSE),"")</f>
        <v>6.671</v>
      </c>
      <c r="L388" t="str">
        <f>IFERROR(VLOOKUP(A388,AQI!$A$6:$N$1467,13,FALSE),"")</f>
        <v>33.292</v>
      </c>
      <c r="M388" t="str">
        <f>IFERROR(VLOOKUP(A388,AQI!$A$6:$N$1467,14,FALSE),"")</f>
        <v>2.042</v>
      </c>
      <c r="N388">
        <f t="shared" si="24"/>
        <v>3432.0430000000001</v>
      </c>
      <c r="O388">
        <f t="shared" si="25"/>
        <v>3469.2719999999999</v>
      </c>
      <c r="P388">
        <f t="shared" si="26"/>
        <v>4567.55</v>
      </c>
      <c r="Q388">
        <f t="shared" si="27"/>
        <v>4564.7</v>
      </c>
      <c r="R388" s="2" t="s">
        <v>6458</v>
      </c>
    </row>
    <row r="389" spans="1:18" x14ac:dyDescent="0.25">
      <c r="A389" s="9" t="s">
        <v>3108</v>
      </c>
      <c r="B389" s="2" t="s">
        <v>6459</v>
      </c>
      <c r="C389">
        <f>IFERROR(VLOOKUP(A389,AQI!$A$6:$N$1467,2,FALSE),"")</f>
        <v>45</v>
      </c>
      <c r="D389" t="str">
        <f>IFERROR(VLOOKUP(A389,AQI!$A$6:$N$1467,3,FALSE),"")</f>
        <v>13</v>
      </c>
      <c r="E389" t="str">
        <f>IFERROR(VLOOKUP(A389,AQI!$A$6:$N$1467,4,FALSE),"")</f>
        <v>45</v>
      </c>
      <c r="F389" t="str">
        <f>IFERROR(VLOOKUP(A389,AQI!$A$6:$N$1467,5,FALSE),"")</f>
        <v>0.4</v>
      </c>
      <c r="G389" t="str">
        <f>IFERROR(VLOOKUP(A389,AQI!$A$6:$N$1467,6,FALSE),"")</f>
        <v>32</v>
      </c>
      <c r="H389" t="str">
        <f>IFERROR(VLOOKUP(A389,AQI!$A$6:$N$1467,7,FALSE),"")</f>
        <v>52</v>
      </c>
      <c r="I389" t="str">
        <f>IFERROR(VLOOKUP(A389,AQI!$A$6:$N$1467,8,FALSE),"")</f>
        <v>2</v>
      </c>
      <c r="J389" t="str">
        <f>IFERROR(VLOOKUP(A389,AQI!$A$6:$N$1467,9,FALSE),"")</f>
        <v>2.27262</v>
      </c>
      <c r="K389" t="str">
        <f>IFERROR(VLOOKUP(A389,AQI!$A$6:$N$1467,12,FALSE),"")</f>
        <v>6.671</v>
      </c>
      <c r="L389" t="str">
        <f>IFERROR(VLOOKUP(A389,AQI!$A$6:$N$1467,13,FALSE),"")</f>
        <v>33.292</v>
      </c>
      <c r="M389" t="str">
        <f>IFERROR(VLOOKUP(A389,AQI!$A$6:$N$1467,14,FALSE),"")</f>
        <v>2.042</v>
      </c>
      <c r="N389">
        <f t="shared" si="24"/>
        <v>3432.0430000000001</v>
      </c>
      <c r="O389">
        <f t="shared" si="25"/>
        <v>3469.2719999999999</v>
      </c>
      <c r="P389">
        <f t="shared" si="26"/>
        <v>4567.55</v>
      </c>
      <c r="Q389">
        <f t="shared" si="27"/>
        <v>4564.7</v>
      </c>
      <c r="R389" s="2" t="s">
        <v>6460</v>
      </c>
    </row>
    <row r="390" spans="1:18" x14ac:dyDescent="0.25">
      <c r="A390" s="9" t="s">
        <v>3104</v>
      </c>
      <c r="B390" s="2" t="s">
        <v>6461</v>
      </c>
      <c r="C390">
        <f>IFERROR(VLOOKUP(A390,AQI!$A$6:$N$1467,2,FALSE),"")</f>
        <v>37</v>
      </c>
      <c r="D390" t="str">
        <f>IFERROR(VLOOKUP(A390,AQI!$A$6:$N$1467,3,FALSE),"")</f>
        <v>11</v>
      </c>
      <c r="E390" t="str">
        <f>IFERROR(VLOOKUP(A390,AQI!$A$6:$N$1467,4,FALSE),"")</f>
        <v>37</v>
      </c>
      <c r="F390" t="str">
        <f>IFERROR(VLOOKUP(A390,AQI!$A$6:$N$1467,5,FALSE),"")</f>
        <v>0.4</v>
      </c>
      <c r="G390" t="str">
        <f>IFERROR(VLOOKUP(A390,AQI!$A$6:$N$1467,6,FALSE),"")</f>
        <v>22</v>
      </c>
      <c r="H390" t="str">
        <f>IFERROR(VLOOKUP(A390,AQI!$A$6:$N$1467,7,FALSE),"")</f>
        <v>65</v>
      </c>
      <c r="I390" t="str">
        <f>IFERROR(VLOOKUP(A390,AQI!$A$6:$N$1467,8,FALSE),"")</f>
        <v>2</v>
      </c>
      <c r="J390" t="str">
        <f>IFERROR(VLOOKUP(A390,AQI!$A$6:$N$1467,9,FALSE),"")</f>
        <v>1.93244</v>
      </c>
      <c r="K390" t="str">
        <f>IFERROR(VLOOKUP(A390,AQI!$A$6:$N$1467,12,FALSE),"")</f>
        <v>5.800</v>
      </c>
      <c r="L390" t="str">
        <f>IFERROR(VLOOKUP(A390,AQI!$A$6:$N$1467,13,FALSE),"")</f>
        <v>35.000</v>
      </c>
      <c r="M390" t="str">
        <f>IFERROR(VLOOKUP(A390,AQI!$A$6:$N$1467,14,FALSE),"")</f>
        <v>2.292</v>
      </c>
      <c r="N390">
        <f t="shared" si="24"/>
        <v>3439.5349999999999</v>
      </c>
      <c r="O390">
        <f t="shared" si="25"/>
        <v>3433.527</v>
      </c>
      <c r="P390">
        <f t="shared" si="26"/>
        <v>4569.5600000000004</v>
      </c>
      <c r="Q390">
        <f t="shared" si="27"/>
        <v>4574.67</v>
      </c>
      <c r="R390" s="2" t="s">
        <v>6462</v>
      </c>
    </row>
    <row r="391" spans="1:18" x14ac:dyDescent="0.25">
      <c r="A391" s="9" t="s">
        <v>3100</v>
      </c>
      <c r="B391" s="2" t="s">
        <v>6143</v>
      </c>
      <c r="C391">
        <f>IFERROR(VLOOKUP(A391,AQI!$A$6:$N$1467,2,FALSE),"")</f>
        <v>38</v>
      </c>
      <c r="D391" t="str">
        <f>IFERROR(VLOOKUP(A391,AQI!$A$6:$N$1467,3,FALSE),"")</f>
        <v>10</v>
      </c>
      <c r="E391" t="str">
        <f>IFERROR(VLOOKUP(A391,AQI!$A$6:$N$1467,4,FALSE),"")</f>
        <v>29</v>
      </c>
      <c r="F391" t="str">
        <f>IFERROR(VLOOKUP(A391,AQI!$A$6:$N$1467,5,FALSE),"")</f>
        <v>0.4</v>
      </c>
      <c r="G391" t="str">
        <f>IFERROR(VLOOKUP(A391,AQI!$A$6:$N$1467,6,FALSE),"")</f>
        <v>30</v>
      </c>
      <c r="H391" t="str">
        <f>IFERROR(VLOOKUP(A391,AQI!$A$6:$N$1467,7,FALSE),"")</f>
        <v>49</v>
      </c>
      <c r="I391" t="str">
        <f>IFERROR(VLOOKUP(A391,AQI!$A$6:$N$1467,8,FALSE),"")</f>
        <v>3</v>
      </c>
      <c r="J391" t="str">
        <f>IFERROR(VLOOKUP(A391,AQI!$A$6:$N$1467,9,FALSE),"")</f>
        <v>1.90625</v>
      </c>
      <c r="K391" t="str">
        <f>IFERROR(VLOOKUP(A391,AQI!$A$6:$N$1467,12,FALSE),"")</f>
        <v>3.058</v>
      </c>
      <c r="L391" t="str">
        <f>IFERROR(VLOOKUP(A391,AQI!$A$6:$N$1467,13,FALSE),"")</f>
        <v>32.917</v>
      </c>
      <c r="M391" t="str">
        <f>IFERROR(VLOOKUP(A391,AQI!$A$6:$N$1467,14,FALSE),"")</f>
        <v>1.750</v>
      </c>
      <c r="N391">
        <f t="shared" si="24"/>
        <v>3437.165</v>
      </c>
      <c r="O391">
        <f t="shared" si="25"/>
        <v>3441.748</v>
      </c>
      <c r="P391">
        <f t="shared" si="26"/>
        <v>4626.45</v>
      </c>
      <c r="Q391">
        <f t="shared" si="27"/>
        <v>4584.68</v>
      </c>
      <c r="R391" s="2" t="s">
        <v>6463</v>
      </c>
    </row>
    <row r="392" spans="1:18" x14ac:dyDescent="0.25">
      <c r="A392" s="9" t="s">
        <v>3100</v>
      </c>
      <c r="B392" s="2" t="s">
        <v>6464</v>
      </c>
      <c r="C392">
        <f>IFERROR(VLOOKUP(A392,AQI!$A$6:$N$1467,2,FALSE),"")</f>
        <v>38</v>
      </c>
      <c r="D392" t="str">
        <f>IFERROR(VLOOKUP(A392,AQI!$A$6:$N$1467,3,FALSE),"")</f>
        <v>10</v>
      </c>
      <c r="E392" t="str">
        <f>IFERROR(VLOOKUP(A392,AQI!$A$6:$N$1467,4,FALSE),"")</f>
        <v>29</v>
      </c>
      <c r="F392" t="str">
        <f>IFERROR(VLOOKUP(A392,AQI!$A$6:$N$1467,5,FALSE),"")</f>
        <v>0.4</v>
      </c>
      <c r="G392" t="str">
        <f>IFERROR(VLOOKUP(A392,AQI!$A$6:$N$1467,6,FALSE),"")</f>
        <v>30</v>
      </c>
      <c r="H392" t="str">
        <f>IFERROR(VLOOKUP(A392,AQI!$A$6:$N$1467,7,FALSE),"")</f>
        <v>49</v>
      </c>
      <c r="I392" t="str">
        <f>IFERROR(VLOOKUP(A392,AQI!$A$6:$N$1467,8,FALSE),"")</f>
        <v>3</v>
      </c>
      <c r="J392" t="str">
        <f>IFERROR(VLOOKUP(A392,AQI!$A$6:$N$1467,9,FALSE),"")</f>
        <v>1.90625</v>
      </c>
      <c r="K392" t="str">
        <f>IFERROR(VLOOKUP(A392,AQI!$A$6:$N$1467,12,FALSE),"")</f>
        <v>3.058</v>
      </c>
      <c r="L392" t="str">
        <f>IFERROR(VLOOKUP(A392,AQI!$A$6:$N$1467,13,FALSE),"")</f>
        <v>32.917</v>
      </c>
      <c r="M392" t="str">
        <f>IFERROR(VLOOKUP(A392,AQI!$A$6:$N$1467,14,FALSE),"")</f>
        <v>1.750</v>
      </c>
      <c r="N392">
        <f t="shared" si="24"/>
        <v>3437.165</v>
      </c>
      <c r="O392">
        <f t="shared" si="25"/>
        <v>3441.748</v>
      </c>
      <c r="P392">
        <f t="shared" si="26"/>
        <v>4626.45</v>
      </c>
      <c r="Q392">
        <f t="shared" si="27"/>
        <v>4584.68</v>
      </c>
      <c r="R392" s="2" t="s">
        <v>6465</v>
      </c>
    </row>
    <row r="393" spans="1:18" x14ac:dyDescent="0.25">
      <c r="A393" s="9" t="s">
        <v>3097</v>
      </c>
      <c r="B393" s="2" t="s">
        <v>703</v>
      </c>
      <c r="C393">
        <f>IFERROR(VLOOKUP(A393,AQI!$A$6:$N$1467,2,FALSE),"")</f>
        <v>29</v>
      </c>
      <c r="D393" t="str">
        <f>IFERROR(VLOOKUP(A393,AQI!$A$6:$N$1467,3,FALSE),"")</f>
        <v>4</v>
      </c>
      <c r="E393" t="str">
        <f>IFERROR(VLOOKUP(A393,AQI!$A$6:$N$1467,4,FALSE),"")</f>
        <v>18</v>
      </c>
      <c r="F393" t="str">
        <f>IFERROR(VLOOKUP(A393,AQI!$A$6:$N$1467,5,FALSE),"")</f>
        <v>0.2</v>
      </c>
      <c r="G393" t="str">
        <f>IFERROR(VLOOKUP(A393,AQI!$A$6:$N$1467,6,FALSE),"")</f>
        <v>9</v>
      </c>
      <c r="H393" t="str">
        <f>IFERROR(VLOOKUP(A393,AQI!$A$6:$N$1467,7,FALSE),"")</f>
        <v>57</v>
      </c>
      <c r="I393" t="str">
        <f>IFERROR(VLOOKUP(A393,AQI!$A$6:$N$1467,8,FALSE),"")</f>
        <v>3</v>
      </c>
      <c r="J393" t="str">
        <f>IFERROR(VLOOKUP(A393,AQI!$A$6:$N$1467,9,FALSE),"")</f>
        <v>1.05268</v>
      </c>
      <c r="K393" t="str">
        <f>IFERROR(VLOOKUP(A393,AQI!$A$6:$N$1467,12,FALSE),"")</f>
        <v>3.308</v>
      </c>
      <c r="L393" t="str">
        <f>IFERROR(VLOOKUP(A393,AQI!$A$6:$N$1467,13,FALSE),"")</f>
        <v>30.292</v>
      </c>
      <c r="M393" t="str">
        <f>IFERROR(VLOOKUP(A393,AQI!$A$6:$N$1467,14,FALSE),"")</f>
        <v>3.958</v>
      </c>
      <c r="N393">
        <f t="shared" si="24"/>
        <v>3449.5320000000002</v>
      </c>
      <c r="O393">
        <f t="shared" si="25"/>
        <v>3436.556</v>
      </c>
      <c r="P393">
        <f t="shared" si="26"/>
        <v>4685.29</v>
      </c>
      <c r="Q393">
        <f t="shared" si="27"/>
        <v>4642.49</v>
      </c>
      <c r="R393" s="2" t="s">
        <v>6460</v>
      </c>
    </row>
    <row r="394" spans="1:18" x14ac:dyDescent="0.25">
      <c r="A394" s="9" t="s">
        <v>3093</v>
      </c>
      <c r="B394" s="2" t="s">
        <v>6466</v>
      </c>
      <c r="C394">
        <f>IFERROR(VLOOKUP(A394,AQI!$A$6:$N$1467,2,FALSE),"")</f>
        <v>79</v>
      </c>
      <c r="D394" t="str">
        <f>IFERROR(VLOOKUP(A394,AQI!$A$6:$N$1467,3,FALSE),"")</f>
        <v>58</v>
      </c>
      <c r="E394" t="str">
        <f>IFERROR(VLOOKUP(A394,AQI!$A$6:$N$1467,4,FALSE),"")</f>
        <v>53</v>
      </c>
      <c r="F394" t="str">
        <f>IFERROR(VLOOKUP(A394,AQI!$A$6:$N$1467,5,FALSE),"")</f>
        <v>0.7</v>
      </c>
      <c r="G394" t="str">
        <f>IFERROR(VLOOKUP(A394,AQI!$A$6:$N$1467,6,FALSE),"")</f>
        <v>32</v>
      </c>
      <c r="H394" t="str">
        <f>IFERROR(VLOOKUP(A394,AQI!$A$6:$N$1467,7,FALSE),"")</f>
        <v>36</v>
      </c>
      <c r="I394" t="str">
        <f>IFERROR(VLOOKUP(A394,AQI!$A$6:$N$1467,8,FALSE),"")</f>
        <v>2</v>
      </c>
      <c r="J394" t="str">
        <f>IFERROR(VLOOKUP(A394,AQI!$A$6:$N$1467,9,FALSE),"")</f>
        <v>3.64762</v>
      </c>
      <c r="K394" t="str">
        <f>IFERROR(VLOOKUP(A394,AQI!$A$6:$N$1467,12,FALSE),"")</f>
        <v>3.658</v>
      </c>
      <c r="L394" t="str">
        <f>IFERROR(VLOOKUP(A394,AQI!$A$6:$N$1467,13,FALSE),"")</f>
        <v>72.708</v>
      </c>
      <c r="M394" t="str">
        <f>IFERROR(VLOOKUP(A394,AQI!$A$6:$N$1467,14,FALSE),"")</f>
        <v>2.000</v>
      </c>
      <c r="N394">
        <f t="shared" si="24"/>
        <v>3395.3679999999999</v>
      </c>
      <c r="O394">
        <f t="shared" si="25"/>
        <v>3438.652</v>
      </c>
      <c r="P394">
        <f t="shared" si="26"/>
        <v>4529.6099999999997</v>
      </c>
      <c r="Q394">
        <f t="shared" si="27"/>
        <v>4667.1899999999996</v>
      </c>
      <c r="R394" s="2" t="s">
        <v>6467</v>
      </c>
    </row>
    <row r="395" spans="1:18" x14ac:dyDescent="0.25">
      <c r="A395" s="9" t="s">
        <v>3081</v>
      </c>
      <c r="B395" s="2" t="s">
        <v>6468</v>
      </c>
      <c r="C395">
        <f>IFERROR(VLOOKUP(A395,AQI!$A$6:$N$1467,2,FALSE),"")</f>
        <v>53</v>
      </c>
      <c r="D395" t="str">
        <f>IFERROR(VLOOKUP(A395,AQI!$A$6:$N$1467,3,FALSE),"")</f>
        <v>21</v>
      </c>
      <c r="E395" t="str">
        <f>IFERROR(VLOOKUP(A395,AQI!$A$6:$N$1467,4,FALSE),"")</f>
        <v>56</v>
      </c>
      <c r="F395" t="str">
        <f>IFERROR(VLOOKUP(A395,AQI!$A$6:$N$1467,5,FALSE),"")</f>
        <v>0.5</v>
      </c>
      <c r="G395" t="str">
        <f>IFERROR(VLOOKUP(A395,AQI!$A$6:$N$1467,6,FALSE),"")</f>
        <v>39</v>
      </c>
      <c r="H395" t="str">
        <f>IFERROR(VLOOKUP(A395,AQI!$A$6:$N$1467,7,FALSE),"")</f>
        <v>53</v>
      </c>
      <c r="I395" t="str">
        <f>IFERROR(VLOOKUP(A395,AQI!$A$6:$N$1467,8,FALSE),"")</f>
        <v>2</v>
      </c>
      <c r="J395" t="str">
        <f>IFERROR(VLOOKUP(A395,AQI!$A$6:$N$1467,9,FALSE),"")</f>
        <v>2.86458</v>
      </c>
      <c r="K395" t="str">
        <f>IFERROR(VLOOKUP(A395,AQI!$A$6:$N$1467,12,FALSE),"")</f>
        <v>6.138</v>
      </c>
      <c r="L395" t="str">
        <f>IFERROR(VLOOKUP(A395,AQI!$A$6:$N$1467,13,FALSE),"")</f>
        <v>41.250</v>
      </c>
      <c r="M395" t="str">
        <f>IFERROR(VLOOKUP(A395,AQI!$A$6:$N$1467,14,FALSE),"")</f>
        <v>1.583</v>
      </c>
      <c r="N395">
        <f t="shared" si="24"/>
        <v>3440.027</v>
      </c>
      <c r="O395">
        <f t="shared" si="25"/>
        <v>3433.3649999999998</v>
      </c>
      <c r="P395">
        <f t="shared" si="26"/>
        <v>4542.3999999999996</v>
      </c>
      <c r="Q395">
        <f t="shared" si="27"/>
        <v>4601.07</v>
      </c>
      <c r="R395" s="2" t="s">
        <v>6469</v>
      </c>
    </row>
    <row r="396" spans="1:18" x14ac:dyDescent="0.25">
      <c r="A396" s="9" t="s">
        <v>3077</v>
      </c>
      <c r="B396" s="2" t="s">
        <v>6470</v>
      </c>
      <c r="C396">
        <f>IFERROR(VLOOKUP(A396,AQI!$A$6:$N$1467,2,FALSE),"")</f>
        <v>69</v>
      </c>
      <c r="D396" t="str">
        <f>IFERROR(VLOOKUP(A396,AQI!$A$6:$N$1467,3,FALSE),"")</f>
        <v>37</v>
      </c>
      <c r="E396" t="str">
        <f>IFERROR(VLOOKUP(A396,AQI!$A$6:$N$1467,4,FALSE),"")</f>
        <v>87</v>
      </c>
      <c r="F396" t="str">
        <f>IFERROR(VLOOKUP(A396,AQI!$A$6:$N$1467,5,FALSE),"")</f>
        <v>0.8</v>
      </c>
      <c r="G396" t="str">
        <f>IFERROR(VLOOKUP(A396,AQI!$A$6:$N$1467,6,FALSE),"")</f>
        <v>51</v>
      </c>
      <c r="H396" t="str">
        <f>IFERROR(VLOOKUP(A396,AQI!$A$6:$N$1467,7,FALSE),"")</f>
        <v>34</v>
      </c>
      <c r="I396" t="str">
        <f>IFERROR(VLOOKUP(A396,AQI!$A$6:$N$1467,8,FALSE),"")</f>
        <v>3</v>
      </c>
      <c r="J396" t="str">
        <f>IFERROR(VLOOKUP(A396,AQI!$A$6:$N$1467,9,FALSE),"")</f>
        <v>4.03750</v>
      </c>
      <c r="K396" t="str">
        <f>IFERROR(VLOOKUP(A396,AQI!$A$6:$N$1467,12,FALSE),"")</f>
        <v>5.208</v>
      </c>
      <c r="L396" t="str">
        <f>IFERROR(VLOOKUP(A396,AQI!$A$6:$N$1467,13,FALSE),"")</f>
        <v>45.167</v>
      </c>
      <c r="M396" t="str">
        <f>IFERROR(VLOOKUP(A396,AQI!$A$6:$N$1467,14,FALSE),"")</f>
        <v>1.208</v>
      </c>
      <c r="N396">
        <f t="shared" si="24"/>
        <v>3458.3429999999998</v>
      </c>
      <c r="O396">
        <f t="shared" si="25"/>
        <v>3448.3310000000001</v>
      </c>
      <c r="P396">
        <f t="shared" si="26"/>
        <v>4582.3100000000004</v>
      </c>
      <c r="Q396">
        <f t="shared" si="27"/>
        <v>4550.33</v>
      </c>
      <c r="R396" s="2" t="s">
        <v>6471</v>
      </c>
    </row>
    <row r="397" spans="1:18" x14ac:dyDescent="0.25">
      <c r="A397" s="9" t="s">
        <v>3073</v>
      </c>
      <c r="B397" s="2" t="s">
        <v>6296</v>
      </c>
      <c r="C397">
        <f>IFERROR(VLOOKUP(A397,AQI!$A$6:$N$1467,2,FALSE),"")</f>
        <v>65</v>
      </c>
      <c r="D397" t="str">
        <f>IFERROR(VLOOKUP(A397,AQI!$A$6:$N$1467,3,FALSE),"")</f>
        <v>31</v>
      </c>
      <c r="E397" t="str">
        <f>IFERROR(VLOOKUP(A397,AQI!$A$6:$N$1467,4,FALSE),"")</f>
        <v>80</v>
      </c>
      <c r="F397" t="str">
        <f>IFERROR(VLOOKUP(A397,AQI!$A$6:$N$1467,5,FALSE),"")</f>
        <v>0.7</v>
      </c>
      <c r="G397" t="str">
        <f>IFERROR(VLOOKUP(A397,AQI!$A$6:$N$1467,6,FALSE),"")</f>
        <v>49</v>
      </c>
      <c r="H397" t="str">
        <f>IFERROR(VLOOKUP(A397,AQI!$A$6:$N$1467,7,FALSE),"")</f>
        <v>30</v>
      </c>
      <c r="I397" t="str">
        <f>IFERROR(VLOOKUP(A397,AQI!$A$6:$N$1467,8,FALSE),"")</f>
        <v>3</v>
      </c>
      <c r="J397" t="str">
        <f>IFERROR(VLOOKUP(A397,AQI!$A$6:$N$1467,9,FALSE),"")</f>
        <v>3.66607</v>
      </c>
      <c r="K397" t="str">
        <f>IFERROR(VLOOKUP(A397,AQI!$A$6:$N$1467,12,FALSE),"")</f>
        <v>3.483</v>
      </c>
      <c r="L397" t="str">
        <f>IFERROR(VLOOKUP(A397,AQI!$A$6:$N$1467,13,FALSE),"")</f>
        <v>45.417</v>
      </c>
      <c r="M397" t="str">
        <f>IFERROR(VLOOKUP(A397,AQI!$A$6:$N$1467,14,FALSE),"")</f>
        <v>1.208</v>
      </c>
      <c r="N397">
        <f t="shared" si="24"/>
        <v>3454.8969999999999</v>
      </c>
      <c r="O397">
        <f t="shared" si="25"/>
        <v>3455.558</v>
      </c>
      <c r="P397">
        <f t="shared" si="26"/>
        <v>4703.21</v>
      </c>
      <c r="Q397">
        <f t="shared" si="27"/>
        <v>4597.03</v>
      </c>
      <c r="R397" s="2" t="s">
        <v>6472</v>
      </c>
    </row>
    <row r="398" spans="1:18" x14ac:dyDescent="0.25">
      <c r="A398" s="9" t="s">
        <v>3070</v>
      </c>
      <c r="B398" s="2" t="s">
        <v>6473</v>
      </c>
      <c r="C398">
        <f>IFERROR(VLOOKUP(A398,AQI!$A$6:$N$1467,2,FALSE),"")</f>
        <v>53</v>
      </c>
      <c r="D398" t="str">
        <f>IFERROR(VLOOKUP(A398,AQI!$A$6:$N$1467,3,FALSE),"")</f>
        <v>17</v>
      </c>
      <c r="E398" t="str">
        <f>IFERROR(VLOOKUP(A398,AQI!$A$6:$N$1467,4,FALSE),"")</f>
        <v>47</v>
      </c>
      <c r="F398" t="str">
        <f>IFERROR(VLOOKUP(A398,AQI!$A$6:$N$1467,5,FALSE),"")</f>
        <v>0.5</v>
      </c>
      <c r="G398" t="str">
        <f>IFERROR(VLOOKUP(A398,AQI!$A$6:$N$1467,6,FALSE),"")</f>
        <v>42</v>
      </c>
      <c r="H398" t="str">
        <f>IFERROR(VLOOKUP(A398,AQI!$A$6:$N$1467,7,FALSE),"")</f>
        <v>35</v>
      </c>
      <c r="I398" t="str">
        <f>IFERROR(VLOOKUP(A398,AQI!$A$6:$N$1467,8,FALSE),"")</f>
        <v>3</v>
      </c>
      <c r="J398" t="str">
        <f>IFERROR(VLOOKUP(A398,AQI!$A$6:$N$1467,9,FALSE),"")</f>
        <v>2.60089</v>
      </c>
      <c r="K398" t="str">
        <f>IFERROR(VLOOKUP(A398,AQI!$A$6:$N$1467,12,FALSE),"")</f>
        <v>1.683</v>
      </c>
      <c r="L398" t="str">
        <f>IFERROR(VLOOKUP(A398,AQI!$A$6:$N$1467,13,FALSE),"")</f>
        <v>34.500</v>
      </c>
      <c r="M398" t="str">
        <f>IFERROR(VLOOKUP(A398,AQI!$A$6:$N$1467,14,FALSE),"")</f>
        <v>1.542</v>
      </c>
      <c r="N398">
        <f t="shared" si="24"/>
        <v>3442.8040000000001</v>
      </c>
      <c r="O398">
        <f t="shared" si="25"/>
        <v>3452.3</v>
      </c>
      <c r="P398">
        <f t="shared" si="26"/>
        <v>4730.54</v>
      </c>
      <c r="Q398">
        <f t="shared" si="27"/>
        <v>4707.41</v>
      </c>
      <c r="R398" s="2" t="s">
        <v>6474</v>
      </c>
    </row>
    <row r="399" spans="1:18" x14ac:dyDescent="0.25">
      <c r="A399" s="9" t="s">
        <v>3065</v>
      </c>
      <c r="B399" s="2" t="s">
        <v>6475</v>
      </c>
      <c r="C399">
        <f>IFERROR(VLOOKUP(A399,AQI!$A$6:$N$1467,2,FALSE),"")</f>
        <v>29</v>
      </c>
      <c r="D399" t="str">
        <f>IFERROR(VLOOKUP(A399,AQI!$A$6:$N$1467,3,FALSE),"")</f>
        <v>7</v>
      </c>
      <c r="E399" t="str">
        <f>IFERROR(VLOOKUP(A399,AQI!$A$6:$N$1467,4,FALSE),"")</f>
        <v>29</v>
      </c>
      <c r="F399" t="str">
        <f>IFERROR(VLOOKUP(A399,AQI!$A$6:$N$1467,5,FALSE),"")</f>
        <v>0.2</v>
      </c>
      <c r="G399" t="str">
        <f>IFERROR(VLOOKUP(A399,AQI!$A$6:$N$1467,6,FALSE),"")</f>
        <v>12</v>
      </c>
      <c r="H399" t="str">
        <f>IFERROR(VLOOKUP(A399,AQI!$A$6:$N$1467,7,FALSE),"")</f>
        <v>56</v>
      </c>
      <c r="I399" t="str">
        <f>IFERROR(VLOOKUP(A399,AQI!$A$6:$N$1467,8,FALSE),"")</f>
        <v>2</v>
      </c>
      <c r="J399" t="str">
        <f>IFERROR(VLOOKUP(A399,AQI!$A$6:$N$1467,9,FALSE),"")</f>
        <v>1.34762</v>
      </c>
      <c r="K399" t="str">
        <f>IFERROR(VLOOKUP(A399,AQI!$A$6:$N$1467,12,FALSE),"")</f>
        <v>0.854</v>
      </c>
      <c r="L399" t="str">
        <f>IFERROR(VLOOKUP(A399,AQI!$A$6:$N$1467,13,FALSE),"")</f>
        <v>20.750</v>
      </c>
      <c r="M399" t="str">
        <f>IFERROR(VLOOKUP(A399,AQI!$A$6:$N$1467,14,FALSE),"")</f>
        <v>3.458</v>
      </c>
      <c r="N399">
        <f t="shared" si="24"/>
        <v>3410.38</v>
      </c>
      <c r="O399">
        <f t="shared" si="25"/>
        <v>3444.732</v>
      </c>
      <c r="P399">
        <f t="shared" si="26"/>
        <v>4619.66</v>
      </c>
      <c r="Q399">
        <f t="shared" si="27"/>
        <v>4741.93</v>
      </c>
      <c r="R399" s="2" t="s">
        <v>6476</v>
      </c>
    </row>
    <row r="400" spans="1:18" x14ac:dyDescent="0.25">
      <c r="A400" s="9" t="s">
        <v>3054</v>
      </c>
      <c r="B400" s="2" t="s">
        <v>6477</v>
      </c>
      <c r="C400">
        <f>IFERROR(VLOOKUP(A400,AQI!$A$6:$N$1467,2,FALSE),"")</f>
        <v>37</v>
      </c>
      <c r="D400" t="str">
        <f>IFERROR(VLOOKUP(A400,AQI!$A$6:$N$1467,3,FALSE),"")</f>
        <v>14</v>
      </c>
      <c r="E400" t="str">
        <f>IFERROR(VLOOKUP(A400,AQI!$A$6:$N$1467,4,FALSE),"")</f>
        <v>37</v>
      </c>
      <c r="F400" t="str">
        <f>IFERROR(VLOOKUP(A400,AQI!$A$6:$N$1467,5,FALSE),"")</f>
        <v>0.5</v>
      </c>
      <c r="G400" t="str">
        <f>IFERROR(VLOOKUP(A400,AQI!$A$6:$N$1467,6,FALSE),"")</f>
        <v>29</v>
      </c>
      <c r="H400" t="str">
        <f>IFERROR(VLOOKUP(A400,AQI!$A$6:$N$1467,7,FALSE),"")</f>
        <v>50</v>
      </c>
      <c r="I400" t="str">
        <f>IFERROR(VLOOKUP(A400,AQI!$A$6:$N$1467,8,FALSE),"")</f>
        <v>3</v>
      </c>
      <c r="J400" t="str">
        <f>IFERROR(VLOOKUP(A400,AQI!$A$6:$N$1467,9,FALSE),"")</f>
        <v>2.14107</v>
      </c>
      <c r="K400" t="str">
        <f>IFERROR(VLOOKUP(A400,AQI!$A$6:$N$1467,12,FALSE),"")</f>
        <v>7.704</v>
      </c>
      <c r="L400" t="str">
        <f>IFERROR(VLOOKUP(A400,AQI!$A$6:$N$1467,13,FALSE),"")</f>
        <v>36.917</v>
      </c>
      <c r="M400" t="str">
        <f>IFERROR(VLOOKUP(A400,AQI!$A$6:$N$1467,14,FALSE),"")</f>
        <v>2.500</v>
      </c>
      <c r="N400">
        <f t="shared" si="24"/>
        <v>3362.221</v>
      </c>
      <c r="O400">
        <f t="shared" si="25"/>
        <v>3404.1120000000001</v>
      </c>
      <c r="P400">
        <f t="shared" si="26"/>
        <v>4547.4799999999996</v>
      </c>
      <c r="Q400">
        <f t="shared" si="27"/>
        <v>4590.17</v>
      </c>
      <c r="R400" s="2" t="s">
        <v>6478</v>
      </c>
    </row>
    <row r="401" spans="1:18" x14ac:dyDescent="0.25">
      <c r="A401" s="9" t="s">
        <v>3054</v>
      </c>
      <c r="B401" s="2" t="s">
        <v>6479</v>
      </c>
      <c r="C401">
        <f>IFERROR(VLOOKUP(A401,AQI!$A$6:$N$1467,2,FALSE),"")</f>
        <v>37</v>
      </c>
      <c r="D401" t="str">
        <f>IFERROR(VLOOKUP(A401,AQI!$A$6:$N$1467,3,FALSE),"")</f>
        <v>14</v>
      </c>
      <c r="E401" t="str">
        <f>IFERROR(VLOOKUP(A401,AQI!$A$6:$N$1467,4,FALSE),"")</f>
        <v>37</v>
      </c>
      <c r="F401" t="str">
        <f>IFERROR(VLOOKUP(A401,AQI!$A$6:$N$1467,5,FALSE),"")</f>
        <v>0.5</v>
      </c>
      <c r="G401" t="str">
        <f>IFERROR(VLOOKUP(A401,AQI!$A$6:$N$1467,6,FALSE),"")</f>
        <v>29</v>
      </c>
      <c r="H401" t="str">
        <f>IFERROR(VLOOKUP(A401,AQI!$A$6:$N$1467,7,FALSE),"")</f>
        <v>50</v>
      </c>
      <c r="I401" t="str">
        <f>IFERROR(VLOOKUP(A401,AQI!$A$6:$N$1467,8,FALSE),"")</f>
        <v>3</v>
      </c>
      <c r="J401" t="str">
        <f>IFERROR(VLOOKUP(A401,AQI!$A$6:$N$1467,9,FALSE),"")</f>
        <v>2.14107</v>
      </c>
      <c r="K401" t="str">
        <f>IFERROR(VLOOKUP(A401,AQI!$A$6:$N$1467,12,FALSE),"")</f>
        <v>7.704</v>
      </c>
      <c r="L401" t="str">
        <f>IFERROR(VLOOKUP(A401,AQI!$A$6:$N$1467,13,FALSE),"")</f>
        <v>36.917</v>
      </c>
      <c r="M401" t="str">
        <f>IFERROR(VLOOKUP(A401,AQI!$A$6:$N$1467,14,FALSE),"")</f>
        <v>2.500</v>
      </c>
      <c r="N401">
        <f t="shared" si="24"/>
        <v>3362.221</v>
      </c>
      <c r="O401">
        <f t="shared" si="25"/>
        <v>3404.1120000000001</v>
      </c>
      <c r="P401">
        <f t="shared" si="26"/>
        <v>4547.4799999999996</v>
      </c>
      <c r="Q401">
        <f t="shared" si="27"/>
        <v>4590.17</v>
      </c>
      <c r="R401" s="2" t="s">
        <v>6480</v>
      </c>
    </row>
    <row r="402" spans="1:18" x14ac:dyDescent="0.25">
      <c r="A402" s="9" t="s">
        <v>3050</v>
      </c>
      <c r="B402" s="2" t="s">
        <v>6481</v>
      </c>
      <c r="C402">
        <f>IFERROR(VLOOKUP(A402,AQI!$A$6:$N$1467,2,FALSE),"")</f>
        <v>128</v>
      </c>
      <c r="D402" t="str">
        <f>IFERROR(VLOOKUP(A402,AQI!$A$6:$N$1467,3,FALSE),"")</f>
        <v>97</v>
      </c>
      <c r="E402" t="str">
        <f>IFERROR(VLOOKUP(A402,AQI!$A$6:$N$1467,4,FALSE),"")</f>
        <v>96</v>
      </c>
      <c r="F402" t="str">
        <f>IFERROR(VLOOKUP(A402,AQI!$A$6:$N$1467,5,FALSE),"")</f>
        <v>1.1</v>
      </c>
      <c r="G402" t="str">
        <f>IFERROR(VLOOKUP(A402,AQI!$A$6:$N$1467,6,FALSE),"")</f>
        <v>60</v>
      </c>
      <c r="H402" t="str">
        <f>IFERROR(VLOOKUP(A402,AQI!$A$6:$N$1467,7,FALSE),"")</f>
        <v>17</v>
      </c>
      <c r="I402" t="str">
        <f>IFERROR(VLOOKUP(A402,AQI!$A$6:$N$1467,8,FALSE),"")</f>
        <v>3</v>
      </c>
      <c r="J402" t="str">
        <f>IFERROR(VLOOKUP(A402,AQI!$A$6:$N$1467,9,FALSE),"")</f>
        <v>6.07411</v>
      </c>
      <c r="K402" t="str">
        <f>IFERROR(VLOOKUP(A402,AQI!$A$6:$N$1467,12,FALSE),"")</f>
        <v>4.838</v>
      </c>
      <c r="L402" t="str">
        <f>IFERROR(VLOOKUP(A402,AQI!$A$6:$N$1467,13,FALSE),"")</f>
        <v>89.750</v>
      </c>
      <c r="M402" t="str">
        <f>IFERROR(VLOOKUP(A402,AQI!$A$6:$N$1467,14,FALSE),"")</f>
        <v>1.292</v>
      </c>
      <c r="N402">
        <f t="shared" si="24"/>
        <v>3366.9609999999998</v>
      </c>
      <c r="O402">
        <f t="shared" si="25"/>
        <v>3363.502</v>
      </c>
      <c r="P402">
        <f t="shared" si="26"/>
        <v>4560.34</v>
      </c>
      <c r="Q402">
        <f t="shared" si="27"/>
        <v>4542.57</v>
      </c>
      <c r="R402" s="2" t="s">
        <v>6382</v>
      </c>
    </row>
    <row r="403" spans="1:18" x14ac:dyDescent="0.25">
      <c r="A403" s="9" t="s">
        <v>3046</v>
      </c>
      <c r="B403" s="2" t="s">
        <v>6482</v>
      </c>
      <c r="C403">
        <f>IFERROR(VLOOKUP(A403,AQI!$A$6:$N$1467,2,FALSE),"")</f>
        <v>109</v>
      </c>
      <c r="D403" t="str">
        <f>IFERROR(VLOOKUP(A403,AQI!$A$6:$N$1467,3,FALSE),"")</f>
        <v>82</v>
      </c>
      <c r="E403" t="str">
        <f>IFERROR(VLOOKUP(A403,AQI!$A$6:$N$1467,4,FALSE),"")</f>
        <v>95</v>
      </c>
      <c r="F403" t="str">
        <f>IFERROR(VLOOKUP(A403,AQI!$A$6:$N$1467,5,FALSE),"")</f>
        <v>1.0</v>
      </c>
      <c r="G403" t="str">
        <f>IFERROR(VLOOKUP(A403,AQI!$A$6:$N$1467,6,FALSE),"")</f>
        <v>53</v>
      </c>
      <c r="H403" t="str">
        <f>IFERROR(VLOOKUP(A403,AQI!$A$6:$N$1467,7,FALSE),"")</f>
        <v>28</v>
      </c>
      <c r="I403" t="str">
        <f>IFERROR(VLOOKUP(A403,AQI!$A$6:$N$1467,8,FALSE),"")</f>
        <v>3</v>
      </c>
      <c r="J403" t="str">
        <f>IFERROR(VLOOKUP(A403,AQI!$A$6:$N$1467,9,FALSE),"")</f>
        <v>5.50000</v>
      </c>
      <c r="K403" t="str">
        <f>IFERROR(VLOOKUP(A403,AQI!$A$6:$N$1467,12,FALSE),"")</f>
        <v>6.263</v>
      </c>
      <c r="L403" t="str">
        <f>IFERROR(VLOOKUP(A403,AQI!$A$6:$N$1467,13,FALSE),"")</f>
        <v>82.500</v>
      </c>
      <c r="M403" t="str">
        <f>IFERROR(VLOOKUP(A403,AQI!$A$6:$N$1467,14,FALSE),"")</f>
        <v>1.333</v>
      </c>
      <c r="N403">
        <f t="shared" si="24"/>
        <v>3341.7339999999999</v>
      </c>
      <c r="O403">
        <f t="shared" si="25"/>
        <v>3372.3240000000001</v>
      </c>
      <c r="P403">
        <f t="shared" si="26"/>
        <v>4505.83</v>
      </c>
      <c r="Q403">
        <f t="shared" si="27"/>
        <v>4561.95</v>
      </c>
      <c r="R403" s="2" t="s">
        <v>6382</v>
      </c>
    </row>
    <row r="404" spans="1:18" x14ac:dyDescent="0.25">
      <c r="A404" s="9" t="s">
        <v>3046</v>
      </c>
      <c r="B404" s="2" t="s">
        <v>6483</v>
      </c>
      <c r="C404">
        <f>IFERROR(VLOOKUP(A404,AQI!$A$6:$N$1467,2,FALSE),"")</f>
        <v>109</v>
      </c>
      <c r="D404" t="str">
        <f>IFERROR(VLOOKUP(A404,AQI!$A$6:$N$1467,3,FALSE),"")</f>
        <v>82</v>
      </c>
      <c r="E404" t="str">
        <f>IFERROR(VLOOKUP(A404,AQI!$A$6:$N$1467,4,FALSE),"")</f>
        <v>95</v>
      </c>
      <c r="F404" t="str">
        <f>IFERROR(VLOOKUP(A404,AQI!$A$6:$N$1467,5,FALSE),"")</f>
        <v>1.0</v>
      </c>
      <c r="G404" t="str">
        <f>IFERROR(VLOOKUP(A404,AQI!$A$6:$N$1467,6,FALSE),"")</f>
        <v>53</v>
      </c>
      <c r="H404" t="str">
        <f>IFERROR(VLOOKUP(A404,AQI!$A$6:$N$1467,7,FALSE),"")</f>
        <v>28</v>
      </c>
      <c r="I404" t="str">
        <f>IFERROR(VLOOKUP(A404,AQI!$A$6:$N$1467,8,FALSE),"")</f>
        <v>3</v>
      </c>
      <c r="J404" t="str">
        <f>IFERROR(VLOOKUP(A404,AQI!$A$6:$N$1467,9,FALSE),"")</f>
        <v>5.50000</v>
      </c>
      <c r="K404" t="str">
        <f>IFERROR(VLOOKUP(A404,AQI!$A$6:$N$1467,12,FALSE),"")</f>
        <v>6.263</v>
      </c>
      <c r="L404" t="str">
        <f>IFERROR(VLOOKUP(A404,AQI!$A$6:$N$1467,13,FALSE),"")</f>
        <v>82.500</v>
      </c>
      <c r="M404" t="str">
        <f>IFERROR(VLOOKUP(A404,AQI!$A$6:$N$1467,14,FALSE),"")</f>
        <v>1.333</v>
      </c>
      <c r="N404">
        <f t="shared" si="24"/>
        <v>3341.7339999999999</v>
      </c>
      <c r="O404">
        <f t="shared" si="25"/>
        <v>3372.3240000000001</v>
      </c>
      <c r="P404">
        <f t="shared" si="26"/>
        <v>4505.83</v>
      </c>
      <c r="Q404">
        <f t="shared" si="27"/>
        <v>4561.95</v>
      </c>
      <c r="R404" s="2" t="s">
        <v>6484</v>
      </c>
    </row>
    <row r="405" spans="1:18" x14ac:dyDescent="0.25">
      <c r="A405" s="9" t="s">
        <v>3043</v>
      </c>
      <c r="B405" s="2" t="s">
        <v>703</v>
      </c>
      <c r="C405">
        <f>IFERROR(VLOOKUP(A405,AQI!$A$6:$N$1467,2,FALSE),"")</f>
        <v>72</v>
      </c>
      <c r="D405" t="str">
        <f>IFERROR(VLOOKUP(A405,AQI!$A$6:$N$1467,3,FALSE),"")</f>
        <v>52</v>
      </c>
      <c r="E405" t="str">
        <f>IFERROR(VLOOKUP(A405,AQI!$A$6:$N$1467,4,FALSE),"")</f>
        <v>87</v>
      </c>
      <c r="F405" t="str">
        <f>IFERROR(VLOOKUP(A405,AQI!$A$6:$N$1467,5,FALSE),"")</f>
        <v>0.8</v>
      </c>
      <c r="G405" t="str">
        <f>IFERROR(VLOOKUP(A405,AQI!$A$6:$N$1467,6,FALSE),"")</f>
        <v>43</v>
      </c>
      <c r="H405" t="str">
        <f>IFERROR(VLOOKUP(A405,AQI!$A$6:$N$1467,7,FALSE),"")</f>
        <v>30</v>
      </c>
      <c r="I405" t="str">
        <f>IFERROR(VLOOKUP(A405,AQI!$A$6:$N$1467,8,FALSE),"")</f>
        <v>3</v>
      </c>
      <c r="J405" t="str">
        <f>IFERROR(VLOOKUP(A405,AQI!$A$6:$N$1467,9,FALSE),"")</f>
        <v>4.24107</v>
      </c>
      <c r="K405" t="str">
        <f>IFERROR(VLOOKUP(A405,AQI!$A$6:$N$1467,12,FALSE),"")</f>
        <v>5.967</v>
      </c>
      <c r="L405" t="str">
        <f>IFERROR(VLOOKUP(A405,AQI!$A$6:$N$1467,13,FALSE),"")</f>
        <v>74.458</v>
      </c>
      <c r="M405" t="str">
        <f>IFERROR(VLOOKUP(A405,AQI!$A$6:$N$1467,14,FALSE),"")</f>
        <v>1.458</v>
      </c>
      <c r="N405">
        <f t="shared" si="24"/>
        <v>3351.462</v>
      </c>
      <c r="O405">
        <f t="shared" si="25"/>
        <v>3343.895</v>
      </c>
      <c r="P405">
        <f t="shared" si="26"/>
        <v>4524.6899999999996</v>
      </c>
      <c r="Q405">
        <f t="shared" si="27"/>
        <v>4473</v>
      </c>
      <c r="R405" s="2" t="s">
        <v>6382</v>
      </c>
    </row>
    <row r="406" spans="1:18" x14ac:dyDescent="0.25">
      <c r="A406" s="9" t="s">
        <v>3026</v>
      </c>
      <c r="B406" s="2" t="s">
        <v>6485</v>
      </c>
      <c r="C406">
        <f>IFERROR(VLOOKUP(A406,AQI!$A$6:$N$1467,2,FALSE),"")</f>
        <v>42</v>
      </c>
      <c r="D406" t="str">
        <f>IFERROR(VLOOKUP(A406,AQI!$A$6:$N$1467,3,FALSE),"")</f>
        <v>14</v>
      </c>
      <c r="E406" t="str">
        <f>IFERROR(VLOOKUP(A406,AQI!$A$6:$N$1467,4,FALSE),"")</f>
        <v>41</v>
      </c>
      <c r="F406" t="str">
        <f>IFERROR(VLOOKUP(A406,AQI!$A$6:$N$1467,5,FALSE),"")</f>
        <v>0.4</v>
      </c>
      <c r="G406" t="str">
        <f>IFERROR(VLOOKUP(A406,AQI!$A$6:$N$1467,6,FALSE),"")</f>
        <v>33</v>
      </c>
      <c r="H406" t="str">
        <f>IFERROR(VLOOKUP(A406,AQI!$A$6:$N$1467,7,FALSE),"")</f>
        <v>53</v>
      </c>
      <c r="I406" t="str">
        <f>IFERROR(VLOOKUP(A406,AQI!$A$6:$N$1467,8,FALSE),"")</f>
        <v>3</v>
      </c>
      <c r="J406" t="str">
        <f>IFERROR(VLOOKUP(A406,AQI!$A$6:$N$1467,9,FALSE),"")</f>
        <v>2.29196</v>
      </c>
      <c r="K406" t="str">
        <f>IFERROR(VLOOKUP(A406,AQI!$A$6:$N$1467,12,FALSE),"")</f>
        <v>6.883</v>
      </c>
      <c r="L406" t="str">
        <f>IFERROR(VLOOKUP(A406,AQI!$A$6:$N$1467,13,FALSE),"")</f>
        <v>46.792</v>
      </c>
      <c r="M406" t="str">
        <f>IFERROR(VLOOKUP(A406,AQI!$A$6:$N$1467,14,FALSE),"")</f>
        <v>1.458</v>
      </c>
      <c r="N406">
        <f t="shared" si="24"/>
        <v>3354.5619999999999</v>
      </c>
      <c r="O406">
        <f t="shared" si="25"/>
        <v>3369.2620000000002</v>
      </c>
      <c r="P406">
        <f t="shared" si="26"/>
        <v>4712.9799999999996</v>
      </c>
      <c r="Q406">
        <f t="shared" si="27"/>
        <v>4712.68</v>
      </c>
      <c r="R406" s="2" t="s">
        <v>6486</v>
      </c>
    </row>
    <row r="407" spans="1:18" x14ac:dyDescent="0.25">
      <c r="A407" s="9" t="s">
        <v>3026</v>
      </c>
      <c r="B407" s="2" t="s">
        <v>6487</v>
      </c>
      <c r="C407">
        <f>IFERROR(VLOOKUP(A407,AQI!$A$6:$N$1467,2,FALSE),"")</f>
        <v>42</v>
      </c>
      <c r="D407" t="str">
        <f>IFERROR(VLOOKUP(A407,AQI!$A$6:$N$1467,3,FALSE),"")</f>
        <v>14</v>
      </c>
      <c r="E407" t="str">
        <f>IFERROR(VLOOKUP(A407,AQI!$A$6:$N$1467,4,FALSE),"")</f>
        <v>41</v>
      </c>
      <c r="F407" t="str">
        <f>IFERROR(VLOOKUP(A407,AQI!$A$6:$N$1467,5,FALSE),"")</f>
        <v>0.4</v>
      </c>
      <c r="G407" t="str">
        <f>IFERROR(VLOOKUP(A407,AQI!$A$6:$N$1467,6,FALSE),"")</f>
        <v>33</v>
      </c>
      <c r="H407" t="str">
        <f>IFERROR(VLOOKUP(A407,AQI!$A$6:$N$1467,7,FALSE),"")</f>
        <v>53</v>
      </c>
      <c r="I407" t="str">
        <f>IFERROR(VLOOKUP(A407,AQI!$A$6:$N$1467,8,FALSE),"")</f>
        <v>3</v>
      </c>
      <c r="J407" t="str">
        <f>IFERROR(VLOOKUP(A407,AQI!$A$6:$N$1467,9,FALSE),"")</f>
        <v>2.29196</v>
      </c>
      <c r="K407" t="str">
        <f>IFERROR(VLOOKUP(A407,AQI!$A$6:$N$1467,12,FALSE),"")</f>
        <v>6.883</v>
      </c>
      <c r="L407" t="str">
        <f>IFERROR(VLOOKUP(A407,AQI!$A$6:$N$1467,13,FALSE),"")</f>
        <v>46.792</v>
      </c>
      <c r="M407" t="str">
        <f>IFERROR(VLOOKUP(A407,AQI!$A$6:$N$1467,14,FALSE),"")</f>
        <v>1.458</v>
      </c>
      <c r="N407">
        <f t="shared" si="24"/>
        <v>3354.5619999999999</v>
      </c>
      <c r="O407">
        <f t="shared" si="25"/>
        <v>3369.2620000000002</v>
      </c>
      <c r="P407">
        <f t="shared" si="26"/>
        <v>4712.9799999999996</v>
      </c>
      <c r="Q407">
        <f t="shared" si="27"/>
        <v>4712.68</v>
      </c>
      <c r="R407" s="2" t="s">
        <v>6488</v>
      </c>
    </row>
    <row r="408" spans="1:18" x14ac:dyDescent="0.25">
      <c r="A408" s="9" t="s">
        <v>3022</v>
      </c>
      <c r="B408" s="2" t="s">
        <v>6169</v>
      </c>
      <c r="C408">
        <f>IFERROR(VLOOKUP(A408,AQI!$A$6:$N$1467,2,FALSE),"")</f>
        <v>32</v>
      </c>
      <c r="D408" t="str">
        <f>IFERROR(VLOOKUP(A408,AQI!$A$6:$N$1467,3,FALSE),"")</f>
        <v>5</v>
      </c>
      <c r="E408" t="str">
        <f>IFERROR(VLOOKUP(A408,AQI!$A$6:$N$1467,4,FALSE),"")</f>
        <v>16</v>
      </c>
      <c r="F408" t="str">
        <f>IFERROR(VLOOKUP(A408,AQI!$A$6:$N$1467,5,FALSE),"")</f>
        <v>0.2</v>
      </c>
      <c r="G408" t="str">
        <f>IFERROR(VLOOKUP(A408,AQI!$A$6:$N$1467,6,FALSE),"")</f>
        <v>13</v>
      </c>
      <c r="H408" t="str">
        <f>IFERROR(VLOOKUP(A408,AQI!$A$6:$N$1467,7,FALSE),"")</f>
        <v>63</v>
      </c>
      <c r="I408" t="str">
        <f>IFERROR(VLOOKUP(A408,AQI!$A$6:$N$1467,8,FALSE),"")</f>
        <v>2</v>
      </c>
      <c r="J408" t="str">
        <f>IFERROR(VLOOKUP(A408,AQI!$A$6:$N$1467,9,FALSE),"")</f>
        <v>1.17351</v>
      </c>
      <c r="K408" t="str">
        <f>IFERROR(VLOOKUP(A408,AQI!$A$6:$N$1467,12,FALSE),"")</f>
        <v>8.721</v>
      </c>
      <c r="L408" t="str">
        <f>IFERROR(VLOOKUP(A408,AQI!$A$6:$N$1467,13,FALSE),"")</f>
        <v>29.375</v>
      </c>
      <c r="M408" t="str">
        <f>IFERROR(VLOOKUP(A408,AQI!$A$6:$N$1467,14,FALSE),"")</f>
        <v>2.542</v>
      </c>
      <c r="N408">
        <f t="shared" si="24"/>
        <v>3319.8209999999999</v>
      </c>
      <c r="O408">
        <f t="shared" si="25"/>
        <v>3352.502</v>
      </c>
      <c r="P408">
        <f t="shared" si="26"/>
        <v>4712.42</v>
      </c>
      <c r="Q408">
        <f t="shared" si="27"/>
        <v>4697.71</v>
      </c>
      <c r="R408" s="2" t="s">
        <v>6489</v>
      </c>
    </row>
    <row r="409" spans="1:18" x14ac:dyDescent="0.25">
      <c r="A409" s="9" t="s">
        <v>3018</v>
      </c>
      <c r="B409" s="2" t="s">
        <v>1075</v>
      </c>
      <c r="C409">
        <f>IFERROR(VLOOKUP(A409,AQI!$A$6:$N$1467,2,FALSE),"")</f>
        <v>36</v>
      </c>
      <c r="D409" t="str">
        <f>IFERROR(VLOOKUP(A409,AQI!$A$6:$N$1467,3,FALSE),"")</f>
        <v>4</v>
      </c>
      <c r="E409" t="str">
        <f>IFERROR(VLOOKUP(A409,AQI!$A$6:$N$1467,4,FALSE),"")</f>
        <v>15</v>
      </c>
      <c r="F409" t="str">
        <f>IFERROR(VLOOKUP(A409,AQI!$A$6:$N$1467,5,FALSE),"")</f>
        <v>0.2</v>
      </c>
      <c r="G409" t="str">
        <f>IFERROR(VLOOKUP(A409,AQI!$A$6:$N$1467,6,FALSE),"")</f>
        <v>12</v>
      </c>
      <c r="H409" t="str">
        <f>IFERROR(VLOOKUP(A409,AQI!$A$6:$N$1467,7,FALSE),"")</f>
        <v>71</v>
      </c>
      <c r="I409" t="str">
        <f>IFERROR(VLOOKUP(A409,AQI!$A$6:$N$1467,8,FALSE),"")</f>
        <v>3</v>
      </c>
      <c r="J409" t="str">
        <f>IFERROR(VLOOKUP(A409,AQI!$A$6:$N$1467,9,FALSE),"")</f>
        <v>1.17232</v>
      </c>
      <c r="K409" t="str">
        <f>IFERROR(VLOOKUP(A409,AQI!$A$6:$N$1467,12,FALSE),"")</f>
        <v>8.929</v>
      </c>
      <c r="L409" t="str">
        <f>IFERROR(VLOOKUP(A409,AQI!$A$6:$N$1467,13,FALSE),"")</f>
        <v>37.625</v>
      </c>
      <c r="M409" t="str">
        <f>IFERROR(VLOOKUP(A409,AQI!$A$6:$N$1467,14,FALSE),"")</f>
        <v>2.792</v>
      </c>
      <c r="N409">
        <f t="shared" si="24"/>
        <v>3333.3919999999998</v>
      </c>
      <c r="O409">
        <f t="shared" si="25"/>
        <v>3325.74</v>
      </c>
      <c r="P409">
        <f t="shared" si="26"/>
        <v>4708.26</v>
      </c>
      <c r="Q409">
        <f t="shared" si="27"/>
        <v>4688.1499999999996</v>
      </c>
      <c r="R409" s="2" t="s">
        <v>6490</v>
      </c>
    </row>
    <row r="410" spans="1:18" x14ac:dyDescent="0.25">
      <c r="A410" s="9" t="s">
        <v>3014</v>
      </c>
      <c r="B410" s="2" t="s">
        <v>1075</v>
      </c>
      <c r="C410">
        <f>IFERROR(VLOOKUP(A410,AQI!$A$6:$N$1467,2,FALSE),"")</f>
        <v>34</v>
      </c>
      <c r="D410" t="str">
        <f>IFERROR(VLOOKUP(A410,AQI!$A$6:$N$1467,3,FALSE),"")</f>
        <v>4</v>
      </c>
      <c r="E410" t="str">
        <f>IFERROR(VLOOKUP(A410,AQI!$A$6:$N$1467,4,FALSE),"")</f>
        <v>13</v>
      </c>
      <c r="F410" t="str">
        <f>IFERROR(VLOOKUP(A410,AQI!$A$6:$N$1467,5,FALSE),"")</f>
        <v>0.5</v>
      </c>
      <c r="G410" t="str">
        <f>IFERROR(VLOOKUP(A410,AQI!$A$6:$N$1467,6,FALSE),"")</f>
        <v>9</v>
      </c>
      <c r="H410" t="str">
        <f>IFERROR(VLOOKUP(A410,AQI!$A$6:$N$1467,7,FALSE),"")</f>
        <v>67</v>
      </c>
      <c r="I410" t="str">
        <f>IFERROR(VLOOKUP(A410,AQI!$A$6:$N$1467,8,FALSE),"")</f>
        <v>2</v>
      </c>
      <c r="J410" t="str">
        <f>IFERROR(VLOOKUP(A410,AQI!$A$6:$N$1467,9,FALSE),"")</f>
        <v>1.10208</v>
      </c>
      <c r="K410" t="str">
        <f>IFERROR(VLOOKUP(A410,AQI!$A$6:$N$1467,12,FALSE),"")</f>
        <v>6.446</v>
      </c>
      <c r="L410" t="str">
        <f>IFERROR(VLOOKUP(A410,AQI!$A$6:$N$1467,13,FALSE),"")</f>
        <v>37.292</v>
      </c>
      <c r="M410" t="str">
        <f>IFERROR(VLOOKUP(A410,AQI!$A$6:$N$1467,14,FALSE),"")</f>
        <v>3.167</v>
      </c>
      <c r="N410">
        <f t="shared" si="24"/>
        <v>3341.3519999999999</v>
      </c>
      <c r="O410">
        <f t="shared" si="25"/>
        <v>3342.7649999999999</v>
      </c>
      <c r="P410">
        <f t="shared" si="26"/>
        <v>4797.63</v>
      </c>
      <c r="Q410">
        <f t="shared" si="27"/>
        <v>4752.55</v>
      </c>
      <c r="R410" s="2" t="s">
        <v>6491</v>
      </c>
    </row>
    <row r="411" spans="1:18" x14ac:dyDescent="0.25">
      <c r="A411" s="9" t="s">
        <v>3011</v>
      </c>
      <c r="B411" s="2" t="s">
        <v>6162</v>
      </c>
      <c r="C411">
        <f>IFERROR(VLOOKUP(A411,AQI!$A$6:$N$1467,2,FALSE),"")</f>
        <v>32</v>
      </c>
      <c r="D411" t="str">
        <f>IFERROR(VLOOKUP(A411,AQI!$A$6:$N$1467,3,FALSE),"")</f>
        <v>4</v>
      </c>
      <c r="E411" t="str">
        <f>IFERROR(VLOOKUP(A411,AQI!$A$6:$N$1467,4,FALSE),"")</f>
        <v>14</v>
      </c>
      <c r="F411" t="str">
        <f>IFERROR(VLOOKUP(A411,AQI!$A$6:$N$1467,5,FALSE),"")</f>
        <v>0.2</v>
      </c>
      <c r="G411" t="str">
        <f>IFERROR(VLOOKUP(A411,AQI!$A$6:$N$1467,6,FALSE),"")</f>
        <v>8</v>
      </c>
      <c r="H411" t="str">
        <f>IFERROR(VLOOKUP(A411,AQI!$A$6:$N$1467,7,FALSE),"")</f>
        <v>63</v>
      </c>
      <c r="I411" t="str">
        <f>IFERROR(VLOOKUP(A411,AQI!$A$6:$N$1467,8,FALSE),"")</f>
        <v>3</v>
      </c>
      <c r="J411" t="str">
        <f>IFERROR(VLOOKUP(A411,AQI!$A$6:$N$1467,9,FALSE),"")</f>
        <v>1.00804</v>
      </c>
      <c r="K411" t="str">
        <f>IFERROR(VLOOKUP(A411,AQI!$A$6:$N$1467,12,FALSE),"")</f>
        <v>3.067</v>
      </c>
      <c r="L411" t="str">
        <f>IFERROR(VLOOKUP(A411,AQI!$A$6:$N$1467,13,FALSE),"")</f>
        <v>32.667</v>
      </c>
      <c r="M411" t="str">
        <f>IFERROR(VLOOKUP(A411,AQI!$A$6:$N$1467,14,FALSE),"")</f>
        <v>3.042</v>
      </c>
      <c r="N411">
        <f t="shared" si="24"/>
        <v>3325.893</v>
      </c>
      <c r="O411">
        <f t="shared" si="25"/>
        <v>3333.7959999999998</v>
      </c>
      <c r="P411">
        <f t="shared" si="26"/>
        <v>4606.13</v>
      </c>
      <c r="Q411">
        <f t="shared" si="27"/>
        <v>4723.13</v>
      </c>
      <c r="R411" s="2" t="s">
        <v>6492</v>
      </c>
    </row>
    <row r="412" spans="1:18" x14ac:dyDescent="0.25">
      <c r="A412" s="9" t="s">
        <v>2999</v>
      </c>
      <c r="B412" s="2" t="s">
        <v>6403</v>
      </c>
      <c r="C412">
        <f>IFERROR(VLOOKUP(A412,AQI!$A$6:$N$1467,2,FALSE),"")</f>
        <v>193</v>
      </c>
      <c r="D412" t="str">
        <f>IFERROR(VLOOKUP(A412,AQI!$A$6:$N$1467,3,FALSE),"")</f>
        <v>145</v>
      </c>
      <c r="E412" t="str">
        <f>IFERROR(VLOOKUP(A412,AQI!$A$6:$N$1467,4,FALSE),"")</f>
        <v>112</v>
      </c>
      <c r="F412" t="str">
        <f>IFERROR(VLOOKUP(A412,AQI!$A$6:$N$1467,5,FALSE),"")</f>
        <v>1.1</v>
      </c>
      <c r="G412" t="str">
        <f>IFERROR(VLOOKUP(A412,AQI!$A$6:$N$1467,6,FALSE),"")</f>
        <v>49</v>
      </c>
      <c r="H412" t="str">
        <f>IFERROR(VLOOKUP(A412,AQI!$A$6:$N$1467,7,FALSE),"")</f>
        <v>33</v>
      </c>
      <c r="I412" t="str">
        <f>IFERROR(VLOOKUP(A412,AQI!$A$6:$N$1467,8,FALSE),"")</f>
        <v>2</v>
      </c>
      <c r="J412" t="str">
        <f>IFERROR(VLOOKUP(A412,AQI!$A$6:$N$1467,9,FALSE),"")</f>
        <v>7.48244</v>
      </c>
      <c r="K412" t="str">
        <f>IFERROR(VLOOKUP(A412,AQI!$A$6:$N$1467,12,FALSE),"")</f>
        <v>9.900</v>
      </c>
      <c r="L412" t="str">
        <f>IFERROR(VLOOKUP(A412,AQI!$A$6:$N$1467,13,FALSE),"")</f>
        <v>90.083</v>
      </c>
      <c r="M412" t="str">
        <f>IFERROR(VLOOKUP(A412,AQI!$A$6:$N$1467,14,FALSE),"")</f>
        <v>1.500</v>
      </c>
      <c r="N412">
        <f t="shared" si="24"/>
        <v>3360.1680000000001</v>
      </c>
      <c r="O412">
        <f t="shared" si="25"/>
        <v>3325.8910000000001</v>
      </c>
      <c r="P412">
        <f t="shared" si="26"/>
        <v>4690.1400000000003</v>
      </c>
      <c r="Q412">
        <f t="shared" si="27"/>
        <v>4615.72</v>
      </c>
      <c r="R412" s="2" t="s">
        <v>6382</v>
      </c>
    </row>
    <row r="413" spans="1:18" x14ac:dyDescent="0.25">
      <c r="A413" s="9" t="s">
        <v>2999</v>
      </c>
      <c r="B413" s="2" t="s">
        <v>6429</v>
      </c>
      <c r="C413">
        <f>IFERROR(VLOOKUP(A413,AQI!$A$6:$N$1467,2,FALSE),"")</f>
        <v>193</v>
      </c>
      <c r="D413" t="str">
        <f>IFERROR(VLOOKUP(A413,AQI!$A$6:$N$1467,3,FALSE),"")</f>
        <v>145</v>
      </c>
      <c r="E413" t="str">
        <f>IFERROR(VLOOKUP(A413,AQI!$A$6:$N$1467,4,FALSE),"")</f>
        <v>112</v>
      </c>
      <c r="F413" t="str">
        <f>IFERROR(VLOOKUP(A413,AQI!$A$6:$N$1467,5,FALSE),"")</f>
        <v>1.1</v>
      </c>
      <c r="G413" t="str">
        <f>IFERROR(VLOOKUP(A413,AQI!$A$6:$N$1467,6,FALSE),"")</f>
        <v>49</v>
      </c>
      <c r="H413" t="str">
        <f>IFERROR(VLOOKUP(A413,AQI!$A$6:$N$1467,7,FALSE),"")</f>
        <v>33</v>
      </c>
      <c r="I413" t="str">
        <f>IFERROR(VLOOKUP(A413,AQI!$A$6:$N$1467,8,FALSE),"")</f>
        <v>2</v>
      </c>
      <c r="J413" t="str">
        <f>IFERROR(VLOOKUP(A413,AQI!$A$6:$N$1467,9,FALSE),"")</f>
        <v>7.48244</v>
      </c>
      <c r="K413" t="str">
        <f>IFERROR(VLOOKUP(A413,AQI!$A$6:$N$1467,12,FALSE),"")</f>
        <v>9.900</v>
      </c>
      <c r="L413" t="str">
        <f>IFERROR(VLOOKUP(A413,AQI!$A$6:$N$1467,13,FALSE),"")</f>
        <v>90.083</v>
      </c>
      <c r="M413" t="str">
        <f>IFERROR(VLOOKUP(A413,AQI!$A$6:$N$1467,14,FALSE),"")</f>
        <v>1.500</v>
      </c>
      <c r="N413">
        <f t="shared" si="24"/>
        <v>3360.1680000000001</v>
      </c>
      <c r="O413">
        <f t="shared" si="25"/>
        <v>3325.8910000000001</v>
      </c>
      <c r="P413">
        <f t="shared" si="26"/>
        <v>4690.1400000000003</v>
      </c>
      <c r="Q413">
        <f t="shared" si="27"/>
        <v>4615.72</v>
      </c>
      <c r="R413" s="2" t="s">
        <v>6493</v>
      </c>
    </row>
    <row r="414" spans="1:18" x14ac:dyDescent="0.25">
      <c r="A414" s="9" t="s">
        <v>2995</v>
      </c>
      <c r="B414" s="2" t="s">
        <v>6494</v>
      </c>
      <c r="C414">
        <f>IFERROR(VLOOKUP(A414,AQI!$A$6:$N$1467,2,FALSE),"")</f>
        <v>165</v>
      </c>
      <c r="D414" t="str">
        <f>IFERROR(VLOOKUP(A414,AQI!$A$6:$N$1467,3,FALSE),"")</f>
        <v>125</v>
      </c>
      <c r="E414" t="str">
        <f>IFERROR(VLOOKUP(A414,AQI!$A$6:$N$1467,4,FALSE),"")</f>
        <v>103</v>
      </c>
      <c r="F414" t="str">
        <f>IFERROR(VLOOKUP(A414,AQI!$A$6:$N$1467,5,FALSE),"")</f>
        <v>0.9</v>
      </c>
      <c r="G414" t="str">
        <f>IFERROR(VLOOKUP(A414,AQI!$A$6:$N$1467,6,FALSE),"")</f>
        <v>50</v>
      </c>
      <c r="H414" t="str">
        <f>IFERROR(VLOOKUP(A414,AQI!$A$6:$N$1467,7,FALSE),"")</f>
        <v>34</v>
      </c>
      <c r="I414" t="str">
        <f>IFERROR(VLOOKUP(A414,AQI!$A$6:$N$1467,8,FALSE),"")</f>
        <v>2</v>
      </c>
      <c r="J414" t="str">
        <f>IFERROR(VLOOKUP(A414,AQI!$A$6:$N$1467,9,FALSE),"")</f>
        <v>6.76369</v>
      </c>
      <c r="K414" t="str">
        <f>IFERROR(VLOOKUP(A414,AQI!$A$6:$N$1467,12,FALSE),"")</f>
        <v>9.675</v>
      </c>
      <c r="L414" t="str">
        <f>IFERROR(VLOOKUP(A414,AQI!$A$6:$N$1467,13,FALSE),"")</f>
        <v>87.750</v>
      </c>
      <c r="M414" t="str">
        <f>IFERROR(VLOOKUP(A414,AQI!$A$6:$N$1467,14,FALSE),"")</f>
        <v>1.625</v>
      </c>
      <c r="N414">
        <f t="shared" si="24"/>
        <v>3328.43</v>
      </c>
      <c r="O414">
        <f t="shared" si="25"/>
        <v>3365.7669999999998</v>
      </c>
      <c r="P414">
        <f t="shared" si="26"/>
        <v>4679.51</v>
      </c>
      <c r="Q414">
        <f t="shared" si="27"/>
        <v>4719.03</v>
      </c>
      <c r="R414" s="2" t="s">
        <v>6415</v>
      </c>
    </row>
    <row r="415" spans="1:18" x14ac:dyDescent="0.25">
      <c r="A415" s="9" t="s">
        <v>2995</v>
      </c>
      <c r="B415" s="2" t="s">
        <v>6495</v>
      </c>
      <c r="C415">
        <f>IFERROR(VLOOKUP(A415,AQI!$A$6:$N$1467,2,FALSE),"")</f>
        <v>165</v>
      </c>
      <c r="D415" t="str">
        <f>IFERROR(VLOOKUP(A415,AQI!$A$6:$N$1467,3,FALSE),"")</f>
        <v>125</v>
      </c>
      <c r="E415" t="str">
        <f>IFERROR(VLOOKUP(A415,AQI!$A$6:$N$1467,4,FALSE),"")</f>
        <v>103</v>
      </c>
      <c r="F415" t="str">
        <f>IFERROR(VLOOKUP(A415,AQI!$A$6:$N$1467,5,FALSE),"")</f>
        <v>0.9</v>
      </c>
      <c r="G415" t="str">
        <f>IFERROR(VLOOKUP(A415,AQI!$A$6:$N$1467,6,FALSE),"")</f>
        <v>50</v>
      </c>
      <c r="H415" t="str">
        <f>IFERROR(VLOOKUP(A415,AQI!$A$6:$N$1467,7,FALSE),"")</f>
        <v>34</v>
      </c>
      <c r="I415" t="str">
        <f>IFERROR(VLOOKUP(A415,AQI!$A$6:$N$1467,8,FALSE),"")</f>
        <v>2</v>
      </c>
      <c r="J415" t="str">
        <f>IFERROR(VLOOKUP(A415,AQI!$A$6:$N$1467,9,FALSE),"")</f>
        <v>6.76369</v>
      </c>
      <c r="K415" t="str">
        <f>IFERROR(VLOOKUP(A415,AQI!$A$6:$N$1467,12,FALSE),"")</f>
        <v>9.675</v>
      </c>
      <c r="L415" t="str">
        <f>IFERROR(VLOOKUP(A415,AQI!$A$6:$N$1467,13,FALSE),"")</f>
        <v>87.750</v>
      </c>
      <c r="M415" t="str">
        <f>IFERROR(VLOOKUP(A415,AQI!$A$6:$N$1467,14,FALSE),"")</f>
        <v>1.625</v>
      </c>
      <c r="N415">
        <f t="shared" si="24"/>
        <v>3328.43</v>
      </c>
      <c r="O415">
        <f t="shared" si="25"/>
        <v>3365.7669999999998</v>
      </c>
      <c r="P415">
        <f t="shared" si="26"/>
        <v>4679.51</v>
      </c>
      <c r="Q415">
        <f t="shared" si="27"/>
        <v>4719.03</v>
      </c>
      <c r="R415" s="2" t="s">
        <v>6496</v>
      </c>
    </row>
    <row r="416" spans="1:18" x14ac:dyDescent="0.25">
      <c r="A416" s="9" t="s">
        <v>2991</v>
      </c>
      <c r="B416" s="2" t="s">
        <v>6497</v>
      </c>
      <c r="C416">
        <f>IFERROR(VLOOKUP(A416,AQI!$A$6:$N$1467,2,FALSE),"")</f>
        <v>125</v>
      </c>
      <c r="D416" t="str">
        <f>IFERROR(VLOOKUP(A416,AQI!$A$6:$N$1467,3,FALSE),"")</f>
        <v>95</v>
      </c>
      <c r="E416" t="str">
        <f>IFERROR(VLOOKUP(A416,AQI!$A$6:$N$1467,4,FALSE),"")</f>
        <v>86</v>
      </c>
      <c r="F416" t="str">
        <f>IFERROR(VLOOKUP(A416,AQI!$A$6:$N$1467,5,FALSE),"")</f>
        <v>0.8</v>
      </c>
      <c r="G416" t="str">
        <f>IFERROR(VLOOKUP(A416,AQI!$A$6:$N$1467,6,FALSE),"")</f>
        <v>50</v>
      </c>
      <c r="H416" t="str">
        <f>IFERROR(VLOOKUP(A416,AQI!$A$6:$N$1467,7,FALSE),"")</f>
        <v>32</v>
      </c>
      <c r="I416" t="str">
        <f>IFERROR(VLOOKUP(A416,AQI!$A$6:$N$1467,8,FALSE),"")</f>
        <v>2</v>
      </c>
      <c r="J416" t="str">
        <f>IFERROR(VLOOKUP(A416,AQI!$A$6:$N$1467,9,FALSE),"")</f>
        <v>5.62619</v>
      </c>
      <c r="K416" t="str">
        <f>IFERROR(VLOOKUP(A416,AQI!$A$6:$N$1467,12,FALSE),"")</f>
        <v>9.071</v>
      </c>
      <c r="L416" t="str">
        <f>IFERROR(VLOOKUP(A416,AQI!$A$6:$N$1467,13,FALSE),"")</f>
        <v>89.208</v>
      </c>
      <c r="M416" t="str">
        <f>IFERROR(VLOOKUP(A416,AQI!$A$6:$N$1467,14,FALSE),"")</f>
        <v>1.417</v>
      </c>
      <c r="N416">
        <f t="shared" si="24"/>
        <v>3328.6210000000001</v>
      </c>
      <c r="O416">
        <f t="shared" si="25"/>
        <v>3320.4780000000001</v>
      </c>
      <c r="P416">
        <f t="shared" si="26"/>
        <v>4703.8</v>
      </c>
      <c r="Q416">
        <f t="shared" si="27"/>
        <v>4612.42</v>
      </c>
      <c r="R416" s="2" t="s">
        <v>6498</v>
      </c>
    </row>
    <row r="417" spans="1:18" x14ac:dyDescent="0.25">
      <c r="A417" s="9" t="s">
        <v>2991</v>
      </c>
      <c r="B417" s="2" t="s">
        <v>149</v>
      </c>
      <c r="C417">
        <f>IFERROR(VLOOKUP(A417,AQI!$A$6:$N$1467,2,FALSE),"")</f>
        <v>125</v>
      </c>
      <c r="D417" t="str">
        <f>IFERROR(VLOOKUP(A417,AQI!$A$6:$N$1467,3,FALSE),"")</f>
        <v>95</v>
      </c>
      <c r="E417" t="str">
        <f>IFERROR(VLOOKUP(A417,AQI!$A$6:$N$1467,4,FALSE),"")</f>
        <v>86</v>
      </c>
      <c r="F417" t="str">
        <f>IFERROR(VLOOKUP(A417,AQI!$A$6:$N$1467,5,FALSE),"")</f>
        <v>0.8</v>
      </c>
      <c r="G417" t="str">
        <f>IFERROR(VLOOKUP(A417,AQI!$A$6:$N$1467,6,FALSE),"")</f>
        <v>50</v>
      </c>
      <c r="H417" t="str">
        <f>IFERROR(VLOOKUP(A417,AQI!$A$6:$N$1467,7,FALSE),"")</f>
        <v>32</v>
      </c>
      <c r="I417" t="str">
        <f>IFERROR(VLOOKUP(A417,AQI!$A$6:$N$1467,8,FALSE),"")</f>
        <v>2</v>
      </c>
      <c r="J417" t="str">
        <f>IFERROR(VLOOKUP(A417,AQI!$A$6:$N$1467,9,FALSE),"")</f>
        <v>5.62619</v>
      </c>
      <c r="K417" t="str">
        <f>IFERROR(VLOOKUP(A417,AQI!$A$6:$N$1467,12,FALSE),"")</f>
        <v>9.071</v>
      </c>
      <c r="L417" t="str">
        <f>IFERROR(VLOOKUP(A417,AQI!$A$6:$N$1467,13,FALSE),"")</f>
        <v>89.208</v>
      </c>
      <c r="M417" t="str">
        <f>IFERROR(VLOOKUP(A417,AQI!$A$6:$N$1467,14,FALSE),"")</f>
        <v>1.417</v>
      </c>
      <c r="N417">
        <f t="shared" si="24"/>
        <v>3328.6210000000001</v>
      </c>
      <c r="O417">
        <f t="shared" si="25"/>
        <v>3320.4780000000001</v>
      </c>
      <c r="P417">
        <f t="shared" si="26"/>
        <v>4703.8</v>
      </c>
      <c r="Q417">
        <f t="shared" si="27"/>
        <v>4612.42</v>
      </c>
      <c r="R417" s="2" t="s">
        <v>5945</v>
      </c>
    </row>
    <row r="418" spans="1:18" x14ac:dyDescent="0.25">
      <c r="A418" s="9" t="s">
        <v>2987</v>
      </c>
      <c r="B418" s="2" t="s">
        <v>614</v>
      </c>
      <c r="C418">
        <f>IFERROR(VLOOKUP(A418,AQI!$A$6:$N$1467,2,FALSE),"")</f>
        <v>92</v>
      </c>
      <c r="D418" t="str">
        <f>IFERROR(VLOOKUP(A418,AQI!$A$6:$N$1467,3,FALSE),"")</f>
        <v>68</v>
      </c>
      <c r="E418" t="str">
        <f>IFERROR(VLOOKUP(A418,AQI!$A$6:$N$1467,4,FALSE),"")</f>
        <v>76</v>
      </c>
      <c r="F418" t="str">
        <f>IFERROR(VLOOKUP(A418,AQI!$A$6:$N$1467,5,FALSE),"")</f>
        <v>0.8</v>
      </c>
      <c r="G418" t="str">
        <f>IFERROR(VLOOKUP(A418,AQI!$A$6:$N$1467,6,FALSE),"")</f>
        <v>51</v>
      </c>
      <c r="H418" t="str">
        <f>IFERROR(VLOOKUP(A418,AQI!$A$6:$N$1467,7,FALSE),"")</f>
        <v>20</v>
      </c>
      <c r="I418" t="str">
        <f>IFERROR(VLOOKUP(A418,AQI!$A$6:$N$1467,8,FALSE),"")</f>
        <v>2</v>
      </c>
      <c r="J418" t="str">
        <f>IFERROR(VLOOKUP(A418,AQI!$A$6:$N$1467,9,FALSE),"")</f>
        <v>4.66190</v>
      </c>
      <c r="K418" t="str">
        <f>IFERROR(VLOOKUP(A418,AQI!$A$6:$N$1467,12,FALSE),"")</f>
        <v>9.192</v>
      </c>
      <c r="L418" t="str">
        <f>IFERROR(VLOOKUP(A418,AQI!$A$6:$N$1467,13,FALSE),"")</f>
        <v>80.833</v>
      </c>
      <c r="M418" t="str">
        <f>IFERROR(VLOOKUP(A418,AQI!$A$6:$N$1467,14,FALSE),"")</f>
        <v>1.458</v>
      </c>
      <c r="N418">
        <f t="shared" si="24"/>
        <v>3359.92</v>
      </c>
      <c r="O418">
        <f t="shared" si="25"/>
        <v>3336.259</v>
      </c>
      <c r="P418">
        <f t="shared" si="26"/>
        <v>4758.72</v>
      </c>
      <c r="Q418">
        <f t="shared" si="27"/>
        <v>4741.63</v>
      </c>
      <c r="R418" s="2" t="s">
        <v>6417</v>
      </c>
    </row>
    <row r="419" spans="1:18" x14ac:dyDescent="0.25">
      <c r="A419" s="9" t="s">
        <v>2972</v>
      </c>
      <c r="B419" s="2" t="s">
        <v>6499</v>
      </c>
      <c r="C419">
        <f>IFERROR(VLOOKUP(A419,AQI!$A$6:$N$1467,2,FALSE),"")</f>
        <v>93</v>
      </c>
      <c r="D419" t="str">
        <f>IFERROR(VLOOKUP(A419,AQI!$A$6:$N$1467,3,FALSE),"")</f>
        <v>69</v>
      </c>
      <c r="E419" t="str">
        <f>IFERROR(VLOOKUP(A419,AQI!$A$6:$N$1467,4,FALSE),"")</f>
        <v>93</v>
      </c>
      <c r="F419" t="str">
        <f>IFERROR(VLOOKUP(A419,AQI!$A$6:$N$1467,5,FALSE),"")</f>
        <v>0.8</v>
      </c>
      <c r="G419" t="str">
        <f>IFERROR(VLOOKUP(A419,AQI!$A$6:$N$1467,6,FALSE),"")</f>
        <v>60</v>
      </c>
      <c r="H419" t="str">
        <f>IFERROR(VLOOKUP(A419,AQI!$A$6:$N$1467,7,FALSE),"")</f>
        <v>47</v>
      </c>
      <c r="I419" t="str">
        <f>IFERROR(VLOOKUP(A419,AQI!$A$6:$N$1467,8,FALSE),"")</f>
        <v>5</v>
      </c>
      <c r="J419" t="str">
        <f>IFERROR(VLOOKUP(A419,AQI!$A$6:$N$1467,9,FALSE),"")</f>
        <v>5.37708</v>
      </c>
      <c r="K419" t="str">
        <f>IFERROR(VLOOKUP(A419,AQI!$A$6:$N$1467,12,FALSE),"")</f>
        <v>11.917</v>
      </c>
      <c r="L419" t="str">
        <f>IFERROR(VLOOKUP(A419,AQI!$A$6:$N$1467,13,FALSE),"")</f>
        <v>71.583</v>
      </c>
      <c r="M419" t="str">
        <f>IFERROR(VLOOKUP(A419,AQI!$A$6:$N$1467,14,FALSE),"")</f>
        <v>1.375</v>
      </c>
      <c r="N419">
        <f t="shared" si="24"/>
        <v>3324.7539999999999</v>
      </c>
      <c r="O419">
        <f t="shared" si="25"/>
        <v>3364.69</v>
      </c>
      <c r="P419">
        <f t="shared" si="26"/>
        <v>4685.8999999999996</v>
      </c>
      <c r="Q419">
        <f t="shared" si="27"/>
        <v>4805.0600000000004</v>
      </c>
      <c r="R419" s="2" t="s">
        <v>6500</v>
      </c>
    </row>
    <row r="420" spans="1:18" x14ac:dyDescent="0.25">
      <c r="A420" s="9" t="s">
        <v>2968</v>
      </c>
      <c r="B420" s="2" t="s">
        <v>6501</v>
      </c>
      <c r="C420">
        <f>IFERROR(VLOOKUP(A420,AQI!$A$6:$N$1467,2,FALSE),"")</f>
        <v>51</v>
      </c>
      <c r="D420" t="str">
        <f>IFERROR(VLOOKUP(A420,AQI!$A$6:$N$1467,3,FALSE),"")</f>
        <v>19</v>
      </c>
      <c r="E420" t="str">
        <f>IFERROR(VLOOKUP(A420,AQI!$A$6:$N$1467,4,FALSE),"")</f>
        <v>52</v>
      </c>
      <c r="F420" t="str">
        <f>IFERROR(VLOOKUP(A420,AQI!$A$6:$N$1467,5,FALSE),"")</f>
        <v>0.5</v>
      </c>
      <c r="G420" t="str">
        <f>IFERROR(VLOOKUP(A420,AQI!$A$6:$N$1467,6,FALSE),"")</f>
        <v>39</v>
      </c>
      <c r="H420" t="str">
        <f>IFERROR(VLOOKUP(A420,AQI!$A$6:$N$1467,7,FALSE),"")</f>
        <v>46</v>
      </c>
      <c r="I420" t="str">
        <f>IFERROR(VLOOKUP(A420,AQI!$A$6:$N$1467,8,FALSE),"")</f>
        <v>3</v>
      </c>
      <c r="J420" t="str">
        <f>IFERROR(VLOOKUP(A420,AQI!$A$6:$N$1467,9,FALSE),"")</f>
        <v>2.72321</v>
      </c>
      <c r="K420" t="str">
        <f>IFERROR(VLOOKUP(A420,AQI!$A$6:$N$1467,12,FALSE),"")</f>
        <v>12.042</v>
      </c>
      <c r="L420" t="str">
        <f>IFERROR(VLOOKUP(A420,AQI!$A$6:$N$1467,13,FALSE),"")</f>
        <v>59.667</v>
      </c>
      <c r="M420" t="str">
        <f>IFERROR(VLOOKUP(A420,AQI!$A$6:$N$1467,14,FALSE),"")</f>
        <v>1.083</v>
      </c>
      <c r="N420">
        <f t="shared" si="24"/>
        <v>3358.7570000000001</v>
      </c>
      <c r="O420">
        <f t="shared" si="25"/>
        <v>3320.3470000000002</v>
      </c>
      <c r="P420">
        <f t="shared" si="26"/>
        <v>4737.38</v>
      </c>
      <c r="Q420">
        <f t="shared" si="27"/>
        <v>4686.1499999999996</v>
      </c>
      <c r="R420" s="2" t="s">
        <v>6502</v>
      </c>
    </row>
    <row r="421" spans="1:18" x14ac:dyDescent="0.25">
      <c r="A421" s="9" t="s">
        <v>2964</v>
      </c>
      <c r="B421" s="2" t="s">
        <v>149</v>
      </c>
      <c r="C421">
        <f>IFERROR(VLOOKUP(A421,AQI!$A$6:$N$1467,2,FALSE),"")</f>
        <v>39</v>
      </c>
      <c r="D421" t="str">
        <f>IFERROR(VLOOKUP(A421,AQI!$A$6:$N$1467,3,FALSE),"")</f>
        <v>8</v>
      </c>
      <c r="E421" t="str">
        <f>IFERROR(VLOOKUP(A421,AQI!$A$6:$N$1467,4,FALSE),"")</f>
        <v>32</v>
      </c>
      <c r="F421" t="str">
        <f>IFERROR(VLOOKUP(A421,AQI!$A$6:$N$1467,5,FALSE),"")</f>
        <v>0.3</v>
      </c>
      <c r="G421" t="str">
        <f>IFERROR(VLOOKUP(A421,AQI!$A$6:$N$1467,6,FALSE),"")</f>
        <v>31</v>
      </c>
      <c r="H421" t="str">
        <f>IFERROR(VLOOKUP(A421,AQI!$A$6:$N$1467,7,FALSE),"")</f>
        <v>63</v>
      </c>
      <c r="I421" t="str">
        <f>IFERROR(VLOOKUP(A421,AQI!$A$6:$N$1467,8,FALSE),"")</f>
        <v>3</v>
      </c>
      <c r="J421" t="str">
        <f>IFERROR(VLOOKUP(A421,AQI!$A$6:$N$1467,9,FALSE),"")</f>
        <v>1.97946</v>
      </c>
      <c r="K421" t="str">
        <f>IFERROR(VLOOKUP(A421,AQI!$A$6:$N$1467,12,FALSE),"")</f>
        <v>14.525</v>
      </c>
      <c r="L421" t="str">
        <f>IFERROR(VLOOKUP(A421,AQI!$A$6:$N$1467,13,FALSE),"")</f>
        <v>35.458</v>
      </c>
      <c r="M421" t="str">
        <f>IFERROR(VLOOKUP(A421,AQI!$A$6:$N$1467,14,FALSE),"")</f>
        <v>1.583</v>
      </c>
      <c r="N421">
        <f t="shared" si="24"/>
        <v>3397.5120000000002</v>
      </c>
      <c r="O421">
        <f t="shared" si="25"/>
        <v>3372.1010000000001</v>
      </c>
      <c r="P421">
        <f t="shared" si="26"/>
        <v>4603.3999999999996</v>
      </c>
      <c r="Q421">
        <f t="shared" si="27"/>
        <v>4717.71</v>
      </c>
      <c r="R421" s="2" t="s">
        <v>6503</v>
      </c>
    </row>
    <row r="422" spans="1:18" x14ac:dyDescent="0.25">
      <c r="A422" s="9" t="s">
        <v>2960</v>
      </c>
      <c r="B422" s="2" t="s">
        <v>6504</v>
      </c>
      <c r="C422">
        <f>IFERROR(VLOOKUP(A422,AQI!$A$6:$N$1467,2,FALSE),"")</f>
        <v>72</v>
      </c>
      <c r="D422" t="str">
        <f>IFERROR(VLOOKUP(A422,AQI!$A$6:$N$1467,3,FALSE),"")</f>
        <v>52</v>
      </c>
      <c r="E422" t="str">
        <f>IFERROR(VLOOKUP(A422,AQI!$A$6:$N$1467,4,FALSE),"")</f>
        <v>57</v>
      </c>
      <c r="F422" t="str">
        <f>IFERROR(VLOOKUP(A422,AQI!$A$6:$N$1467,5,FALSE),"")</f>
        <v>0.6</v>
      </c>
      <c r="G422" t="str">
        <f>IFERROR(VLOOKUP(A422,AQI!$A$6:$N$1467,6,FALSE),"")</f>
        <v>33</v>
      </c>
      <c r="H422" t="str">
        <f>IFERROR(VLOOKUP(A422,AQI!$A$6:$N$1467,7,FALSE),"")</f>
        <v>69</v>
      </c>
      <c r="I422" t="str">
        <f>IFERROR(VLOOKUP(A422,AQI!$A$6:$N$1467,8,FALSE),"")</f>
        <v>3</v>
      </c>
      <c r="J422" t="str">
        <f>IFERROR(VLOOKUP(A422,AQI!$A$6:$N$1467,9,FALSE),"")</f>
        <v>3.75625</v>
      </c>
      <c r="K422" t="str">
        <f>IFERROR(VLOOKUP(A422,AQI!$A$6:$N$1467,12,FALSE),"")</f>
        <v>14.808</v>
      </c>
      <c r="L422" t="str">
        <f>IFERROR(VLOOKUP(A422,AQI!$A$6:$N$1467,13,FALSE),"")</f>
        <v>49.417</v>
      </c>
      <c r="M422" t="str">
        <f>IFERROR(VLOOKUP(A422,AQI!$A$6:$N$1467,14,FALSE),"")</f>
        <v>1.958</v>
      </c>
      <c r="N422">
        <f t="shared" si="24"/>
        <v>3423.1010000000001</v>
      </c>
      <c r="O422">
        <f t="shared" si="25"/>
        <v>3405.931</v>
      </c>
      <c r="P422">
        <f t="shared" si="26"/>
        <v>4722.3599999999997</v>
      </c>
      <c r="Q422">
        <f t="shared" si="27"/>
        <v>4593.9799999999996</v>
      </c>
      <c r="R422" s="2" t="s">
        <v>6505</v>
      </c>
    </row>
    <row r="423" spans="1:18" x14ac:dyDescent="0.25">
      <c r="A423" s="9" t="s">
        <v>2960</v>
      </c>
      <c r="B423" s="2" t="s">
        <v>614</v>
      </c>
      <c r="C423">
        <f>IFERROR(VLOOKUP(A423,AQI!$A$6:$N$1467,2,FALSE),"")</f>
        <v>72</v>
      </c>
      <c r="D423" t="str">
        <f>IFERROR(VLOOKUP(A423,AQI!$A$6:$N$1467,3,FALSE),"")</f>
        <v>52</v>
      </c>
      <c r="E423" t="str">
        <f>IFERROR(VLOOKUP(A423,AQI!$A$6:$N$1467,4,FALSE),"")</f>
        <v>57</v>
      </c>
      <c r="F423" t="str">
        <f>IFERROR(VLOOKUP(A423,AQI!$A$6:$N$1467,5,FALSE),"")</f>
        <v>0.6</v>
      </c>
      <c r="G423" t="str">
        <f>IFERROR(VLOOKUP(A423,AQI!$A$6:$N$1467,6,FALSE),"")</f>
        <v>33</v>
      </c>
      <c r="H423" t="str">
        <f>IFERROR(VLOOKUP(A423,AQI!$A$6:$N$1467,7,FALSE),"")</f>
        <v>69</v>
      </c>
      <c r="I423" t="str">
        <f>IFERROR(VLOOKUP(A423,AQI!$A$6:$N$1467,8,FALSE),"")</f>
        <v>3</v>
      </c>
      <c r="J423" t="str">
        <f>IFERROR(VLOOKUP(A423,AQI!$A$6:$N$1467,9,FALSE),"")</f>
        <v>3.75625</v>
      </c>
      <c r="K423" t="str">
        <f>IFERROR(VLOOKUP(A423,AQI!$A$6:$N$1467,12,FALSE),"")</f>
        <v>14.808</v>
      </c>
      <c r="L423" t="str">
        <f>IFERROR(VLOOKUP(A423,AQI!$A$6:$N$1467,13,FALSE),"")</f>
        <v>49.417</v>
      </c>
      <c r="M423" t="str">
        <f>IFERROR(VLOOKUP(A423,AQI!$A$6:$N$1467,14,FALSE),"")</f>
        <v>1.958</v>
      </c>
      <c r="N423">
        <f t="shared" si="24"/>
        <v>3423.1010000000001</v>
      </c>
      <c r="O423">
        <f t="shared" si="25"/>
        <v>3405.931</v>
      </c>
      <c r="P423">
        <f t="shared" si="26"/>
        <v>4722.3599999999997</v>
      </c>
      <c r="Q423">
        <f t="shared" si="27"/>
        <v>4593.9799999999996</v>
      </c>
      <c r="R423" s="2" t="s">
        <v>6506</v>
      </c>
    </row>
    <row r="424" spans="1:18" x14ac:dyDescent="0.25">
      <c r="A424" s="9" t="s">
        <v>2956</v>
      </c>
      <c r="B424" s="2" t="s">
        <v>6507</v>
      </c>
      <c r="C424">
        <f>IFERROR(VLOOKUP(A424,AQI!$A$6:$N$1467,2,FALSE),"")</f>
        <v>153</v>
      </c>
      <c r="D424" t="str">
        <f>IFERROR(VLOOKUP(A424,AQI!$A$6:$N$1467,3,FALSE),"")</f>
        <v>117</v>
      </c>
      <c r="E424" t="str">
        <f>IFERROR(VLOOKUP(A424,AQI!$A$6:$N$1467,4,FALSE),"")</f>
        <v>109</v>
      </c>
      <c r="F424" t="str">
        <f>IFERROR(VLOOKUP(A424,AQI!$A$6:$N$1467,5,FALSE),"")</f>
        <v>0.9</v>
      </c>
      <c r="G424" t="str">
        <f>IFERROR(VLOOKUP(A424,AQI!$A$6:$N$1467,6,FALSE),"")</f>
        <v>56</v>
      </c>
      <c r="H424" t="str">
        <f>IFERROR(VLOOKUP(A424,AQI!$A$6:$N$1467,7,FALSE),"")</f>
        <v>77</v>
      </c>
      <c r="I424" t="str">
        <f>IFERROR(VLOOKUP(A424,AQI!$A$6:$N$1467,8,FALSE),"")</f>
        <v>3</v>
      </c>
      <c r="J424" t="str">
        <f>IFERROR(VLOOKUP(A424,AQI!$A$6:$N$1467,9,FALSE),"")</f>
        <v>7.05625</v>
      </c>
      <c r="K424" t="str">
        <f>IFERROR(VLOOKUP(A424,AQI!$A$6:$N$1467,12,FALSE),"")</f>
        <v>11.379</v>
      </c>
      <c r="L424" t="str">
        <f>IFERROR(VLOOKUP(A424,AQI!$A$6:$N$1467,13,FALSE),"")</f>
        <v>76.042</v>
      </c>
      <c r="M424" t="str">
        <f>IFERROR(VLOOKUP(A424,AQI!$A$6:$N$1467,14,FALSE),"")</f>
        <v>1.167</v>
      </c>
      <c r="N424">
        <f t="shared" si="24"/>
        <v>3376.422</v>
      </c>
      <c r="O424">
        <f t="shared" si="25"/>
        <v>3417.3220000000001</v>
      </c>
      <c r="P424">
        <f t="shared" si="26"/>
        <v>4495.21</v>
      </c>
      <c r="Q424">
        <f t="shared" si="27"/>
        <v>4643.1899999999996</v>
      </c>
      <c r="R424" s="2" t="s">
        <v>6508</v>
      </c>
    </row>
    <row r="425" spans="1:18" x14ac:dyDescent="0.25">
      <c r="A425" s="9" t="s">
        <v>2956</v>
      </c>
      <c r="B425" s="2" t="s">
        <v>703</v>
      </c>
      <c r="C425">
        <f>IFERROR(VLOOKUP(A425,AQI!$A$6:$N$1467,2,FALSE),"")</f>
        <v>153</v>
      </c>
      <c r="D425" t="str">
        <f>IFERROR(VLOOKUP(A425,AQI!$A$6:$N$1467,3,FALSE),"")</f>
        <v>117</v>
      </c>
      <c r="E425" t="str">
        <f>IFERROR(VLOOKUP(A425,AQI!$A$6:$N$1467,4,FALSE),"")</f>
        <v>109</v>
      </c>
      <c r="F425" t="str">
        <f>IFERROR(VLOOKUP(A425,AQI!$A$6:$N$1467,5,FALSE),"")</f>
        <v>0.9</v>
      </c>
      <c r="G425" t="str">
        <f>IFERROR(VLOOKUP(A425,AQI!$A$6:$N$1467,6,FALSE),"")</f>
        <v>56</v>
      </c>
      <c r="H425" t="str">
        <f>IFERROR(VLOOKUP(A425,AQI!$A$6:$N$1467,7,FALSE),"")</f>
        <v>77</v>
      </c>
      <c r="I425" t="str">
        <f>IFERROR(VLOOKUP(A425,AQI!$A$6:$N$1467,8,FALSE),"")</f>
        <v>3</v>
      </c>
      <c r="J425" t="str">
        <f>IFERROR(VLOOKUP(A425,AQI!$A$6:$N$1467,9,FALSE),"")</f>
        <v>7.05625</v>
      </c>
      <c r="K425" t="str">
        <f>IFERROR(VLOOKUP(A425,AQI!$A$6:$N$1467,12,FALSE),"")</f>
        <v>11.379</v>
      </c>
      <c r="L425" t="str">
        <f>IFERROR(VLOOKUP(A425,AQI!$A$6:$N$1467,13,FALSE),"")</f>
        <v>76.042</v>
      </c>
      <c r="M425" t="str">
        <f>IFERROR(VLOOKUP(A425,AQI!$A$6:$N$1467,14,FALSE),"")</f>
        <v>1.167</v>
      </c>
      <c r="N425">
        <f t="shared" si="24"/>
        <v>3376.422</v>
      </c>
      <c r="O425">
        <f t="shared" si="25"/>
        <v>3417.3220000000001</v>
      </c>
      <c r="P425">
        <f t="shared" si="26"/>
        <v>4495.21</v>
      </c>
      <c r="Q425">
        <f t="shared" si="27"/>
        <v>4643.1899999999996</v>
      </c>
      <c r="R425" s="2" t="s">
        <v>5945</v>
      </c>
    </row>
    <row r="426" spans="1:18" x14ac:dyDescent="0.25">
      <c r="A426" s="9" t="s">
        <v>2946</v>
      </c>
      <c r="B426" s="2" t="s">
        <v>1075</v>
      </c>
      <c r="C426">
        <f>IFERROR(VLOOKUP(A426,AQI!$A$6:$N$1467,2,FALSE),"")</f>
        <v>35</v>
      </c>
      <c r="D426" t="str">
        <f>IFERROR(VLOOKUP(A426,AQI!$A$6:$N$1467,3,FALSE),"")</f>
        <v>10</v>
      </c>
      <c r="E426" t="str">
        <f>IFERROR(VLOOKUP(A426,AQI!$A$6:$N$1467,4,FALSE),"")</f>
        <v>30</v>
      </c>
      <c r="F426" t="str">
        <f>IFERROR(VLOOKUP(A426,AQI!$A$6:$N$1467,5,FALSE),"")</f>
        <v>0.3</v>
      </c>
      <c r="G426" t="str">
        <f>IFERROR(VLOOKUP(A426,AQI!$A$6:$N$1467,6,FALSE),"")</f>
        <v>27</v>
      </c>
      <c r="H426" t="str">
        <f>IFERROR(VLOOKUP(A426,AQI!$A$6:$N$1467,7,FALSE),"")</f>
        <v>70</v>
      </c>
      <c r="I426" t="str">
        <f>IFERROR(VLOOKUP(A426,AQI!$A$6:$N$1467,8,FALSE),"")</f>
        <v>3</v>
      </c>
      <c r="J426" t="str">
        <f>IFERROR(VLOOKUP(A426,AQI!$A$6:$N$1467,9,FALSE),"")</f>
        <v>1.95179</v>
      </c>
      <c r="K426" t="str">
        <f>IFERROR(VLOOKUP(A426,AQI!$A$6:$N$1467,12,FALSE),"")</f>
        <v>10.954</v>
      </c>
      <c r="L426" t="str">
        <f>IFERROR(VLOOKUP(A426,AQI!$A$6:$N$1467,13,FALSE),"")</f>
        <v>43.875</v>
      </c>
      <c r="M426" t="str">
        <f>IFERROR(VLOOKUP(A426,AQI!$A$6:$N$1467,14,FALSE),"")</f>
        <v>1.375</v>
      </c>
      <c r="N426">
        <f t="shared" si="24"/>
        <v>3390.8939999999998</v>
      </c>
      <c r="O426">
        <f t="shared" si="25"/>
        <v>3380.0610000000001</v>
      </c>
      <c r="P426">
        <f t="shared" si="26"/>
        <v>4515.22</v>
      </c>
      <c r="Q426">
        <f t="shared" si="27"/>
        <v>4476.05</v>
      </c>
      <c r="R426" s="2" t="s">
        <v>6417</v>
      </c>
    </row>
    <row r="427" spans="1:18" x14ac:dyDescent="0.25">
      <c r="A427" s="9" t="s">
        <v>2938</v>
      </c>
      <c r="B427" s="2" t="s">
        <v>703</v>
      </c>
      <c r="C427">
        <f>IFERROR(VLOOKUP(A427,AQI!$A$6:$N$1467,2,FALSE),"")</f>
        <v>48</v>
      </c>
      <c r="D427" t="str">
        <f>IFERROR(VLOOKUP(A427,AQI!$A$6:$N$1467,3,FALSE),"")</f>
        <v>23</v>
      </c>
      <c r="E427" t="str">
        <f>IFERROR(VLOOKUP(A427,AQI!$A$6:$N$1467,4,FALSE),"")</f>
        <v>48</v>
      </c>
      <c r="F427" t="str">
        <f>IFERROR(VLOOKUP(A427,AQI!$A$6:$N$1467,5,FALSE),"")</f>
        <v>0.4</v>
      </c>
      <c r="G427" t="str">
        <f>IFERROR(VLOOKUP(A427,AQI!$A$6:$N$1467,6,FALSE),"")</f>
        <v>36</v>
      </c>
      <c r="H427" t="str">
        <f>IFERROR(VLOOKUP(A427,AQI!$A$6:$N$1467,7,FALSE),"")</f>
        <v>47</v>
      </c>
      <c r="I427" t="str">
        <f>IFERROR(VLOOKUP(A427,AQI!$A$6:$N$1467,8,FALSE),"")</f>
        <v>2</v>
      </c>
      <c r="J427" t="str">
        <f>IFERROR(VLOOKUP(A427,AQI!$A$6:$N$1467,9,FALSE),"")</f>
        <v>2.66994</v>
      </c>
      <c r="K427" t="str">
        <f>IFERROR(VLOOKUP(A427,AQI!$A$6:$N$1467,12,FALSE),"")</f>
        <v>7.404</v>
      </c>
      <c r="L427" t="str">
        <f>IFERROR(VLOOKUP(A427,AQI!$A$6:$N$1467,13,FALSE),"")</f>
        <v>63.875</v>
      </c>
      <c r="M427" t="str">
        <f>IFERROR(VLOOKUP(A427,AQI!$A$6:$N$1467,14,FALSE),"")</f>
        <v>1.500</v>
      </c>
      <c r="N427">
        <f t="shared" si="24"/>
        <v>3383.9589999999998</v>
      </c>
      <c r="O427">
        <f t="shared" si="25"/>
        <v>3401.308</v>
      </c>
      <c r="P427">
        <f t="shared" si="26"/>
        <v>4490.88</v>
      </c>
      <c r="Q427">
        <f t="shared" si="27"/>
        <v>4586.5</v>
      </c>
      <c r="R427" s="2" t="s">
        <v>6509</v>
      </c>
    </row>
    <row r="428" spans="1:18" x14ac:dyDescent="0.25">
      <c r="A428" s="9" t="s">
        <v>2930</v>
      </c>
      <c r="B428" s="2" t="s">
        <v>703</v>
      </c>
      <c r="C428">
        <f>IFERROR(VLOOKUP(A428,AQI!$A$6:$N$1467,2,FALSE),"")</f>
        <v>58</v>
      </c>
      <c r="D428" t="str">
        <f>IFERROR(VLOOKUP(A428,AQI!$A$6:$N$1467,3,FALSE),"")</f>
        <v>33</v>
      </c>
      <c r="E428" t="str">
        <f>IFERROR(VLOOKUP(A428,AQI!$A$6:$N$1467,4,FALSE),"")</f>
        <v>66</v>
      </c>
      <c r="F428" t="str">
        <f>IFERROR(VLOOKUP(A428,AQI!$A$6:$N$1467,5,FALSE),"")</f>
        <v>0.5</v>
      </c>
      <c r="G428" t="str">
        <f>IFERROR(VLOOKUP(A428,AQI!$A$6:$N$1467,6,FALSE),"")</f>
        <v>39</v>
      </c>
      <c r="H428" t="str">
        <f>IFERROR(VLOOKUP(A428,AQI!$A$6:$N$1467,7,FALSE),"")</f>
        <v>45</v>
      </c>
      <c r="I428" t="str">
        <f>IFERROR(VLOOKUP(A428,AQI!$A$6:$N$1467,8,FALSE),"")</f>
        <v>3</v>
      </c>
      <c r="J428" t="str">
        <f>IFERROR(VLOOKUP(A428,AQI!$A$6:$N$1467,9,FALSE),"")</f>
        <v>3.31696</v>
      </c>
      <c r="K428" t="str">
        <f>IFERROR(VLOOKUP(A428,AQI!$A$6:$N$1467,12,FALSE),"")</f>
        <v>9.492</v>
      </c>
      <c r="L428" t="str">
        <f>IFERROR(VLOOKUP(A428,AQI!$A$6:$N$1467,13,FALSE),"")</f>
        <v>59.083</v>
      </c>
      <c r="M428" t="str">
        <f>IFERROR(VLOOKUP(A428,AQI!$A$6:$N$1467,14,FALSE),"")</f>
        <v>1.833</v>
      </c>
      <c r="N428">
        <f t="shared" si="24"/>
        <v>3376.3870000000002</v>
      </c>
      <c r="O428">
        <f t="shared" si="25"/>
        <v>3378.0360000000001</v>
      </c>
      <c r="P428">
        <f t="shared" si="26"/>
        <v>4451.8</v>
      </c>
      <c r="Q428">
        <f t="shared" si="27"/>
        <v>4501.88</v>
      </c>
      <c r="R428" s="2" t="s">
        <v>6505</v>
      </c>
    </row>
    <row r="429" spans="1:18" x14ac:dyDescent="0.25">
      <c r="A429" s="9" t="s">
        <v>2930</v>
      </c>
      <c r="B429" s="2" t="s">
        <v>6510</v>
      </c>
      <c r="C429">
        <f>IFERROR(VLOOKUP(A429,AQI!$A$6:$N$1467,2,FALSE),"")</f>
        <v>58</v>
      </c>
      <c r="D429" t="str">
        <f>IFERROR(VLOOKUP(A429,AQI!$A$6:$N$1467,3,FALSE),"")</f>
        <v>33</v>
      </c>
      <c r="E429" t="str">
        <f>IFERROR(VLOOKUP(A429,AQI!$A$6:$N$1467,4,FALSE),"")</f>
        <v>66</v>
      </c>
      <c r="F429" t="str">
        <f>IFERROR(VLOOKUP(A429,AQI!$A$6:$N$1467,5,FALSE),"")</f>
        <v>0.5</v>
      </c>
      <c r="G429" t="str">
        <f>IFERROR(VLOOKUP(A429,AQI!$A$6:$N$1467,6,FALSE),"")</f>
        <v>39</v>
      </c>
      <c r="H429" t="str">
        <f>IFERROR(VLOOKUP(A429,AQI!$A$6:$N$1467,7,FALSE),"")</f>
        <v>45</v>
      </c>
      <c r="I429" t="str">
        <f>IFERROR(VLOOKUP(A429,AQI!$A$6:$N$1467,8,FALSE),"")</f>
        <v>3</v>
      </c>
      <c r="J429" t="str">
        <f>IFERROR(VLOOKUP(A429,AQI!$A$6:$N$1467,9,FALSE),"")</f>
        <v>3.31696</v>
      </c>
      <c r="K429" t="str">
        <f>IFERROR(VLOOKUP(A429,AQI!$A$6:$N$1467,12,FALSE),"")</f>
        <v>9.492</v>
      </c>
      <c r="L429" t="str">
        <f>IFERROR(VLOOKUP(A429,AQI!$A$6:$N$1467,13,FALSE),"")</f>
        <v>59.083</v>
      </c>
      <c r="M429" t="str">
        <f>IFERROR(VLOOKUP(A429,AQI!$A$6:$N$1467,14,FALSE),"")</f>
        <v>1.833</v>
      </c>
      <c r="N429">
        <f t="shared" si="24"/>
        <v>3376.3870000000002</v>
      </c>
      <c r="O429">
        <f t="shared" si="25"/>
        <v>3378.0360000000001</v>
      </c>
      <c r="P429">
        <f t="shared" si="26"/>
        <v>4451.8</v>
      </c>
      <c r="Q429">
        <f t="shared" si="27"/>
        <v>4501.88</v>
      </c>
      <c r="R429" s="2" t="s">
        <v>6511</v>
      </c>
    </row>
    <row r="430" spans="1:18" x14ac:dyDescent="0.25">
      <c r="A430" s="9" t="s">
        <v>2920</v>
      </c>
      <c r="B430" s="2" t="s">
        <v>703</v>
      </c>
      <c r="C430">
        <f>IFERROR(VLOOKUP(A430,AQI!$A$6:$N$1467,2,FALSE),"")</f>
        <v>32</v>
      </c>
      <c r="D430" t="str">
        <f>IFERROR(VLOOKUP(A430,AQI!$A$6:$N$1467,3,FALSE),"")</f>
        <v>7</v>
      </c>
      <c r="E430" t="str">
        <f>IFERROR(VLOOKUP(A430,AQI!$A$6:$N$1467,4,FALSE),"")</f>
        <v>26</v>
      </c>
      <c r="F430" t="str">
        <f>IFERROR(VLOOKUP(A430,AQI!$A$6:$N$1467,5,FALSE),"")</f>
        <v>0.3</v>
      </c>
      <c r="G430" t="str">
        <f>IFERROR(VLOOKUP(A430,AQI!$A$6:$N$1467,6,FALSE),"")</f>
        <v>16</v>
      </c>
      <c r="H430" t="str">
        <f>IFERROR(VLOOKUP(A430,AQI!$A$6:$N$1467,7,FALSE),"")</f>
        <v>63</v>
      </c>
      <c r="I430" t="str">
        <f>IFERROR(VLOOKUP(A430,AQI!$A$6:$N$1467,8,FALSE),"")</f>
        <v>3</v>
      </c>
      <c r="J430" t="str">
        <f>IFERROR(VLOOKUP(A430,AQI!$A$6:$N$1467,9,FALSE),"")</f>
        <v>1.49018</v>
      </c>
      <c r="K430" t="str">
        <f>IFERROR(VLOOKUP(A430,AQI!$A$6:$N$1467,12,FALSE),"")</f>
        <v>15.488</v>
      </c>
      <c r="L430" t="str">
        <f>IFERROR(VLOOKUP(A430,AQI!$A$6:$N$1467,13,FALSE),"")</f>
        <v>48.667</v>
      </c>
      <c r="M430" t="str">
        <f>IFERROR(VLOOKUP(A430,AQI!$A$6:$N$1467,14,FALSE),"")</f>
        <v>2.625</v>
      </c>
      <c r="N430">
        <f t="shared" si="24"/>
        <v>3345.556</v>
      </c>
      <c r="O430">
        <f t="shared" si="25"/>
        <v>3378.627</v>
      </c>
      <c r="P430">
        <f t="shared" si="26"/>
        <v>4280.59</v>
      </c>
      <c r="Q430">
        <f t="shared" si="27"/>
        <v>4403.95</v>
      </c>
      <c r="R430" s="2" t="s">
        <v>6512</v>
      </c>
    </row>
    <row r="431" spans="1:18" x14ac:dyDescent="0.25">
      <c r="A431" s="9" t="s">
        <v>2920</v>
      </c>
      <c r="B431" s="2" t="s">
        <v>6513</v>
      </c>
      <c r="C431">
        <f>IFERROR(VLOOKUP(A431,AQI!$A$6:$N$1467,2,FALSE),"")</f>
        <v>32</v>
      </c>
      <c r="D431" t="str">
        <f>IFERROR(VLOOKUP(A431,AQI!$A$6:$N$1467,3,FALSE),"")</f>
        <v>7</v>
      </c>
      <c r="E431" t="str">
        <f>IFERROR(VLOOKUP(A431,AQI!$A$6:$N$1467,4,FALSE),"")</f>
        <v>26</v>
      </c>
      <c r="F431" t="str">
        <f>IFERROR(VLOOKUP(A431,AQI!$A$6:$N$1467,5,FALSE),"")</f>
        <v>0.3</v>
      </c>
      <c r="G431" t="str">
        <f>IFERROR(VLOOKUP(A431,AQI!$A$6:$N$1467,6,FALSE),"")</f>
        <v>16</v>
      </c>
      <c r="H431" t="str">
        <f>IFERROR(VLOOKUP(A431,AQI!$A$6:$N$1467,7,FALSE),"")</f>
        <v>63</v>
      </c>
      <c r="I431" t="str">
        <f>IFERROR(VLOOKUP(A431,AQI!$A$6:$N$1467,8,FALSE),"")</f>
        <v>3</v>
      </c>
      <c r="J431" t="str">
        <f>IFERROR(VLOOKUP(A431,AQI!$A$6:$N$1467,9,FALSE),"")</f>
        <v>1.49018</v>
      </c>
      <c r="K431" t="str">
        <f>IFERROR(VLOOKUP(A431,AQI!$A$6:$N$1467,12,FALSE),"")</f>
        <v>15.488</v>
      </c>
      <c r="L431" t="str">
        <f>IFERROR(VLOOKUP(A431,AQI!$A$6:$N$1467,13,FALSE),"")</f>
        <v>48.667</v>
      </c>
      <c r="M431" t="str">
        <f>IFERROR(VLOOKUP(A431,AQI!$A$6:$N$1467,14,FALSE),"")</f>
        <v>2.625</v>
      </c>
      <c r="N431">
        <f t="shared" si="24"/>
        <v>3345.556</v>
      </c>
      <c r="O431">
        <f t="shared" si="25"/>
        <v>3378.627</v>
      </c>
      <c r="P431">
        <f t="shared" si="26"/>
        <v>4280.59</v>
      </c>
      <c r="Q431">
        <f t="shared" si="27"/>
        <v>4403.95</v>
      </c>
      <c r="R431" s="2" t="s">
        <v>6514</v>
      </c>
    </row>
    <row r="432" spans="1:18" x14ac:dyDescent="0.25">
      <c r="A432" s="9" t="s">
        <v>2916</v>
      </c>
      <c r="B432" s="2" t="s">
        <v>6515</v>
      </c>
      <c r="C432">
        <f>IFERROR(VLOOKUP(A432,AQI!$A$6:$N$1467,2,FALSE),"")</f>
        <v>42</v>
      </c>
      <c r="D432" t="str">
        <f>IFERROR(VLOOKUP(A432,AQI!$A$6:$N$1467,3,FALSE),"")</f>
        <v>17</v>
      </c>
      <c r="E432" t="str">
        <f>IFERROR(VLOOKUP(A432,AQI!$A$6:$N$1467,4,FALSE),"")</f>
        <v>42</v>
      </c>
      <c r="F432" t="str">
        <f>IFERROR(VLOOKUP(A432,AQI!$A$6:$N$1467,5,FALSE),"")</f>
        <v>0.5</v>
      </c>
      <c r="G432" t="str">
        <f>IFERROR(VLOOKUP(A432,AQI!$A$6:$N$1467,6,FALSE),"")</f>
        <v>32</v>
      </c>
      <c r="H432" t="str">
        <f>IFERROR(VLOOKUP(A432,AQI!$A$6:$N$1467,7,FALSE),"")</f>
        <v>54</v>
      </c>
      <c r="I432" t="str">
        <f>IFERROR(VLOOKUP(A432,AQI!$A$6:$N$1467,8,FALSE),"")</f>
        <v>3</v>
      </c>
      <c r="J432" t="str">
        <f>IFERROR(VLOOKUP(A432,AQI!$A$6:$N$1467,9,FALSE),"")</f>
        <v>2.39821</v>
      </c>
      <c r="K432" t="str">
        <f>IFERROR(VLOOKUP(A432,AQI!$A$6:$N$1467,12,FALSE),"")</f>
        <v>16.383</v>
      </c>
      <c r="L432" t="str">
        <f>IFERROR(VLOOKUP(A432,AQI!$A$6:$N$1467,13,FALSE),"")</f>
        <v>71.083</v>
      </c>
      <c r="M432" t="str">
        <f>IFERROR(VLOOKUP(A432,AQI!$A$6:$N$1467,14,FALSE),"")</f>
        <v>1.417</v>
      </c>
      <c r="N432">
        <f t="shared" si="24"/>
        <v>3341.308</v>
      </c>
      <c r="O432">
        <f t="shared" si="25"/>
        <v>3352.7950000000001</v>
      </c>
      <c r="P432">
        <f t="shared" si="26"/>
        <v>4240.66</v>
      </c>
      <c r="Q432">
        <f t="shared" si="27"/>
        <v>4284.95</v>
      </c>
      <c r="R432" s="2" t="s">
        <v>6516</v>
      </c>
    </row>
    <row r="433" spans="1:18" x14ac:dyDescent="0.25">
      <c r="A433" s="9" t="s">
        <v>2913</v>
      </c>
      <c r="B433" s="2" t="s">
        <v>6517</v>
      </c>
      <c r="C433">
        <f>IFERROR(VLOOKUP(A433,AQI!$A$6:$N$1467,2,FALSE),"")</f>
        <v>53</v>
      </c>
      <c r="D433" t="str">
        <f>IFERROR(VLOOKUP(A433,AQI!$A$6:$N$1467,3,FALSE),"")</f>
        <v>28</v>
      </c>
      <c r="E433" t="str">
        <f>IFERROR(VLOOKUP(A433,AQI!$A$6:$N$1467,4,FALSE),"")</f>
        <v>49</v>
      </c>
      <c r="F433" t="str">
        <f>IFERROR(VLOOKUP(A433,AQI!$A$6:$N$1467,5,FALSE),"")</f>
        <v>0.5</v>
      </c>
      <c r="G433" t="str">
        <f>IFERROR(VLOOKUP(A433,AQI!$A$6:$N$1467,6,FALSE),"")</f>
        <v>42</v>
      </c>
      <c r="H433" t="str">
        <f>IFERROR(VLOOKUP(A433,AQI!$A$6:$N$1467,7,FALSE),"")</f>
        <v>72</v>
      </c>
      <c r="I433" t="str">
        <f>IFERROR(VLOOKUP(A433,AQI!$A$6:$N$1467,8,FALSE),"")</f>
        <v>3</v>
      </c>
      <c r="J433" t="str">
        <f>IFERROR(VLOOKUP(A433,AQI!$A$6:$N$1467,9,FALSE),"")</f>
        <v>3.17500</v>
      </c>
      <c r="K433" t="str">
        <f>IFERROR(VLOOKUP(A433,AQI!$A$6:$N$1467,12,FALSE),"")</f>
        <v>15.254</v>
      </c>
      <c r="L433" t="str">
        <f>IFERROR(VLOOKUP(A433,AQI!$A$6:$N$1467,13,FALSE),"")</f>
        <v>62.500</v>
      </c>
      <c r="M433" t="str">
        <f>IFERROR(VLOOKUP(A433,AQI!$A$6:$N$1467,14,FALSE),"")</f>
        <v>1.375</v>
      </c>
      <c r="N433">
        <f t="shared" si="24"/>
        <v>3316.335</v>
      </c>
      <c r="O433">
        <f t="shared" si="25"/>
        <v>3348.2060000000001</v>
      </c>
      <c r="P433">
        <f t="shared" si="26"/>
        <v>4086.22</v>
      </c>
      <c r="Q433">
        <f t="shared" si="27"/>
        <v>4238.28</v>
      </c>
      <c r="R433" s="2" t="s">
        <v>6518</v>
      </c>
    </row>
    <row r="434" spans="1:18" x14ac:dyDescent="0.25">
      <c r="A434" s="9" t="s">
        <v>2909</v>
      </c>
      <c r="B434" s="2" t="s">
        <v>6519</v>
      </c>
      <c r="C434">
        <f>IFERROR(VLOOKUP(A434,AQI!$A$6:$N$1467,2,FALSE),"")</f>
        <v>37</v>
      </c>
      <c r="D434" t="str">
        <f>IFERROR(VLOOKUP(A434,AQI!$A$6:$N$1467,3,FALSE),"")</f>
        <v>12</v>
      </c>
      <c r="E434" t="str">
        <f>IFERROR(VLOOKUP(A434,AQI!$A$6:$N$1467,4,FALSE),"")</f>
        <v>33</v>
      </c>
      <c r="F434" t="str">
        <f>IFERROR(VLOOKUP(A434,AQI!$A$6:$N$1467,5,FALSE),"")</f>
        <v>0.4</v>
      </c>
      <c r="G434" t="str">
        <f>IFERROR(VLOOKUP(A434,AQI!$A$6:$N$1467,6,FALSE),"")</f>
        <v>29</v>
      </c>
      <c r="H434" t="str">
        <f>IFERROR(VLOOKUP(A434,AQI!$A$6:$N$1467,7,FALSE),"")</f>
        <v>68</v>
      </c>
      <c r="I434" t="str">
        <f>IFERROR(VLOOKUP(A434,AQI!$A$6:$N$1467,8,FALSE),"")</f>
        <v>3</v>
      </c>
      <c r="J434" t="str">
        <f>IFERROR(VLOOKUP(A434,AQI!$A$6:$N$1467,9,FALSE),"")</f>
        <v>2.11429</v>
      </c>
      <c r="K434" t="str">
        <f>IFERROR(VLOOKUP(A434,AQI!$A$6:$N$1467,12,FALSE),"")</f>
        <v>11.946</v>
      </c>
      <c r="L434" t="str">
        <f>IFERROR(VLOOKUP(A434,AQI!$A$6:$N$1467,13,FALSE),"")</f>
        <v>63.792</v>
      </c>
      <c r="M434" t="str">
        <f>IFERROR(VLOOKUP(A434,AQI!$A$6:$N$1467,14,FALSE),"")</f>
        <v>1.333</v>
      </c>
      <c r="N434">
        <f t="shared" si="24"/>
        <v>3360.5160000000001</v>
      </c>
      <c r="O434">
        <f t="shared" si="25"/>
        <v>3318.37</v>
      </c>
      <c r="P434">
        <f t="shared" si="26"/>
        <v>4138.82</v>
      </c>
      <c r="Q434">
        <f t="shared" si="27"/>
        <v>4072.58</v>
      </c>
      <c r="R434" s="2" t="s">
        <v>6520</v>
      </c>
    </row>
    <row r="435" spans="1:18" x14ac:dyDescent="0.25">
      <c r="A435" s="9" t="s">
        <v>2905</v>
      </c>
      <c r="B435" s="2" t="s">
        <v>6521</v>
      </c>
      <c r="C435">
        <f>IFERROR(VLOOKUP(A435,AQI!$A$6:$N$1467,2,FALSE),"")</f>
        <v>33</v>
      </c>
      <c r="D435" t="str">
        <f>IFERROR(VLOOKUP(A435,AQI!$A$6:$N$1467,3,FALSE),"")</f>
        <v>8</v>
      </c>
      <c r="E435" t="str">
        <f>IFERROR(VLOOKUP(A435,AQI!$A$6:$N$1467,4,FALSE),"")</f>
        <v>27</v>
      </c>
      <c r="F435" t="str">
        <f>IFERROR(VLOOKUP(A435,AQI!$A$6:$N$1467,5,FALSE),"")</f>
        <v>0.3</v>
      </c>
      <c r="G435" t="str">
        <f>IFERROR(VLOOKUP(A435,AQI!$A$6:$N$1467,6,FALSE),"")</f>
        <v>26</v>
      </c>
      <c r="H435" t="str">
        <f>IFERROR(VLOOKUP(A435,AQI!$A$6:$N$1467,7,FALSE),"")</f>
        <v>60</v>
      </c>
      <c r="I435" t="str">
        <f>IFERROR(VLOOKUP(A435,AQI!$A$6:$N$1467,8,FALSE),"")</f>
        <v>3</v>
      </c>
      <c r="J435" t="str">
        <f>IFERROR(VLOOKUP(A435,AQI!$A$6:$N$1467,9,FALSE),"")</f>
        <v>1.76429</v>
      </c>
      <c r="K435" t="str">
        <f>IFERROR(VLOOKUP(A435,AQI!$A$6:$N$1467,12,FALSE),"")</f>
        <v>11.771</v>
      </c>
      <c r="L435" t="str">
        <f>IFERROR(VLOOKUP(A435,AQI!$A$6:$N$1467,13,FALSE),"")</f>
        <v>54.792</v>
      </c>
      <c r="M435" t="str">
        <f>IFERROR(VLOOKUP(A435,AQI!$A$6:$N$1467,14,FALSE),"")</f>
        <v>1.417</v>
      </c>
      <c r="N435">
        <f t="shared" si="24"/>
        <v>3383.8389999999999</v>
      </c>
      <c r="O435">
        <f t="shared" si="25"/>
        <v>3368.9549999999999</v>
      </c>
      <c r="P435">
        <f t="shared" si="26"/>
        <v>4203.1400000000003</v>
      </c>
      <c r="Q435">
        <f t="shared" si="27"/>
        <v>4142.58</v>
      </c>
      <c r="R435" s="2" t="s">
        <v>6522</v>
      </c>
    </row>
    <row r="436" spans="1:18" x14ac:dyDescent="0.25">
      <c r="A436" s="9" t="s">
        <v>2892</v>
      </c>
      <c r="B436" s="2" t="s">
        <v>6523</v>
      </c>
      <c r="C436">
        <f>IFERROR(VLOOKUP(A436,AQI!$A$6:$N$1467,2,FALSE),"")</f>
        <v>38</v>
      </c>
      <c r="D436" t="str">
        <f>IFERROR(VLOOKUP(A436,AQI!$A$6:$N$1467,3,FALSE),"")</f>
        <v>16</v>
      </c>
      <c r="E436" t="str">
        <f>IFERROR(VLOOKUP(A436,AQI!$A$6:$N$1467,4,FALSE),"")</f>
        <v>33</v>
      </c>
      <c r="F436" t="str">
        <f>IFERROR(VLOOKUP(A436,AQI!$A$6:$N$1467,5,FALSE),"")</f>
        <v>0.5</v>
      </c>
      <c r="G436" t="str">
        <f>IFERROR(VLOOKUP(A436,AQI!$A$6:$N$1467,6,FALSE),"")</f>
        <v>26</v>
      </c>
      <c r="H436" t="str">
        <f>IFERROR(VLOOKUP(A436,AQI!$A$6:$N$1467,7,FALSE),"")</f>
        <v>76</v>
      </c>
      <c r="I436" t="str">
        <f>IFERROR(VLOOKUP(A436,AQI!$A$6:$N$1467,8,FALSE),"")</f>
        <v>3</v>
      </c>
      <c r="J436" t="str">
        <f>IFERROR(VLOOKUP(A436,AQI!$A$6:$N$1467,9,FALSE),"")</f>
        <v>2.22857</v>
      </c>
      <c r="K436" t="str">
        <f>IFERROR(VLOOKUP(A436,AQI!$A$6:$N$1467,12,FALSE),"")</f>
        <v>14.213</v>
      </c>
      <c r="L436" t="str">
        <f>IFERROR(VLOOKUP(A436,AQI!$A$6:$N$1467,13,FALSE),"")</f>
        <v>75.957</v>
      </c>
      <c r="M436" t="str">
        <f>IFERROR(VLOOKUP(A436,AQI!$A$6:$N$1467,14,FALSE),"")</f>
        <v>1.130</v>
      </c>
      <c r="N436">
        <f t="shared" si="24"/>
        <v>3410.0169999999998</v>
      </c>
      <c r="O436">
        <f t="shared" si="25"/>
        <v>3375.306</v>
      </c>
      <c r="P436">
        <f t="shared" si="26"/>
        <v>4371.8599999999997</v>
      </c>
      <c r="Q436">
        <f t="shared" si="27"/>
        <v>4196.1899999999996</v>
      </c>
      <c r="R436" s="2" t="s">
        <v>6524</v>
      </c>
    </row>
    <row r="437" spans="1:18" x14ac:dyDescent="0.25">
      <c r="A437" s="9" t="s">
        <v>2861</v>
      </c>
      <c r="B437" s="2" t="s">
        <v>6525</v>
      </c>
      <c r="C437">
        <f>IFERROR(VLOOKUP(A437,AQI!$A$6:$N$1467,2,FALSE),"")</f>
        <v>54</v>
      </c>
      <c r="D437" t="str">
        <f>IFERROR(VLOOKUP(A437,AQI!$A$6:$N$1467,3,FALSE),"")</f>
        <v>30</v>
      </c>
      <c r="E437" t="str">
        <f>IFERROR(VLOOKUP(A437,AQI!$A$6:$N$1467,4,FALSE),"")</f>
        <v>58</v>
      </c>
      <c r="F437" t="str">
        <f>IFERROR(VLOOKUP(A437,AQI!$A$6:$N$1467,5,FALSE),"")</f>
        <v>0.8</v>
      </c>
      <c r="G437" t="str">
        <f>IFERROR(VLOOKUP(A437,AQI!$A$6:$N$1467,6,FALSE),"")</f>
        <v>24</v>
      </c>
      <c r="H437" t="str">
        <f>IFERROR(VLOOKUP(A437,AQI!$A$6:$N$1467,7,FALSE),"")</f>
        <v>71</v>
      </c>
      <c r="I437" t="str">
        <f>IFERROR(VLOOKUP(A437,AQI!$A$6:$N$1467,8,FALSE),"")</f>
        <v>2</v>
      </c>
      <c r="J437" t="str">
        <f>IFERROR(VLOOKUP(A437,AQI!$A$6:$N$1467,9,FALSE),"")</f>
        <v>2.96280</v>
      </c>
      <c r="K437" t="str">
        <f>IFERROR(VLOOKUP(A437,AQI!$A$6:$N$1467,12,FALSE),"")</f>
        <v>20.271</v>
      </c>
      <c r="L437" t="str">
        <f>IFERROR(VLOOKUP(A437,AQI!$A$6:$N$1467,13,FALSE),"")</f>
        <v>81.625</v>
      </c>
      <c r="M437" t="str">
        <f>IFERROR(VLOOKUP(A437,AQI!$A$6:$N$1467,14,FALSE),"")</f>
        <v>1.958</v>
      </c>
      <c r="N437">
        <f t="shared" si="24"/>
        <v>3323.797</v>
      </c>
      <c r="O437">
        <f t="shared" si="25"/>
        <v>3366.819</v>
      </c>
      <c r="P437">
        <f t="shared" si="26"/>
        <v>4200.82</v>
      </c>
      <c r="Q437">
        <f t="shared" si="27"/>
        <v>4305.28</v>
      </c>
      <c r="R437" s="2" t="s">
        <v>6526</v>
      </c>
    </row>
    <row r="438" spans="1:18" x14ac:dyDescent="0.25">
      <c r="A438" s="9" t="s">
        <v>2857</v>
      </c>
      <c r="B438" s="2" t="s">
        <v>6527</v>
      </c>
      <c r="C438">
        <f>IFERROR(VLOOKUP(A438,AQI!$A$6:$N$1467,2,FALSE),"")</f>
        <v>47</v>
      </c>
      <c r="D438" t="str">
        <f>IFERROR(VLOOKUP(A438,AQI!$A$6:$N$1467,3,FALSE),"")</f>
        <v>18</v>
      </c>
      <c r="E438" t="str">
        <f>IFERROR(VLOOKUP(A438,AQI!$A$6:$N$1467,4,FALSE),"")</f>
        <v>47</v>
      </c>
      <c r="F438" t="str">
        <f>IFERROR(VLOOKUP(A438,AQI!$A$6:$N$1467,5,FALSE),"")</f>
        <v>0.6</v>
      </c>
      <c r="G438" t="str">
        <f>IFERROR(VLOOKUP(A438,AQI!$A$6:$N$1467,6,FALSE),"")</f>
        <v>27</v>
      </c>
      <c r="H438" t="str">
        <f>IFERROR(VLOOKUP(A438,AQI!$A$6:$N$1467,7,FALSE),"")</f>
        <v>88</v>
      </c>
      <c r="I438" t="str">
        <f>IFERROR(VLOOKUP(A438,AQI!$A$6:$N$1467,8,FALSE),"")</f>
        <v>2</v>
      </c>
      <c r="J438" t="str">
        <f>IFERROR(VLOOKUP(A438,AQI!$A$6:$N$1467,9,FALSE),"")</f>
        <v>2.59405</v>
      </c>
      <c r="K438" t="str">
        <f>IFERROR(VLOOKUP(A438,AQI!$A$6:$N$1467,12,FALSE),"")</f>
        <v>22.038</v>
      </c>
      <c r="L438" t="str">
        <f>IFERROR(VLOOKUP(A438,AQI!$A$6:$N$1467,13,FALSE),"")</f>
        <v>65.083</v>
      </c>
      <c r="M438" t="str">
        <f>IFERROR(VLOOKUP(A438,AQI!$A$6:$N$1467,14,FALSE),"")</f>
        <v>1.667</v>
      </c>
      <c r="N438">
        <f t="shared" si="24"/>
        <v>3371.6239999999998</v>
      </c>
      <c r="O438">
        <f t="shared" si="25"/>
        <v>3319.4140000000002</v>
      </c>
      <c r="P438">
        <f t="shared" si="26"/>
        <v>4169.92</v>
      </c>
      <c r="Q438">
        <f t="shared" si="27"/>
        <v>4185.88</v>
      </c>
      <c r="R438" s="2" t="s">
        <v>6528</v>
      </c>
    </row>
    <row r="439" spans="1:18" x14ac:dyDescent="0.25">
      <c r="A439" s="9" t="s">
        <v>2853</v>
      </c>
      <c r="B439" s="2" t="s">
        <v>6529</v>
      </c>
      <c r="C439">
        <f>IFERROR(VLOOKUP(A439,AQI!$A$6:$N$1467,2,FALSE),"")</f>
        <v>51</v>
      </c>
      <c r="D439" t="str">
        <f>IFERROR(VLOOKUP(A439,AQI!$A$6:$N$1467,3,FALSE),"")</f>
        <v>23</v>
      </c>
      <c r="E439" t="str">
        <f>IFERROR(VLOOKUP(A439,AQI!$A$6:$N$1467,4,FALSE),"")</f>
        <v>51</v>
      </c>
      <c r="F439" t="str">
        <f>IFERROR(VLOOKUP(A439,AQI!$A$6:$N$1467,5,FALSE),"")</f>
        <v>0.6</v>
      </c>
      <c r="G439" t="str">
        <f>IFERROR(VLOOKUP(A439,AQI!$A$6:$N$1467,6,FALSE),"")</f>
        <v>28</v>
      </c>
      <c r="H439" t="str">
        <f>IFERROR(VLOOKUP(A439,AQI!$A$6:$N$1467,7,FALSE),"")</f>
        <v>87</v>
      </c>
      <c r="I439" t="str">
        <f>IFERROR(VLOOKUP(A439,AQI!$A$6:$N$1467,8,FALSE),"")</f>
        <v>3</v>
      </c>
      <c r="J439" t="str">
        <f>IFERROR(VLOOKUP(A439,AQI!$A$6:$N$1467,9,FALSE),"")</f>
        <v>2.82946</v>
      </c>
      <c r="K439" t="str">
        <f>IFERROR(VLOOKUP(A439,AQI!$A$6:$N$1467,12,FALSE),"")</f>
        <v>20.700</v>
      </c>
      <c r="L439" t="str">
        <f>IFERROR(VLOOKUP(A439,AQI!$A$6:$N$1467,13,FALSE),"")</f>
        <v>82.458</v>
      </c>
      <c r="M439" t="str">
        <f>IFERROR(VLOOKUP(A439,AQI!$A$6:$N$1467,14,FALSE),"")</f>
        <v>1.833</v>
      </c>
      <c r="N439">
        <f t="shared" si="24"/>
        <v>3391.4250000000002</v>
      </c>
      <c r="O439">
        <f t="shared" si="25"/>
        <v>3401.174</v>
      </c>
      <c r="P439">
        <f t="shared" si="26"/>
        <v>4296.33</v>
      </c>
      <c r="Q439">
        <f t="shared" si="27"/>
        <v>4230.04</v>
      </c>
      <c r="R439" s="2" t="s">
        <v>6530</v>
      </c>
    </row>
    <row r="440" spans="1:18" x14ac:dyDescent="0.25">
      <c r="A440" s="9" t="s">
        <v>2849</v>
      </c>
      <c r="B440" s="2" t="s">
        <v>6531</v>
      </c>
      <c r="C440">
        <f>IFERROR(VLOOKUP(A440,AQI!$A$6:$N$1467,2,FALSE),"")</f>
        <v>45</v>
      </c>
      <c r="D440" t="str">
        <f>IFERROR(VLOOKUP(A440,AQI!$A$6:$N$1467,3,FALSE),"")</f>
        <v>11</v>
      </c>
      <c r="E440" t="str">
        <f>IFERROR(VLOOKUP(A440,AQI!$A$6:$N$1467,4,FALSE),"")</f>
        <v>26</v>
      </c>
      <c r="F440" t="str">
        <f>IFERROR(VLOOKUP(A440,AQI!$A$6:$N$1467,5,FALSE),"")</f>
        <v>0.5</v>
      </c>
      <c r="G440" t="str">
        <f>IFERROR(VLOOKUP(A440,AQI!$A$6:$N$1467,6,FALSE),"")</f>
        <v>20</v>
      </c>
      <c r="H440" t="str">
        <f>IFERROR(VLOOKUP(A440,AQI!$A$6:$N$1467,7,FALSE),"")</f>
        <v>90</v>
      </c>
      <c r="I440" t="str">
        <f>IFERROR(VLOOKUP(A440,AQI!$A$6:$N$1467,8,FALSE),"")</f>
        <v>3</v>
      </c>
      <c r="J440" t="str">
        <f>IFERROR(VLOOKUP(A440,AQI!$A$6:$N$1467,9,FALSE),"")</f>
        <v>1.92321</v>
      </c>
      <c r="K440" t="str">
        <f>IFERROR(VLOOKUP(A440,AQI!$A$6:$N$1467,12,FALSE),"")</f>
        <v>21.513</v>
      </c>
      <c r="L440" t="str">
        <f>IFERROR(VLOOKUP(A440,AQI!$A$6:$N$1467,13,FALSE),"")</f>
        <v>76.667</v>
      </c>
      <c r="M440" t="str">
        <f>IFERROR(VLOOKUP(A440,AQI!$A$6:$N$1467,14,FALSE),"")</f>
        <v>1.375</v>
      </c>
      <c r="N440">
        <f t="shared" si="24"/>
        <v>3443.299</v>
      </c>
      <c r="O440">
        <f t="shared" si="25"/>
        <v>3396.931</v>
      </c>
      <c r="P440">
        <f t="shared" si="26"/>
        <v>4351.2700000000004</v>
      </c>
      <c r="Q440">
        <f t="shared" si="27"/>
        <v>4309.75</v>
      </c>
      <c r="R440" s="2" t="s">
        <v>6532</v>
      </c>
    </row>
    <row r="441" spans="1:18" x14ac:dyDescent="0.25">
      <c r="A441" s="9" t="s">
        <v>2837</v>
      </c>
      <c r="B441" s="2" t="s">
        <v>6533</v>
      </c>
      <c r="C441">
        <f>IFERROR(VLOOKUP(A441,AQI!$A$6:$N$1467,2,FALSE),"")</f>
        <v>31</v>
      </c>
      <c r="D441" t="str">
        <f>IFERROR(VLOOKUP(A441,AQI!$A$6:$N$1467,3,FALSE),"")</f>
        <v>15</v>
      </c>
      <c r="E441" t="str">
        <f>IFERROR(VLOOKUP(A441,AQI!$A$6:$N$1467,4,FALSE),"")</f>
        <v>19</v>
      </c>
      <c r="F441" t="str">
        <f>IFERROR(VLOOKUP(A441,AQI!$A$6:$N$1467,5,FALSE),"")</f>
        <v>0.9</v>
      </c>
      <c r="G441" t="str">
        <f>IFERROR(VLOOKUP(A441,AQI!$A$6:$N$1467,6,FALSE),"")</f>
        <v>18</v>
      </c>
      <c r="H441" t="str">
        <f>IFERROR(VLOOKUP(A441,AQI!$A$6:$N$1467,7,FALSE),"")</f>
        <v>61</v>
      </c>
      <c r="I441" t="str">
        <f>IFERROR(VLOOKUP(A441,AQI!$A$6:$N$1467,8,FALSE),"")</f>
        <v>2</v>
      </c>
      <c r="J441" t="str">
        <f>IFERROR(VLOOKUP(A441,AQI!$A$6:$N$1467,9,FALSE),"")</f>
        <v>1.78958</v>
      </c>
      <c r="K441" t="str">
        <f>IFERROR(VLOOKUP(A441,AQI!$A$6:$N$1467,12,FALSE),"")</f>
        <v>19.396</v>
      </c>
      <c r="L441" t="str">
        <f>IFERROR(VLOOKUP(A441,AQI!$A$6:$N$1467,13,FALSE),"")</f>
        <v>93.917</v>
      </c>
      <c r="M441" t="str">
        <f>IFERROR(VLOOKUP(A441,AQI!$A$6:$N$1467,14,FALSE),"")</f>
        <v>2.000</v>
      </c>
      <c r="N441">
        <f t="shared" si="24"/>
        <v>3447.6129999999998</v>
      </c>
      <c r="O441">
        <f t="shared" si="25"/>
        <v>3422.143</v>
      </c>
      <c r="P441">
        <f t="shared" si="26"/>
        <v>4237.51</v>
      </c>
      <c r="Q441">
        <f t="shared" si="27"/>
        <v>4302.43</v>
      </c>
      <c r="R441" s="2" t="s">
        <v>6534</v>
      </c>
    </row>
    <row r="442" spans="1:18" x14ac:dyDescent="0.25">
      <c r="A442" s="9" t="s">
        <v>2833</v>
      </c>
      <c r="B442" s="2" t="s">
        <v>6535</v>
      </c>
      <c r="C442">
        <f>IFERROR(VLOOKUP(A442,AQI!$A$6:$N$1467,2,FALSE),"")</f>
        <v>78</v>
      </c>
      <c r="D442" t="str">
        <f>IFERROR(VLOOKUP(A442,AQI!$A$6:$N$1467,3,FALSE),"")</f>
        <v>21</v>
      </c>
      <c r="E442" t="str">
        <f>IFERROR(VLOOKUP(A442,AQI!$A$6:$N$1467,4,FALSE),"")</f>
        <v>49</v>
      </c>
      <c r="F442" t="str">
        <f>IFERROR(VLOOKUP(A442,AQI!$A$6:$N$1467,5,FALSE),"")</f>
        <v>0.7</v>
      </c>
      <c r="G442" t="str">
        <f>IFERROR(VLOOKUP(A442,AQI!$A$6:$N$1467,6,FALSE),"")</f>
        <v>29</v>
      </c>
      <c r="H442" t="str">
        <f>IFERROR(VLOOKUP(A442,AQI!$A$6:$N$1467,7,FALSE),"")</f>
        <v>133</v>
      </c>
      <c r="I442" t="str">
        <f>IFERROR(VLOOKUP(A442,AQI!$A$6:$N$1467,8,FALSE),"")</f>
        <v>3</v>
      </c>
      <c r="J442" t="str">
        <f>IFERROR(VLOOKUP(A442,AQI!$A$6:$N$1467,9,FALSE),"")</f>
        <v>3.08125</v>
      </c>
      <c r="K442" t="str">
        <f>IFERROR(VLOOKUP(A442,AQI!$A$6:$N$1467,12,FALSE),"")</f>
        <v>22.546</v>
      </c>
      <c r="L442" t="str">
        <f>IFERROR(VLOOKUP(A442,AQI!$A$6:$N$1467,13,FALSE),"")</f>
        <v>71.375</v>
      </c>
      <c r="M442" t="str">
        <f>IFERROR(VLOOKUP(A442,AQI!$A$6:$N$1467,14,FALSE),"")</f>
        <v>1.833</v>
      </c>
      <c r="N442">
        <f t="shared" si="24"/>
        <v>3469.953</v>
      </c>
      <c r="O442">
        <f t="shared" si="25"/>
        <v>3452.9479999999999</v>
      </c>
      <c r="P442">
        <f t="shared" si="26"/>
        <v>4310.99</v>
      </c>
      <c r="Q442">
        <f t="shared" si="27"/>
        <v>4234.84</v>
      </c>
      <c r="R442" s="2" t="s">
        <v>6536</v>
      </c>
    </row>
    <row r="443" spans="1:18" x14ac:dyDescent="0.25">
      <c r="A443" s="9" t="s">
        <v>2829</v>
      </c>
      <c r="B443" s="2" t="s">
        <v>6537</v>
      </c>
      <c r="C443">
        <f>IFERROR(VLOOKUP(A443,AQI!$A$6:$N$1467,2,FALSE),"")</f>
        <v>54</v>
      </c>
      <c r="D443" t="str">
        <f>IFERROR(VLOOKUP(A443,AQI!$A$6:$N$1467,3,FALSE),"")</f>
        <v>9</v>
      </c>
      <c r="E443" t="str">
        <f>IFERROR(VLOOKUP(A443,AQI!$A$6:$N$1467,4,FALSE),"")</f>
        <v>28</v>
      </c>
      <c r="F443" t="str">
        <f>IFERROR(VLOOKUP(A443,AQI!$A$6:$N$1467,5,FALSE),"")</f>
        <v>0.4</v>
      </c>
      <c r="G443" t="str">
        <f>IFERROR(VLOOKUP(A443,AQI!$A$6:$N$1467,6,FALSE),"")</f>
        <v>21</v>
      </c>
      <c r="H443" t="str">
        <f>IFERROR(VLOOKUP(A443,AQI!$A$6:$N$1467,7,FALSE),"")</f>
        <v>104</v>
      </c>
      <c r="I443" t="str">
        <f>IFERROR(VLOOKUP(A443,AQI!$A$6:$N$1467,8,FALSE),"")</f>
        <v>2</v>
      </c>
      <c r="J443" t="str">
        <f>IFERROR(VLOOKUP(A443,AQI!$A$6:$N$1467,9,FALSE),"")</f>
        <v>1.96548</v>
      </c>
      <c r="K443" t="str">
        <f>IFERROR(VLOOKUP(A443,AQI!$A$6:$N$1467,12,FALSE),"")</f>
        <v>21.708</v>
      </c>
      <c r="L443" t="str">
        <f>IFERROR(VLOOKUP(A443,AQI!$A$6:$N$1467,13,FALSE),"")</f>
        <v>63.958</v>
      </c>
      <c r="M443" t="str">
        <f>IFERROR(VLOOKUP(A443,AQI!$A$6:$N$1467,14,FALSE),"")</f>
        <v>1.208</v>
      </c>
      <c r="N443">
        <f t="shared" si="24"/>
        <v>3374.0450000000001</v>
      </c>
      <c r="O443">
        <f t="shared" si="25"/>
        <v>3447.1640000000002</v>
      </c>
      <c r="P443">
        <f t="shared" si="26"/>
        <v>4191.71</v>
      </c>
      <c r="Q443">
        <f t="shared" si="27"/>
        <v>4248.4399999999996</v>
      </c>
      <c r="R443" s="2" t="s">
        <v>6538</v>
      </c>
    </row>
    <row r="444" spans="1:18" x14ac:dyDescent="0.25">
      <c r="A444" s="9" t="s">
        <v>2810</v>
      </c>
      <c r="B444" s="2" t="s">
        <v>6539</v>
      </c>
      <c r="C444">
        <f>IFERROR(VLOOKUP(A444,AQI!$A$6:$N$1467,2,FALSE),"")</f>
        <v>46</v>
      </c>
      <c r="D444" t="str">
        <f>IFERROR(VLOOKUP(A444,AQI!$A$6:$N$1467,3,FALSE),"")</f>
        <v>9</v>
      </c>
      <c r="E444" t="str">
        <f>IFERROR(VLOOKUP(A444,AQI!$A$6:$N$1467,4,FALSE),"")</f>
        <v>24</v>
      </c>
      <c r="F444" t="str">
        <f>IFERROR(VLOOKUP(A444,AQI!$A$6:$N$1467,5,FALSE),"")</f>
        <v>0.4</v>
      </c>
      <c r="G444" t="str">
        <f>IFERROR(VLOOKUP(A444,AQI!$A$6:$N$1467,6,FALSE),"")</f>
        <v>20</v>
      </c>
      <c r="H444" t="str">
        <f>IFERROR(VLOOKUP(A444,AQI!$A$6:$N$1467,7,FALSE),"")</f>
        <v>91</v>
      </c>
      <c r="I444" t="str">
        <f>IFERROR(VLOOKUP(A444,AQI!$A$6:$N$1467,8,FALSE),"")</f>
        <v>3</v>
      </c>
      <c r="J444" t="str">
        <f>IFERROR(VLOOKUP(A444,AQI!$A$6:$N$1467,9,FALSE),"")</f>
        <v>1.81875</v>
      </c>
      <c r="K444" t="str">
        <f>IFERROR(VLOOKUP(A444,AQI!$A$6:$N$1467,12,FALSE),"")</f>
        <v>21.929</v>
      </c>
      <c r="L444" t="str">
        <f>IFERROR(VLOOKUP(A444,AQI!$A$6:$N$1467,13,FALSE),"")</f>
        <v>62.375</v>
      </c>
      <c r="M444" t="str">
        <f>IFERROR(VLOOKUP(A444,AQI!$A$6:$N$1467,14,FALSE),"")</f>
        <v>1.500</v>
      </c>
      <c r="N444">
        <f t="shared" si="24"/>
        <v>3400.7040000000002</v>
      </c>
      <c r="O444">
        <f t="shared" si="25"/>
        <v>3415.3449999999998</v>
      </c>
      <c r="P444">
        <f t="shared" si="26"/>
        <v>4184.58</v>
      </c>
      <c r="Q444">
        <f t="shared" si="27"/>
        <v>4237.3100000000004</v>
      </c>
      <c r="R444" s="2" t="s">
        <v>6540</v>
      </c>
    </row>
    <row r="445" spans="1:18" x14ac:dyDescent="0.25">
      <c r="A445" s="9" t="s">
        <v>2806</v>
      </c>
      <c r="B445" s="2" t="s">
        <v>6541</v>
      </c>
      <c r="C445">
        <f>IFERROR(VLOOKUP(A445,AQI!$A$6:$N$1467,2,FALSE),"")</f>
        <v>31</v>
      </c>
      <c r="D445" t="str">
        <f>IFERROR(VLOOKUP(A445,AQI!$A$6:$N$1467,3,FALSE),"")</f>
        <v>15</v>
      </c>
      <c r="E445" t="str">
        <f>IFERROR(VLOOKUP(A445,AQI!$A$6:$N$1467,4,FALSE),"")</f>
        <v>31</v>
      </c>
      <c r="F445" t="str">
        <f>IFERROR(VLOOKUP(A445,AQI!$A$6:$N$1467,5,FALSE),"")</f>
        <v>0.7</v>
      </c>
      <c r="G445" t="str">
        <f>IFERROR(VLOOKUP(A445,AQI!$A$6:$N$1467,6,FALSE),"")</f>
        <v>24</v>
      </c>
      <c r="H445" t="str">
        <f>IFERROR(VLOOKUP(A445,AQI!$A$6:$N$1467,7,FALSE),"")</f>
        <v>45</v>
      </c>
      <c r="I445" t="str">
        <f>IFERROR(VLOOKUP(A445,AQI!$A$6:$N$1467,8,FALSE),"")</f>
        <v>2</v>
      </c>
      <c r="J445" t="str">
        <f>IFERROR(VLOOKUP(A445,AQI!$A$6:$N$1467,9,FALSE),"")</f>
        <v>1.96101</v>
      </c>
      <c r="K445" t="str">
        <f>IFERROR(VLOOKUP(A445,AQI!$A$6:$N$1467,12,FALSE),"")</f>
        <v>22.004</v>
      </c>
      <c r="L445" t="str">
        <f>IFERROR(VLOOKUP(A445,AQI!$A$6:$N$1467,13,FALSE),"")</f>
        <v>78.208</v>
      </c>
      <c r="M445" t="str">
        <f>IFERROR(VLOOKUP(A445,AQI!$A$6:$N$1467,14,FALSE),"")</f>
        <v>1.375</v>
      </c>
      <c r="N445">
        <f t="shared" si="24"/>
        <v>3484.9650000000001</v>
      </c>
      <c r="O445">
        <f t="shared" si="25"/>
        <v>3417.8960000000002</v>
      </c>
      <c r="P445">
        <f t="shared" si="26"/>
        <v>4386.46</v>
      </c>
      <c r="Q445">
        <f t="shared" si="27"/>
        <v>4197.47</v>
      </c>
      <c r="R445" s="2" t="s">
        <v>696</v>
      </c>
    </row>
    <row r="446" spans="1:18" x14ac:dyDescent="0.25">
      <c r="A446" s="9" t="s">
        <v>2803</v>
      </c>
      <c r="B446" s="2" t="s">
        <v>6542</v>
      </c>
      <c r="C446">
        <f>IFERROR(VLOOKUP(A446,AQI!$A$6:$N$1467,2,FALSE),"")</f>
        <v>46</v>
      </c>
      <c r="D446" t="str">
        <f>IFERROR(VLOOKUP(A446,AQI!$A$6:$N$1467,3,FALSE),"")</f>
        <v>19</v>
      </c>
      <c r="E446" t="str">
        <f>IFERROR(VLOOKUP(A446,AQI!$A$6:$N$1467,4,FALSE),"")</f>
        <v>46</v>
      </c>
      <c r="F446" t="str">
        <f>IFERROR(VLOOKUP(A446,AQI!$A$6:$N$1467,5,FALSE),"")</f>
        <v>0.7</v>
      </c>
      <c r="G446" t="str">
        <f>IFERROR(VLOOKUP(A446,AQI!$A$6:$N$1467,6,FALSE),"")</f>
        <v>27</v>
      </c>
      <c r="H446" t="str">
        <f>IFERROR(VLOOKUP(A446,AQI!$A$6:$N$1467,7,FALSE),"")</f>
        <v>86</v>
      </c>
      <c r="I446" t="str">
        <f>IFERROR(VLOOKUP(A446,AQI!$A$6:$N$1467,8,FALSE),"")</f>
        <v>3</v>
      </c>
      <c r="J446" t="str">
        <f>IFERROR(VLOOKUP(A446,AQI!$A$6:$N$1467,9,FALSE),"")</f>
        <v>2.63750</v>
      </c>
      <c r="K446" t="str">
        <f>IFERROR(VLOOKUP(A446,AQI!$A$6:$N$1467,12,FALSE),"")</f>
        <v>22.383</v>
      </c>
      <c r="L446" t="str">
        <f>IFERROR(VLOOKUP(A446,AQI!$A$6:$N$1467,13,FALSE),"")</f>
        <v>71.500</v>
      </c>
      <c r="M446" t="str">
        <f>IFERROR(VLOOKUP(A446,AQI!$A$6:$N$1467,14,FALSE),"")</f>
        <v>1.333</v>
      </c>
      <c r="N446">
        <f t="shared" si="24"/>
        <v>3458.7910000000002</v>
      </c>
      <c r="O446">
        <f t="shared" si="25"/>
        <v>3471.9810000000002</v>
      </c>
      <c r="P446">
        <f t="shared" si="26"/>
        <v>4328.21</v>
      </c>
      <c r="Q446">
        <f t="shared" si="27"/>
        <v>4376.93</v>
      </c>
      <c r="R446" s="2" t="s">
        <v>6543</v>
      </c>
    </row>
    <row r="447" spans="1:18" x14ac:dyDescent="0.25">
      <c r="A447" s="9" t="s">
        <v>2800</v>
      </c>
      <c r="B447" s="2" t="s">
        <v>6544</v>
      </c>
      <c r="C447">
        <f>IFERROR(VLOOKUP(A447,AQI!$A$6:$N$1467,2,FALSE),"")</f>
        <v>37</v>
      </c>
      <c r="D447" t="str">
        <f>IFERROR(VLOOKUP(A447,AQI!$A$6:$N$1467,3,FALSE),"")</f>
        <v>20</v>
      </c>
      <c r="E447" t="str">
        <f>IFERROR(VLOOKUP(A447,AQI!$A$6:$N$1467,4,FALSE),"")</f>
        <v>37</v>
      </c>
      <c r="F447" t="str">
        <f>IFERROR(VLOOKUP(A447,AQI!$A$6:$N$1467,5,FALSE),"")</f>
        <v>0.8</v>
      </c>
      <c r="G447" t="str">
        <f>IFERROR(VLOOKUP(A447,AQI!$A$6:$N$1467,6,FALSE),"")</f>
        <v>20</v>
      </c>
      <c r="H447" t="str">
        <f>IFERROR(VLOOKUP(A447,AQI!$A$6:$N$1467,7,FALSE),"")</f>
        <v>67</v>
      </c>
      <c r="I447" t="str">
        <f>IFERROR(VLOOKUP(A447,AQI!$A$6:$N$1467,8,FALSE),"")</f>
        <v>3</v>
      </c>
      <c r="J447" t="str">
        <f>IFERROR(VLOOKUP(A447,AQI!$A$6:$N$1467,9,FALSE),"")</f>
        <v>2.26875</v>
      </c>
      <c r="K447" t="str">
        <f>IFERROR(VLOOKUP(A447,AQI!$A$6:$N$1467,12,FALSE),"")</f>
        <v>23.542</v>
      </c>
      <c r="L447" t="str">
        <f>IFERROR(VLOOKUP(A447,AQI!$A$6:$N$1467,13,FALSE),"")</f>
        <v>74.250</v>
      </c>
      <c r="M447" t="str">
        <f>IFERROR(VLOOKUP(A447,AQI!$A$6:$N$1467,14,FALSE),"")</f>
        <v>1.833</v>
      </c>
      <c r="N447">
        <f t="shared" si="24"/>
        <v>3489.857</v>
      </c>
      <c r="O447">
        <f t="shared" si="25"/>
        <v>3469.9679999999998</v>
      </c>
      <c r="P447">
        <f t="shared" si="26"/>
        <v>4237.34</v>
      </c>
      <c r="Q447">
        <f t="shared" si="27"/>
        <v>4312.55</v>
      </c>
      <c r="R447" s="2" t="s">
        <v>6545</v>
      </c>
    </row>
    <row r="448" spans="1:18" x14ac:dyDescent="0.25">
      <c r="A448" s="9" t="s">
        <v>2796</v>
      </c>
      <c r="B448" s="2" t="s">
        <v>6546</v>
      </c>
      <c r="C448">
        <f>IFERROR(VLOOKUP(A448,AQI!$A$6:$N$1467,2,FALSE),"")</f>
        <v>48</v>
      </c>
      <c r="D448" t="str">
        <f>IFERROR(VLOOKUP(A448,AQI!$A$6:$N$1467,3,FALSE),"")</f>
        <v>17</v>
      </c>
      <c r="E448" t="str">
        <f>IFERROR(VLOOKUP(A448,AQI!$A$6:$N$1467,4,FALSE),"")</f>
        <v>32</v>
      </c>
      <c r="F448" t="str">
        <f>IFERROR(VLOOKUP(A448,AQI!$A$6:$N$1467,5,FALSE),"")</f>
        <v>0.8</v>
      </c>
      <c r="G448" t="str">
        <f>IFERROR(VLOOKUP(A448,AQI!$A$6:$N$1467,6,FALSE),"")</f>
        <v>19</v>
      </c>
      <c r="H448" t="str">
        <f>IFERROR(VLOOKUP(A448,AQI!$A$6:$N$1467,7,FALSE),"")</f>
        <v>96</v>
      </c>
      <c r="I448" t="str">
        <f>IFERROR(VLOOKUP(A448,AQI!$A$6:$N$1467,8,FALSE),"")</f>
        <v>3</v>
      </c>
      <c r="J448" t="str">
        <f>IFERROR(VLOOKUP(A448,AQI!$A$6:$N$1467,9,FALSE),"")</f>
        <v>2.26786</v>
      </c>
      <c r="K448" t="str">
        <f>IFERROR(VLOOKUP(A448,AQI!$A$6:$N$1467,12,FALSE),"")</f>
        <v>23.792</v>
      </c>
      <c r="L448" t="str">
        <f>IFERROR(VLOOKUP(A448,AQI!$A$6:$N$1467,13,FALSE),"")</f>
        <v>80.167</v>
      </c>
      <c r="M448" t="str">
        <f>IFERROR(VLOOKUP(A448,AQI!$A$6:$N$1467,14,FALSE),"")</f>
        <v>1.375</v>
      </c>
      <c r="N448">
        <f t="shared" si="24"/>
        <v>3485.64</v>
      </c>
      <c r="O448">
        <f t="shared" si="25"/>
        <v>3500.2020000000002</v>
      </c>
      <c r="P448">
        <f t="shared" si="26"/>
        <v>4318.5600000000004</v>
      </c>
      <c r="Q448">
        <f t="shared" si="27"/>
        <v>4238.13</v>
      </c>
      <c r="R448" s="2" t="s">
        <v>6547</v>
      </c>
    </row>
    <row r="449" spans="1:18" x14ac:dyDescent="0.25">
      <c r="A449" s="9" t="s">
        <v>2787</v>
      </c>
      <c r="B449" s="2" t="s">
        <v>6548</v>
      </c>
      <c r="C449">
        <f>IFERROR(VLOOKUP(A449,AQI!$A$6:$N$1467,2,FALSE),"")</f>
        <v>107</v>
      </c>
      <c r="D449" t="str">
        <f>IFERROR(VLOOKUP(A449,AQI!$A$6:$N$1467,3,FALSE),"")</f>
        <v>32</v>
      </c>
      <c r="E449" t="str">
        <f>IFERROR(VLOOKUP(A449,AQI!$A$6:$N$1467,4,FALSE),"")</f>
        <v>57</v>
      </c>
      <c r="F449" t="str">
        <f>IFERROR(VLOOKUP(A449,AQI!$A$6:$N$1467,5,FALSE),"")</f>
        <v>0.8</v>
      </c>
      <c r="G449" t="str">
        <f>IFERROR(VLOOKUP(A449,AQI!$A$6:$N$1467,6,FALSE),"")</f>
        <v>21</v>
      </c>
      <c r="H449" t="str">
        <f>IFERROR(VLOOKUP(A449,AQI!$A$6:$N$1467,7,FALSE),"")</f>
        <v>167</v>
      </c>
      <c r="I449" t="str">
        <f>IFERROR(VLOOKUP(A449,AQI!$A$6:$N$1467,8,FALSE),"")</f>
        <v>2</v>
      </c>
      <c r="J449" t="str">
        <f>IFERROR(VLOOKUP(A449,AQI!$A$6:$N$1467,9,FALSE),"")</f>
        <v>3.53065</v>
      </c>
      <c r="K449" t="str">
        <f>IFERROR(VLOOKUP(A449,AQI!$A$6:$N$1467,12,FALSE),"")</f>
        <v>23.917</v>
      </c>
      <c r="L449" t="str">
        <f>IFERROR(VLOOKUP(A449,AQI!$A$6:$N$1467,13,FALSE),"")</f>
        <v>79.833</v>
      </c>
      <c r="M449" t="str">
        <f>IFERROR(VLOOKUP(A449,AQI!$A$6:$N$1467,14,FALSE),"")</f>
        <v>1.375</v>
      </c>
      <c r="N449">
        <f t="shared" si="24"/>
        <v>3474.94</v>
      </c>
      <c r="O449">
        <f t="shared" si="25"/>
        <v>3483.2660000000001</v>
      </c>
      <c r="P449">
        <f t="shared" si="26"/>
        <v>4242.75</v>
      </c>
      <c r="Q449">
        <f t="shared" si="27"/>
        <v>4310.3999999999996</v>
      </c>
      <c r="R449" s="2" t="s">
        <v>6549</v>
      </c>
    </row>
    <row r="450" spans="1:18" x14ac:dyDescent="0.25">
      <c r="A450" s="9" t="s">
        <v>2785</v>
      </c>
      <c r="B450" s="2" t="s">
        <v>5941</v>
      </c>
      <c r="C450">
        <f>IFERROR(VLOOKUP(A450,AQI!$A$6:$N$1467,2,FALSE),"")</f>
        <v>64</v>
      </c>
      <c r="D450" t="str">
        <f>IFERROR(VLOOKUP(A450,AQI!$A$6:$N$1467,3,FALSE),"")</f>
        <v>32</v>
      </c>
      <c r="E450" t="str">
        <f>IFERROR(VLOOKUP(A450,AQI!$A$6:$N$1467,4,FALSE),"")</f>
        <v>50</v>
      </c>
      <c r="F450" t="str">
        <f>IFERROR(VLOOKUP(A450,AQI!$A$6:$N$1467,5,FALSE),"")</f>
        <v>0.7</v>
      </c>
      <c r="G450" t="str">
        <f>IFERROR(VLOOKUP(A450,AQI!$A$6:$N$1467,6,FALSE),"")</f>
        <v>23</v>
      </c>
      <c r="H450" t="str">
        <f>IFERROR(VLOOKUP(A450,AQI!$A$6:$N$1467,7,FALSE),"")</f>
        <v>116</v>
      </c>
      <c r="I450" t="str">
        <f>IFERROR(VLOOKUP(A450,AQI!$A$6:$N$1467,8,FALSE),"")</f>
        <v>2</v>
      </c>
      <c r="J450" t="str">
        <f>IFERROR(VLOOKUP(A450,AQI!$A$6:$N$1467,9,FALSE),"")</f>
        <v>3.13690</v>
      </c>
      <c r="K450" t="str">
        <f>IFERROR(VLOOKUP(A450,AQI!$A$6:$N$1467,12,FALSE),"")</f>
        <v>22.292</v>
      </c>
      <c r="L450" t="str">
        <f>IFERROR(VLOOKUP(A450,AQI!$A$6:$N$1467,13,FALSE),"")</f>
        <v>79.667</v>
      </c>
      <c r="M450" t="str">
        <f>IFERROR(VLOOKUP(A450,AQI!$A$6:$N$1467,14,FALSE),"")</f>
        <v>1.542</v>
      </c>
      <c r="N450">
        <f t="shared" ref="N450:N513" si="28">IFERROR(VLOOKUP(A450,sh_four,2,FALSE),"")</f>
        <v>3448.817</v>
      </c>
      <c r="O450">
        <f t="shared" ref="O450:O513" si="29">IFERROR(VLOOKUP(A450,sh_four,5,FALSE),"")</f>
        <v>3477.9630000000002</v>
      </c>
      <c r="P450">
        <f t="shared" ref="P450:P513" si="30">IFERROR(VLOOKUP(A450,sh_nine,2,FALSE),"")</f>
        <v>4269.87</v>
      </c>
      <c r="Q450">
        <f t="shared" ref="Q450:Q513" si="31">IFERROR(VLOOKUP(A450,sh_nine,3,FALSE),"")</f>
        <v>4269.3999999999996</v>
      </c>
      <c r="R450" s="2" t="s">
        <v>6511</v>
      </c>
    </row>
    <row r="451" spans="1:18" x14ac:dyDescent="0.25">
      <c r="A451" s="9" t="s">
        <v>2781</v>
      </c>
      <c r="B451" s="2" t="s">
        <v>6550</v>
      </c>
      <c r="C451">
        <f>IFERROR(VLOOKUP(A451,AQI!$A$6:$N$1467,2,FALSE),"")</f>
        <v>90</v>
      </c>
      <c r="D451" t="str">
        <f>IFERROR(VLOOKUP(A451,AQI!$A$6:$N$1467,3,FALSE),"")</f>
        <v>19</v>
      </c>
      <c r="E451" t="str">
        <f>IFERROR(VLOOKUP(A451,AQI!$A$6:$N$1467,4,FALSE),"")</f>
        <v>38</v>
      </c>
      <c r="F451" t="str">
        <f>IFERROR(VLOOKUP(A451,AQI!$A$6:$N$1467,5,FALSE),"")</f>
        <v>0.6</v>
      </c>
      <c r="G451" t="str">
        <f>IFERROR(VLOOKUP(A451,AQI!$A$6:$N$1467,6,FALSE),"")</f>
        <v>18</v>
      </c>
      <c r="H451" t="str">
        <f>IFERROR(VLOOKUP(A451,AQI!$A$6:$N$1467,7,FALSE),"")</f>
        <v>147</v>
      </c>
      <c r="I451" t="str">
        <f>IFERROR(VLOOKUP(A451,AQI!$A$6:$N$1467,8,FALSE),"")</f>
        <v>2</v>
      </c>
      <c r="J451" t="str">
        <f>IFERROR(VLOOKUP(A451,AQI!$A$6:$N$1467,9,FALSE),"")</f>
        <v>2.63780</v>
      </c>
      <c r="K451" t="str">
        <f>IFERROR(VLOOKUP(A451,AQI!$A$6:$N$1467,12,FALSE),"")</f>
        <v>23.250</v>
      </c>
      <c r="L451" t="str">
        <f>IFERROR(VLOOKUP(A451,AQI!$A$6:$N$1467,13,FALSE),"")</f>
        <v>74.500</v>
      </c>
      <c r="M451" t="str">
        <f>IFERROR(VLOOKUP(A451,AQI!$A$6:$N$1467,14,FALSE),"")</f>
        <v>1.667</v>
      </c>
      <c r="N451">
        <f t="shared" si="28"/>
        <v>3457.0790000000002</v>
      </c>
      <c r="O451">
        <f t="shared" si="29"/>
        <v>3450.6179999999999</v>
      </c>
      <c r="P451">
        <f t="shared" si="30"/>
        <v>4391.41</v>
      </c>
      <c r="Q451">
        <f t="shared" si="31"/>
        <v>4258.8900000000003</v>
      </c>
      <c r="R451" s="2" t="s">
        <v>6551</v>
      </c>
    </row>
    <row r="452" spans="1:18" x14ac:dyDescent="0.25">
      <c r="A452" s="9" t="s">
        <v>2778</v>
      </c>
      <c r="B452" s="2" t="s">
        <v>4756</v>
      </c>
      <c r="C452">
        <f>IFERROR(VLOOKUP(A452,AQI!$A$6:$N$1467,2,FALSE),"")</f>
        <v>70</v>
      </c>
      <c r="D452" t="str">
        <f>IFERROR(VLOOKUP(A452,AQI!$A$6:$N$1467,3,FALSE),"")</f>
        <v>11</v>
      </c>
      <c r="E452" t="str">
        <f>IFERROR(VLOOKUP(A452,AQI!$A$6:$N$1467,4,FALSE),"")</f>
        <v>27</v>
      </c>
      <c r="F452" t="str">
        <f>IFERROR(VLOOKUP(A452,AQI!$A$6:$N$1467,5,FALSE),"")</f>
        <v>0.5</v>
      </c>
      <c r="G452" t="str">
        <f>IFERROR(VLOOKUP(A452,AQI!$A$6:$N$1467,6,FALSE),"")</f>
        <v>17</v>
      </c>
      <c r="H452" t="str">
        <f>IFERROR(VLOOKUP(A452,AQI!$A$6:$N$1467,7,FALSE),"")</f>
        <v>123</v>
      </c>
      <c r="I452" t="str">
        <f>IFERROR(VLOOKUP(A452,AQI!$A$6:$N$1467,8,FALSE),"")</f>
        <v>2</v>
      </c>
      <c r="J452" t="str">
        <f>IFERROR(VLOOKUP(A452,AQI!$A$6:$N$1467,9,FALSE),"")</f>
        <v>2.05208</v>
      </c>
      <c r="K452" t="str">
        <f>IFERROR(VLOOKUP(A452,AQI!$A$6:$N$1467,12,FALSE),"")</f>
        <v>21.583</v>
      </c>
      <c r="L452" t="str">
        <f>IFERROR(VLOOKUP(A452,AQI!$A$6:$N$1467,13,FALSE),"")</f>
        <v>74.792</v>
      </c>
      <c r="M452" t="str">
        <f>IFERROR(VLOOKUP(A452,AQI!$A$6:$N$1467,14,FALSE),"")</f>
        <v>1.792</v>
      </c>
      <c r="N452">
        <f t="shared" si="28"/>
        <v>3408.95</v>
      </c>
      <c r="O452">
        <f t="shared" si="29"/>
        <v>3460.7359999999999</v>
      </c>
      <c r="P452">
        <f t="shared" si="30"/>
        <v>4280.5600000000004</v>
      </c>
      <c r="Q452">
        <f t="shared" si="31"/>
        <v>4372.05</v>
      </c>
      <c r="R452" s="2" t="s">
        <v>6552</v>
      </c>
    </row>
    <row r="453" spans="1:18" x14ac:dyDescent="0.25">
      <c r="A453" s="9" t="s">
        <v>2778</v>
      </c>
      <c r="B453" s="2" t="s">
        <v>6553</v>
      </c>
      <c r="C453">
        <f>IFERROR(VLOOKUP(A453,AQI!$A$6:$N$1467,2,FALSE),"")</f>
        <v>70</v>
      </c>
      <c r="D453" t="str">
        <f>IFERROR(VLOOKUP(A453,AQI!$A$6:$N$1467,3,FALSE),"")</f>
        <v>11</v>
      </c>
      <c r="E453" t="str">
        <f>IFERROR(VLOOKUP(A453,AQI!$A$6:$N$1467,4,FALSE),"")</f>
        <v>27</v>
      </c>
      <c r="F453" t="str">
        <f>IFERROR(VLOOKUP(A453,AQI!$A$6:$N$1467,5,FALSE),"")</f>
        <v>0.5</v>
      </c>
      <c r="G453" t="str">
        <f>IFERROR(VLOOKUP(A453,AQI!$A$6:$N$1467,6,FALSE),"")</f>
        <v>17</v>
      </c>
      <c r="H453" t="str">
        <f>IFERROR(VLOOKUP(A453,AQI!$A$6:$N$1467,7,FALSE),"")</f>
        <v>123</v>
      </c>
      <c r="I453" t="str">
        <f>IFERROR(VLOOKUP(A453,AQI!$A$6:$N$1467,8,FALSE),"")</f>
        <v>2</v>
      </c>
      <c r="J453" t="str">
        <f>IFERROR(VLOOKUP(A453,AQI!$A$6:$N$1467,9,FALSE),"")</f>
        <v>2.05208</v>
      </c>
      <c r="K453" t="str">
        <f>IFERROR(VLOOKUP(A453,AQI!$A$6:$N$1467,12,FALSE),"")</f>
        <v>21.583</v>
      </c>
      <c r="L453" t="str">
        <f>IFERROR(VLOOKUP(A453,AQI!$A$6:$N$1467,13,FALSE),"")</f>
        <v>74.792</v>
      </c>
      <c r="M453" t="str">
        <f>IFERROR(VLOOKUP(A453,AQI!$A$6:$N$1467,14,FALSE),"")</f>
        <v>1.792</v>
      </c>
      <c r="N453">
        <f t="shared" si="28"/>
        <v>3408.95</v>
      </c>
      <c r="O453">
        <f t="shared" si="29"/>
        <v>3460.7359999999999</v>
      </c>
      <c r="P453">
        <f t="shared" si="30"/>
        <v>4280.5600000000004</v>
      </c>
      <c r="Q453">
        <f t="shared" si="31"/>
        <v>4372.05</v>
      </c>
      <c r="R453" s="2" t="s">
        <v>6554</v>
      </c>
    </row>
    <row r="454" spans="1:18" x14ac:dyDescent="0.25">
      <c r="A454" s="9" t="s">
        <v>2775</v>
      </c>
      <c r="B454" s="2" t="s">
        <v>6555</v>
      </c>
      <c r="C454">
        <f>IFERROR(VLOOKUP(A454,AQI!$A$6:$N$1467,2,FALSE),"")</f>
        <v>33</v>
      </c>
      <c r="D454" t="str">
        <f>IFERROR(VLOOKUP(A454,AQI!$A$6:$N$1467,3,FALSE),"")</f>
        <v>5</v>
      </c>
      <c r="E454" t="str">
        <f>IFERROR(VLOOKUP(A454,AQI!$A$6:$N$1467,4,FALSE),"")</f>
        <v>10</v>
      </c>
      <c r="F454" t="str">
        <f>IFERROR(VLOOKUP(A454,AQI!$A$6:$N$1467,5,FALSE),"")</f>
        <v>0.4</v>
      </c>
      <c r="G454" t="str">
        <f>IFERROR(VLOOKUP(A454,AQI!$A$6:$N$1467,6,FALSE),"")</f>
        <v>12</v>
      </c>
      <c r="H454" t="str">
        <f>IFERROR(VLOOKUP(A454,AQI!$A$6:$N$1467,7,FALSE),"")</f>
        <v>65</v>
      </c>
      <c r="I454" t="str">
        <f>IFERROR(VLOOKUP(A454,AQI!$A$6:$N$1467,8,FALSE),"")</f>
        <v>3</v>
      </c>
      <c r="J454" t="str">
        <f>IFERROR(VLOOKUP(A454,AQI!$A$6:$N$1467,9,FALSE),"")</f>
        <v>1.14196</v>
      </c>
      <c r="K454" t="str">
        <f>IFERROR(VLOOKUP(A454,AQI!$A$6:$N$1467,12,FALSE),"")</f>
        <v>20.042</v>
      </c>
      <c r="L454" t="str">
        <f>IFERROR(VLOOKUP(A454,AQI!$A$6:$N$1467,13,FALSE),"")</f>
        <v>81.958</v>
      </c>
      <c r="M454" t="str">
        <f>IFERROR(VLOOKUP(A454,AQI!$A$6:$N$1467,14,FALSE),"")</f>
        <v>2.250</v>
      </c>
      <c r="N454">
        <f t="shared" si="28"/>
        <v>3367.643</v>
      </c>
      <c r="O454">
        <f t="shared" si="29"/>
        <v>3408.0410000000002</v>
      </c>
      <c r="P454">
        <f t="shared" si="30"/>
        <v>4234.4799999999996</v>
      </c>
      <c r="Q454">
        <f t="shared" si="31"/>
        <v>4273.0200000000004</v>
      </c>
      <c r="R454" s="2" t="s">
        <v>6556</v>
      </c>
    </row>
    <row r="455" spans="1:18" x14ac:dyDescent="0.25">
      <c r="A455" s="9" t="s">
        <v>2766</v>
      </c>
      <c r="B455" s="2" t="s">
        <v>6557</v>
      </c>
      <c r="C455">
        <f>IFERROR(VLOOKUP(A455,AQI!$A$6:$N$1467,2,FALSE),"")</f>
        <v>107</v>
      </c>
      <c r="D455" t="str">
        <f>IFERROR(VLOOKUP(A455,AQI!$A$6:$N$1467,3,FALSE),"")</f>
        <v>28</v>
      </c>
      <c r="E455" t="str">
        <f>IFERROR(VLOOKUP(A455,AQI!$A$6:$N$1467,4,FALSE),"")</f>
        <v>55</v>
      </c>
      <c r="F455" t="str">
        <f>IFERROR(VLOOKUP(A455,AQI!$A$6:$N$1467,5,FALSE),"")</f>
        <v>0.7</v>
      </c>
      <c r="G455" t="str">
        <f>IFERROR(VLOOKUP(A455,AQI!$A$6:$N$1467,6,FALSE),"")</f>
        <v>20</v>
      </c>
      <c r="H455" t="str">
        <f>IFERROR(VLOOKUP(A455,AQI!$A$6:$N$1467,7,FALSE),"")</f>
        <v>167</v>
      </c>
      <c r="I455" t="str">
        <f>IFERROR(VLOOKUP(A455,AQI!$A$6:$N$1467,8,FALSE),"")</f>
        <v>3</v>
      </c>
      <c r="J455" t="str">
        <f>IFERROR(VLOOKUP(A455,AQI!$A$6:$N$1467,9,FALSE),"")</f>
        <v>3.35446</v>
      </c>
      <c r="K455" t="str">
        <f>IFERROR(VLOOKUP(A455,AQI!$A$6:$N$1467,12,FALSE),"")</f>
        <v>25.500</v>
      </c>
      <c r="L455" t="str">
        <f>IFERROR(VLOOKUP(A455,AQI!$A$6:$N$1467,13,FALSE),"")</f>
        <v>74.292</v>
      </c>
      <c r="M455" t="str">
        <f>IFERROR(VLOOKUP(A455,AQI!$A$6:$N$1467,14,FALSE),"")</f>
        <v>1.708</v>
      </c>
      <c r="N455">
        <f t="shared" si="28"/>
        <v>3390.3069999999998</v>
      </c>
      <c r="O455">
        <f t="shared" si="29"/>
        <v>3366.0990000000002</v>
      </c>
      <c r="P455">
        <f t="shared" si="30"/>
        <v>4371.42</v>
      </c>
      <c r="Q455">
        <f t="shared" si="31"/>
        <v>4217.9799999999996</v>
      </c>
      <c r="R455" s="2" t="s">
        <v>6558</v>
      </c>
    </row>
    <row r="456" spans="1:18" x14ac:dyDescent="0.25">
      <c r="A456" s="9" t="s">
        <v>2762</v>
      </c>
      <c r="B456" s="2" t="s">
        <v>6559</v>
      </c>
      <c r="C456">
        <f>IFERROR(VLOOKUP(A456,AQI!$A$6:$N$1467,2,FALSE),"")</f>
        <v>95</v>
      </c>
      <c r="D456" t="str">
        <f>IFERROR(VLOOKUP(A456,AQI!$A$6:$N$1467,3,FALSE),"")</f>
        <v>21</v>
      </c>
      <c r="E456" t="str">
        <f>IFERROR(VLOOKUP(A456,AQI!$A$6:$N$1467,4,FALSE),"")</f>
        <v>44</v>
      </c>
      <c r="F456" t="str">
        <f>IFERROR(VLOOKUP(A456,AQI!$A$6:$N$1467,5,FALSE),"")</f>
        <v>0.5</v>
      </c>
      <c r="G456" t="str">
        <f>IFERROR(VLOOKUP(A456,AQI!$A$6:$N$1467,6,FALSE),"")</f>
        <v>21</v>
      </c>
      <c r="H456" t="str">
        <f>IFERROR(VLOOKUP(A456,AQI!$A$6:$N$1467,7,FALSE),"")</f>
        <v>153</v>
      </c>
      <c r="I456" t="str">
        <f>IFERROR(VLOOKUP(A456,AQI!$A$6:$N$1467,8,FALSE),"")</f>
        <v>2</v>
      </c>
      <c r="J456" t="str">
        <f>IFERROR(VLOOKUP(A456,AQI!$A$6:$N$1467,9,FALSE),"")</f>
        <v>2.86815</v>
      </c>
      <c r="K456" t="str">
        <f>IFERROR(VLOOKUP(A456,AQI!$A$6:$N$1467,12,FALSE),"")</f>
        <v>24.217</v>
      </c>
      <c r="L456" t="str">
        <f>IFERROR(VLOOKUP(A456,AQI!$A$6:$N$1467,13,FALSE),"")</f>
        <v>72.652</v>
      </c>
      <c r="M456" t="str">
        <f>IFERROR(VLOOKUP(A456,AQI!$A$6:$N$1467,14,FALSE),"")</f>
        <v>1.826</v>
      </c>
      <c r="N456">
        <f t="shared" si="28"/>
        <v>3358.3159999999998</v>
      </c>
      <c r="O456">
        <f t="shared" si="29"/>
        <v>3396.7950000000001</v>
      </c>
      <c r="P456">
        <f t="shared" si="30"/>
        <v>4221.95</v>
      </c>
      <c r="Q456">
        <f t="shared" si="31"/>
        <v>4350.88</v>
      </c>
      <c r="R456" s="2" t="s">
        <v>5986</v>
      </c>
    </row>
    <row r="457" spans="1:18" x14ac:dyDescent="0.25">
      <c r="A457" s="9" t="s">
        <v>2759</v>
      </c>
      <c r="B457" s="2" t="s">
        <v>6560</v>
      </c>
      <c r="C457">
        <f>IFERROR(VLOOKUP(A457,AQI!$A$6:$N$1467,2,FALSE),"")</f>
        <v>93</v>
      </c>
      <c r="D457" t="str">
        <f>IFERROR(VLOOKUP(A457,AQI!$A$6:$N$1467,3,FALSE),"")</f>
        <v>16</v>
      </c>
      <c r="E457" t="str">
        <f>IFERROR(VLOOKUP(A457,AQI!$A$6:$N$1467,4,FALSE),"")</f>
        <v>37</v>
      </c>
      <c r="F457" t="str">
        <f>IFERROR(VLOOKUP(A457,AQI!$A$6:$N$1467,5,FALSE),"")</f>
        <v>0.5</v>
      </c>
      <c r="G457" t="str">
        <f>IFERROR(VLOOKUP(A457,AQI!$A$6:$N$1467,6,FALSE),"")</f>
        <v>23</v>
      </c>
      <c r="H457" t="str">
        <f>IFERROR(VLOOKUP(A457,AQI!$A$6:$N$1467,7,FALSE),"")</f>
        <v>151</v>
      </c>
      <c r="I457" t="str">
        <f>IFERROR(VLOOKUP(A457,AQI!$A$6:$N$1467,8,FALSE),"")</f>
        <v>2</v>
      </c>
      <c r="J457" t="str">
        <f>IFERROR(VLOOKUP(A457,AQI!$A$6:$N$1467,9,FALSE),"")</f>
        <v>2.66280</v>
      </c>
      <c r="K457" t="str">
        <f>IFERROR(VLOOKUP(A457,AQI!$A$6:$N$1467,12,FALSE),"")</f>
        <v>23.667</v>
      </c>
      <c r="L457" t="str">
        <f>IFERROR(VLOOKUP(A457,AQI!$A$6:$N$1467,13,FALSE),"")</f>
        <v>71.792</v>
      </c>
      <c r="M457" t="str">
        <f>IFERROR(VLOOKUP(A457,AQI!$A$6:$N$1467,14,FALSE),"")</f>
        <v>1.542</v>
      </c>
      <c r="N457">
        <f t="shared" si="28"/>
        <v>3381.529</v>
      </c>
      <c r="O457">
        <f t="shared" si="29"/>
        <v>3366.6060000000002</v>
      </c>
      <c r="P457">
        <f t="shared" si="30"/>
        <v>4418.87</v>
      </c>
      <c r="Q457">
        <f t="shared" si="31"/>
        <v>4221.3999999999996</v>
      </c>
      <c r="R457" s="2" t="s">
        <v>6561</v>
      </c>
    </row>
    <row r="458" spans="1:18" x14ac:dyDescent="0.25">
      <c r="A458" s="9" t="s">
        <v>2759</v>
      </c>
      <c r="B458" s="2" t="s">
        <v>6562</v>
      </c>
      <c r="C458">
        <f>IFERROR(VLOOKUP(A458,AQI!$A$6:$N$1467,2,FALSE),"")</f>
        <v>93</v>
      </c>
      <c r="D458" t="str">
        <f>IFERROR(VLOOKUP(A458,AQI!$A$6:$N$1467,3,FALSE),"")</f>
        <v>16</v>
      </c>
      <c r="E458" t="str">
        <f>IFERROR(VLOOKUP(A458,AQI!$A$6:$N$1467,4,FALSE),"")</f>
        <v>37</v>
      </c>
      <c r="F458" t="str">
        <f>IFERROR(VLOOKUP(A458,AQI!$A$6:$N$1467,5,FALSE),"")</f>
        <v>0.5</v>
      </c>
      <c r="G458" t="str">
        <f>IFERROR(VLOOKUP(A458,AQI!$A$6:$N$1467,6,FALSE),"")</f>
        <v>23</v>
      </c>
      <c r="H458" t="str">
        <f>IFERROR(VLOOKUP(A458,AQI!$A$6:$N$1467,7,FALSE),"")</f>
        <v>151</v>
      </c>
      <c r="I458" t="str">
        <f>IFERROR(VLOOKUP(A458,AQI!$A$6:$N$1467,8,FALSE),"")</f>
        <v>2</v>
      </c>
      <c r="J458" t="str">
        <f>IFERROR(VLOOKUP(A458,AQI!$A$6:$N$1467,9,FALSE),"")</f>
        <v>2.66280</v>
      </c>
      <c r="K458" t="str">
        <f>IFERROR(VLOOKUP(A458,AQI!$A$6:$N$1467,12,FALSE),"")</f>
        <v>23.667</v>
      </c>
      <c r="L458" t="str">
        <f>IFERROR(VLOOKUP(A458,AQI!$A$6:$N$1467,13,FALSE),"")</f>
        <v>71.792</v>
      </c>
      <c r="M458" t="str">
        <f>IFERROR(VLOOKUP(A458,AQI!$A$6:$N$1467,14,FALSE),"")</f>
        <v>1.542</v>
      </c>
      <c r="N458">
        <f t="shared" si="28"/>
        <v>3381.529</v>
      </c>
      <c r="O458">
        <f t="shared" si="29"/>
        <v>3366.6060000000002</v>
      </c>
      <c r="P458">
        <f t="shared" si="30"/>
        <v>4418.87</v>
      </c>
      <c r="Q458">
        <f t="shared" si="31"/>
        <v>4221.3999999999996</v>
      </c>
      <c r="R458" s="2" t="s">
        <v>6563</v>
      </c>
    </row>
    <row r="459" spans="1:18" x14ac:dyDescent="0.25">
      <c r="A459" s="9" t="s">
        <v>2757</v>
      </c>
      <c r="B459" s="2" t="s">
        <v>5946</v>
      </c>
      <c r="C459">
        <f>IFERROR(VLOOKUP(A459,AQI!$A$6:$N$1467,2,FALSE),"")</f>
        <v>83</v>
      </c>
      <c r="D459" t="str">
        <f>IFERROR(VLOOKUP(A459,AQI!$A$6:$N$1467,3,FALSE),"")</f>
        <v>23</v>
      </c>
      <c r="E459" t="str">
        <f>IFERROR(VLOOKUP(A459,AQI!$A$6:$N$1467,4,FALSE),"")</f>
        <v>37</v>
      </c>
      <c r="F459" t="str">
        <f>IFERROR(VLOOKUP(A459,AQI!$A$6:$N$1467,5,FALSE),"")</f>
        <v>0.6</v>
      </c>
      <c r="G459" t="str">
        <f>IFERROR(VLOOKUP(A459,AQI!$A$6:$N$1467,6,FALSE),"")</f>
        <v>19</v>
      </c>
      <c r="H459" t="str">
        <f>IFERROR(VLOOKUP(A459,AQI!$A$6:$N$1467,7,FALSE),"")</f>
        <v>139</v>
      </c>
      <c r="I459" t="str">
        <f>IFERROR(VLOOKUP(A459,AQI!$A$6:$N$1467,8,FALSE),"")</f>
        <v>3</v>
      </c>
      <c r="J459" t="str">
        <f>IFERROR(VLOOKUP(A459,AQI!$A$6:$N$1467,9,FALSE),"")</f>
        <v>2.72946</v>
      </c>
      <c r="K459" t="str">
        <f>IFERROR(VLOOKUP(A459,AQI!$A$6:$N$1467,12,FALSE),"")</f>
        <v>23.583</v>
      </c>
      <c r="L459" t="str">
        <f>IFERROR(VLOOKUP(A459,AQI!$A$6:$N$1467,13,FALSE),"")</f>
        <v>77.458</v>
      </c>
      <c r="M459" t="str">
        <f>IFERROR(VLOOKUP(A459,AQI!$A$6:$N$1467,14,FALSE),"")</f>
        <v>1.500</v>
      </c>
      <c r="N459">
        <f t="shared" si="28"/>
        <v>3363.5329999999999</v>
      </c>
      <c r="O459">
        <f t="shared" si="29"/>
        <v>3379.3470000000002</v>
      </c>
      <c r="P459">
        <f t="shared" si="30"/>
        <v>4503.75</v>
      </c>
      <c r="Q459">
        <f t="shared" si="31"/>
        <v>4422.8100000000004</v>
      </c>
      <c r="R459" s="2" t="s">
        <v>92</v>
      </c>
    </row>
    <row r="460" spans="1:18" x14ac:dyDescent="0.25">
      <c r="A460" s="9" t="s">
        <v>2757</v>
      </c>
      <c r="B460" s="2" t="s">
        <v>1075</v>
      </c>
      <c r="C460">
        <f>IFERROR(VLOOKUP(A460,AQI!$A$6:$N$1467,2,FALSE),"")</f>
        <v>83</v>
      </c>
      <c r="D460" t="str">
        <f>IFERROR(VLOOKUP(A460,AQI!$A$6:$N$1467,3,FALSE),"")</f>
        <v>23</v>
      </c>
      <c r="E460" t="str">
        <f>IFERROR(VLOOKUP(A460,AQI!$A$6:$N$1467,4,FALSE),"")</f>
        <v>37</v>
      </c>
      <c r="F460" t="str">
        <f>IFERROR(VLOOKUP(A460,AQI!$A$6:$N$1467,5,FALSE),"")</f>
        <v>0.6</v>
      </c>
      <c r="G460" t="str">
        <f>IFERROR(VLOOKUP(A460,AQI!$A$6:$N$1467,6,FALSE),"")</f>
        <v>19</v>
      </c>
      <c r="H460" t="str">
        <f>IFERROR(VLOOKUP(A460,AQI!$A$6:$N$1467,7,FALSE),"")</f>
        <v>139</v>
      </c>
      <c r="I460" t="str">
        <f>IFERROR(VLOOKUP(A460,AQI!$A$6:$N$1467,8,FALSE),"")</f>
        <v>3</v>
      </c>
      <c r="J460" t="str">
        <f>IFERROR(VLOOKUP(A460,AQI!$A$6:$N$1467,9,FALSE),"")</f>
        <v>2.72946</v>
      </c>
      <c r="K460" t="str">
        <f>IFERROR(VLOOKUP(A460,AQI!$A$6:$N$1467,12,FALSE),"")</f>
        <v>23.583</v>
      </c>
      <c r="L460" t="str">
        <f>IFERROR(VLOOKUP(A460,AQI!$A$6:$N$1467,13,FALSE),"")</f>
        <v>77.458</v>
      </c>
      <c r="M460" t="str">
        <f>IFERROR(VLOOKUP(A460,AQI!$A$6:$N$1467,14,FALSE),"")</f>
        <v>1.500</v>
      </c>
      <c r="N460">
        <f t="shared" si="28"/>
        <v>3363.5329999999999</v>
      </c>
      <c r="O460">
        <f t="shared" si="29"/>
        <v>3379.3470000000002</v>
      </c>
      <c r="P460">
        <f t="shared" si="30"/>
        <v>4503.75</v>
      </c>
      <c r="Q460">
        <f t="shared" si="31"/>
        <v>4422.8100000000004</v>
      </c>
      <c r="R460" s="2" t="s">
        <v>200</v>
      </c>
    </row>
    <row r="461" spans="1:18" x14ac:dyDescent="0.25">
      <c r="A461" s="9" t="s">
        <v>2755</v>
      </c>
      <c r="B461" s="2" t="s">
        <v>6564</v>
      </c>
      <c r="C461">
        <f>IFERROR(VLOOKUP(A461,AQI!$A$6:$N$1467,2,FALSE),"")</f>
        <v>87</v>
      </c>
      <c r="D461" t="str">
        <f>IFERROR(VLOOKUP(A461,AQI!$A$6:$N$1467,3,FALSE),"")</f>
        <v>26</v>
      </c>
      <c r="E461" t="str">
        <f>IFERROR(VLOOKUP(A461,AQI!$A$6:$N$1467,4,FALSE),"")</f>
        <v>52</v>
      </c>
      <c r="F461" t="str">
        <f>IFERROR(VLOOKUP(A461,AQI!$A$6:$N$1467,5,FALSE),"")</f>
        <v>0.6</v>
      </c>
      <c r="G461" t="str">
        <f>IFERROR(VLOOKUP(A461,AQI!$A$6:$N$1467,6,FALSE),"")</f>
        <v>22</v>
      </c>
      <c r="H461" t="str">
        <f>IFERROR(VLOOKUP(A461,AQI!$A$6:$N$1467,7,FALSE),"")</f>
        <v>144</v>
      </c>
      <c r="I461" t="str">
        <f>IFERROR(VLOOKUP(A461,AQI!$A$6:$N$1467,8,FALSE),"")</f>
        <v>3</v>
      </c>
      <c r="J461" t="str">
        <f>IFERROR(VLOOKUP(A461,AQI!$A$6:$N$1467,9,FALSE),"")</f>
        <v>3.13571</v>
      </c>
      <c r="K461" t="str">
        <f>IFERROR(VLOOKUP(A461,AQI!$A$6:$N$1467,12,FALSE),"")</f>
        <v>24.500</v>
      </c>
      <c r="L461" t="str">
        <f>IFERROR(VLOOKUP(A461,AQI!$A$6:$N$1467,13,FALSE),"")</f>
        <v>72.583</v>
      </c>
      <c r="M461" t="str">
        <f>IFERROR(VLOOKUP(A461,AQI!$A$6:$N$1467,14,FALSE),"")</f>
        <v>1.333</v>
      </c>
      <c r="N461">
        <f t="shared" si="28"/>
        <v>3367.3670000000002</v>
      </c>
      <c r="O461">
        <f t="shared" si="29"/>
        <v>3376.0529999999999</v>
      </c>
      <c r="P461">
        <f t="shared" si="30"/>
        <v>4398.68</v>
      </c>
      <c r="Q461">
        <f t="shared" si="31"/>
        <v>4524.97</v>
      </c>
      <c r="R461" s="2" t="s">
        <v>6565</v>
      </c>
    </row>
    <row r="462" spans="1:18" x14ac:dyDescent="0.25">
      <c r="A462" s="9" t="s">
        <v>2746</v>
      </c>
      <c r="B462" s="2" t="s">
        <v>6566</v>
      </c>
      <c r="C462">
        <f>IFERROR(VLOOKUP(A462,AQI!$A$6:$N$1467,2,FALSE),"")</f>
        <v>49</v>
      </c>
      <c r="D462" t="str">
        <f>IFERROR(VLOOKUP(A462,AQI!$A$6:$N$1467,3,FALSE),"")</f>
        <v>8</v>
      </c>
      <c r="E462" t="str">
        <f>IFERROR(VLOOKUP(A462,AQI!$A$6:$N$1467,4,FALSE),"")</f>
        <v>22</v>
      </c>
      <c r="F462" t="str">
        <f>IFERROR(VLOOKUP(A462,AQI!$A$6:$N$1467,5,FALSE),"")</f>
        <v>0.4</v>
      </c>
      <c r="G462" t="str">
        <f>IFERROR(VLOOKUP(A462,AQI!$A$6:$N$1467,6,FALSE),"")</f>
        <v>16</v>
      </c>
      <c r="H462" t="str">
        <f>IFERROR(VLOOKUP(A462,AQI!$A$6:$N$1467,7,FALSE),"")</f>
        <v>98</v>
      </c>
      <c r="I462" t="str">
        <f>IFERROR(VLOOKUP(A462,AQI!$A$6:$N$1467,8,FALSE),"")</f>
        <v>3</v>
      </c>
      <c r="J462" t="str">
        <f>IFERROR(VLOOKUP(A462,AQI!$A$6:$N$1467,9,FALSE),"")</f>
        <v>1.70536</v>
      </c>
      <c r="K462" t="str">
        <f>IFERROR(VLOOKUP(A462,AQI!$A$6:$N$1467,12,FALSE),"")</f>
        <v>23.545</v>
      </c>
      <c r="L462" t="str">
        <f>IFERROR(VLOOKUP(A462,AQI!$A$6:$N$1467,13,FALSE),"")</f>
        <v>61.409</v>
      </c>
      <c r="M462" t="str">
        <f>IFERROR(VLOOKUP(A462,AQI!$A$6:$N$1467,14,FALSE),"")</f>
        <v>1.818</v>
      </c>
      <c r="N462">
        <f t="shared" si="28"/>
        <v>3317.1060000000002</v>
      </c>
      <c r="O462">
        <f t="shared" si="29"/>
        <v>3350.694</v>
      </c>
      <c r="P462">
        <f t="shared" si="30"/>
        <v>4293.26</v>
      </c>
      <c r="Q462">
        <f t="shared" si="31"/>
        <v>4382.07</v>
      </c>
      <c r="R462" s="2" t="s">
        <v>6567</v>
      </c>
    </row>
    <row r="463" spans="1:18" x14ac:dyDescent="0.25">
      <c r="A463" s="9" t="s">
        <v>2744</v>
      </c>
      <c r="B463" s="2" t="s">
        <v>6568</v>
      </c>
      <c r="C463">
        <f>IFERROR(VLOOKUP(A463,AQI!$A$6:$N$1467,2,FALSE),"")</f>
        <v>41</v>
      </c>
      <c r="D463" t="str">
        <f>IFERROR(VLOOKUP(A463,AQI!$A$6:$N$1467,3,FALSE),"")</f>
        <v>5</v>
      </c>
      <c r="E463" t="str">
        <f>IFERROR(VLOOKUP(A463,AQI!$A$6:$N$1467,4,FALSE),"")</f>
        <v>15</v>
      </c>
      <c r="F463" t="str">
        <f>IFERROR(VLOOKUP(A463,AQI!$A$6:$N$1467,5,FALSE),"")</f>
        <v>0.4</v>
      </c>
      <c r="G463" t="str">
        <f>IFERROR(VLOOKUP(A463,AQI!$A$6:$N$1467,6,FALSE),"")</f>
        <v>13</v>
      </c>
      <c r="H463" t="str">
        <f>IFERROR(VLOOKUP(A463,AQI!$A$6:$N$1467,7,FALSE),"")</f>
        <v>81</v>
      </c>
      <c r="I463" t="str">
        <f>IFERROR(VLOOKUP(A463,AQI!$A$6:$N$1467,8,FALSE),"")</f>
        <v>3</v>
      </c>
      <c r="J463" t="str">
        <f>IFERROR(VLOOKUP(A463,AQI!$A$6:$N$1467,9,FALSE),"")</f>
        <v>1.33839</v>
      </c>
      <c r="K463" t="str">
        <f>IFERROR(VLOOKUP(A463,AQI!$A$6:$N$1467,12,FALSE),"")</f>
        <v>24.292</v>
      </c>
      <c r="L463" t="str">
        <f>IFERROR(VLOOKUP(A463,AQI!$A$6:$N$1467,13,FALSE),"")</f>
        <v>55.042</v>
      </c>
      <c r="M463" t="str">
        <f>IFERROR(VLOOKUP(A463,AQI!$A$6:$N$1467,14,FALSE),"")</f>
        <v>2.000</v>
      </c>
      <c r="N463">
        <f t="shared" si="28"/>
        <v>3362.5360000000001</v>
      </c>
      <c r="O463">
        <f t="shared" si="29"/>
        <v>3326.8069999999998</v>
      </c>
      <c r="P463">
        <f t="shared" si="30"/>
        <v>4381.76</v>
      </c>
      <c r="Q463">
        <f t="shared" si="31"/>
        <v>4306.04</v>
      </c>
      <c r="R463" s="2" t="s">
        <v>6569</v>
      </c>
    </row>
    <row r="464" spans="1:18" x14ac:dyDescent="0.25">
      <c r="A464" s="9" t="s">
        <v>2744</v>
      </c>
      <c r="B464" s="2" t="s">
        <v>6418</v>
      </c>
      <c r="C464">
        <f>IFERROR(VLOOKUP(A464,AQI!$A$6:$N$1467,2,FALSE),"")</f>
        <v>41</v>
      </c>
      <c r="D464" t="str">
        <f>IFERROR(VLOOKUP(A464,AQI!$A$6:$N$1467,3,FALSE),"")</f>
        <v>5</v>
      </c>
      <c r="E464" t="str">
        <f>IFERROR(VLOOKUP(A464,AQI!$A$6:$N$1467,4,FALSE),"")</f>
        <v>15</v>
      </c>
      <c r="F464" t="str">
        <f>IFERROR(VLOOKUP(A464,AQI!$A$6:$N$1467,5,FALSE),"")</f>
        <v>0.4</v>
      </c>
      <c r="G464" t="str">
        <f>IFERROR(VLOOKUP(A464,AQI!$A$6:$N$1467,6,FALSE),"")</f>
        <v>13</v>
      </c>
      <c r="H464" t="str">
        <f>IFERROR(VLOOKUP(A464,AQI!$A$6:$N$1467,7,FALSE),"")</f>
        <v>81</v>
      </c>
      <c r="I464" t="str">
        <f>IFERROR(VLOOKUP(A464,AQI!$A$6:$N$1467,8,FALSE),"")</f>
        <v>3</v>
      </c>
      <c r="J464" t="str">
        <f>IFERROR(VLOOKUP(A464,AQI!$A$6:$N$1467,9,FALSE),"")</f>
        <v>1.33839</v>
      </c>
      <c r="K464" t="str">
        <f>IFERROR(VLOOKUP(A464,AQI!$A$6:$N$1467,12,FALSE),"")</f>
        <v>24.292</v>
      </c>
      <c r="L464" t="str">
        <f>IFERROR(VLOOKUP(A464,AQI!$A$6:$N$1467,13,FALSE),"")</f>
        <v>55.042</v>
      </c>
      <c r="M464" t="str">
        <f>IFERROR(VLOOKUP(A464,AQI!$A$6:$N$1467,14,FALSE),"")</f>
        <v>2.000</v>
      </c>
      <c r="N464">
        <f t="shared" si="28"/>
        <v>3362.5360000000001</v>
      </c>
      <c r="O464">
        <f t="shared" si="29"/>
        <v>3326.8069999999998</v>
      </c>
      <c r="P464">
        <f t="shared" si="30"/>
        <v>4381.76</v>
      </c>
      <c r="Q464">
        <f t="shared" si="31"/>
        <v>4306.04</v>
      </c>
      <c r="R464" s="2" t="s">
        <v>6570</v>
      </c>
    </row>
    <row r="465" spans="1:18" x14ac:dyDescent="0.25">
      <c r="A465" s="9" t="s">
        <v>2740</v>
      </c>
      <c r="B465" s="2" t="s">
        <v>6571</v>
      </c>
      <c r="C465">
        <f>IFERROR(VLOOKUP(A465,AQI!$A$6:$N$1467,2,FALSE),"")</f>
        <v>39</v>
      </c>
      <c r="D465" t="str">
        <f>IFERROR(VLOOKUP(A465,AQI!$A$6:$N$1467,3,FALSE),"")</f>
        <v>5</v>
      </c>
      <c r="E465" t="str">
        <f>IFERROR(VLOOKUP(A465,AQI!$A$6:$N$1467,4,FALSE),"")</f>
        <v>17</v>
      </c>
      <c r="F465" t="str">
        <f>IFERROR(VLOOKUP(A465,AQI!$A$6:$N$1467,5,FALSE),"")</f>
        <v>0.4</v>
      </c>
      <c r="G465" t="str">
        <f>IFERROR(VLOOKUP(A465,AQI!$A$6:$N$1467,6,FALSE),"")</f>
        <v>15</v>
      </c>
      <c r="H465" t="str">
        <f>IFERROR(VLOOKUP(A465,AQI!$A$6:$N$1467,7,FALSE),"")</f>
        <v>78</v>
      </c>
      <c r="I465" t="str">
        <f>IFERROR(VLOOKUP(A465,AQI!$A$6:$N$1467,8,FALSE),"")</f>
        <v>3</v>
      </c>
      <c r="J465" t="str">
        <f>IFERROR(VLOOKUP(A465,AQI!$A$6:$N$1467,9,FALSE),"")</f>
        <v>1.39821</v>
      </c>
      <c r="K465" t="str">
        <f>IFERROR(VLOOKUP(A465,AQI!$A$6:$N$1467,12,FALSE),"")</f>
        <v>23.727</v>
      </c>
      <c r="L465" t="str">
        <f>IFERROR(VLOOKUP(A465,AQI!$A$6:$N$1467,13,FALSE),"")</f>
        <v>51.000</v>
      </c>
      <c r="M465" t="str">
        <f>IFERROR(VLOOKUP(A465,AQI!$A$6:$N$1467,14,FALSE),"")</f>
        <v>1.864</v>
      </c>
      <c r="N465">
        <f t="shared" si="28"/>
        <v>3331.66</v>
      </c>
      <c r="O465">
        <f t="shared" si="29"/>
        <v>3363.942</v>
      </c>
      <c r="P465">
        <f t="shared" si="30"/>
        <v>4282.62</v>
      </c>
      <c r="Q465">
        <f t="shared" si="31"/>
        <v>4374.75</v>
      </c>
      <c r="R465" s="2" t="s">
        <v>6572</v>
      </c>
    </row>
    <row r="466" spans="1:18" x14ac:dyDescent="0.25">
      <c r="A466" s="9" t="s">
        <v>2740</v>
      </c>
      <c r="B466" s="2" t="s">
        <v>6573</v>
      </c>
      <c r="C466">
        <f>IFERROR(VLOOKUP(A466,AQI!$A$6:$N$1467,2,FALSE),"")</f>
        <v>39</v>
      </c>
      <c r="D466" t="str">
        <f>IFERROR(VLOOKUP(A466,AQI!$A$6:$N$1467,3,FALSE),"")</f>
        <v>5</v>
      </c>
      <c r="E466" t="str">
        <f>IFERROR(VLOOKUP(A466,AQI!$A$6:$N$1467,4,FALSE),"")</f>
        <v>17</v>
      </c>
      <c r="F466" t="str">
        <f>IFERROR(VLOOKUP(A466,AQI!$A$6:$N$1467,5,FALSE),"")</f>
        <v>0.4</v>
      </c>
      <c r="G466" t="str">
        <f>IFERROR(VLOOKUP(A466,AQI!$A$6:$N$1467,6,FALSE),"")</f>
        <v>15</v>
      </c>
      <c r="H466" t="str">
        <f>IFERROR(VLOOKUP(A466,AQI!$A$6:$N$1467,7,FALSE),"")</f>
        <v>78</v>
      </c>
      <c r="I466" t="str">
        <f>IFERROR(VLOOKUP(A466,AQI!$A$6:$N$1467,8,FALSE),"")</f>
        <v>3</v>
      </c>
      <c r="J466" t="str">
        <f>IFERROR(VLOOKUP(A466,AQI!$A$6:$N$1467,9,FALSE),"")</f>
        <v>1.39821</v>
      </c>
      <c r="K466" t="str">
        <f>IFERROR(VLOOKUP(A466,AQI!$A$6:$N$1467,12,FALSE),"")</f>
        <v>23.727</v>
      </c>
      <c r="L466" t="str">
        <f>IFERROR(VLOOKUP(A466,AQI!$A$6:$N$1467,13,FALSE),"")</f>
        <v>51.000</v>
      </c>
      <c r="M466" t="str">
        <f>IFERROR(VLOOKUP(A466,AQI!$A$6:$N$1467,14,FALSE),"")</f>
        <v>1.864</v>
      </c>
      <c r="N466">
        <f t="shared" si="28"/>
        <v>3331.66</v>
      </c>
      <c r="O466">
        <f t="shared" si="29"/>
        <v>3363.942</v>
      </c>
      <c r="P466">
        <f t="shared" si="30"/>
        <v>4282.62</v>
      </c>
      <c r="Q466">
        <f t="shared" si="31"/>
        <v>4374.75</v>
      </c>
      <c r="R466" s="2" t="s">
        <v>6574</v>
      </c>
    </row>
    <row r="467" spans="1:18" x14ac:dyDescent="0.25">
      <c r="A467" s="9" t="s">
        <v>2730</v>
      </c>
      <c r="B467" s="2" t="s">
        <v>6143</v>
      </c>
      <c r="C467">
        <f>IFERROR(VLOOKUP(A467,AQI!$A$6:$N$1467,2,FALSE),"")</f>
        <v>85</v>
      </c>
      <c r="D467" t="str">
        <f>IFERROR(VLOOKUP(A467,AQI!$A$6:$N$1467,3,FALSE),"")</f>
        <v>25</v>
      </c>
      <c r="E467" t="str">
        <f>IFERROR(VLOOKUP(A467,AQI!$A$6:$N$1467,4,FALSE),"")</f>
        <v>48</v>
      </c>
      <c r="F467" t="str">
        <f>IFERROR(VLOOKUP(A467,AQI!$A$6:$N$1467,5,FALSE),"")</f>
        <v>0.7</v>
      </c>
      <c r="G467" t="str">
        <f>IFERROR(VLOOKUP(A467,AQI!$A$6:$N$1467,6,FALSE),"")</f>
        <v>11</v>
      </c>
      <c r="H467" t="str">
        <f>IFERROR(VLOOKUP(A467,AQI!$A$6:$N$1467,7,FALSE),"")</f>
        <v>141</v>
      </c>
      <c r="I467" t="str">
        <f>IFERROR(VLOOKUP(A467,AQI!$A$6:$N$1467,8,FALSE),"")</f>
        <v>2</v>
      </c>
      <c r="J467" t="str">
        <f>IFERROR(VLOOKUP(A467,AQI!$A$6:$N$1467,9,FALSE),"")</f>
        <v>2.76458</v>
      </c>
      <c r="K467" t="str">
        <f>IFERROR(VLOOKUP(A467,AQI!$A$6:$N$1467,12,FALSE),"")</f>
        <v>26.091</v>
      </c>
      <c r="L467" t="str">
        <f>IFERROR(VLOOKUP(A467,AQI!$A$6:$N$1467,13,FALSE),"")</f>
        <v>77.455</v>
      </c>
      <c r="M467" t="str">
        <f>IFERROR(VLOOKUP(A467,AQI!$A$6:$N$1467,14,FALSE),"")</f>
        <v>2.455</v>
      </c>
      <c r="N467">
        <f t="shared" si="28"/>
        <v>3226.4319999999998</v>
      </c>
      <c r="O467">
        <f t="shared" si="29"/>
        <v>3281.9450000000002</v>
      </c>
      <c r="P467">
        <f t="shared" si="30"/>
        <v>4070.67</v>
      </c>
      <c r="Q467">
        <f t="shared" si="31"/>
        <v>4184.1499999999996</v>
      </c>
      <c r="R467" s="2" t="s">
        <v>6460</v>
      </c>
    </row>
    <row r="468" spans="1:18" x14ac:dyDescent="0.25">
      <c r="A468" s="9" t="s">
        <v>2712</v>
      </c>
      <c r="B468" s="2" t="s">
        <v>3159</v>
      </c>
      <c r="C468">
        <f>IFERROR(VLOOKUP(A468,AQI!$A$6:$N$1467,2,FALSE),"")</f>
        <v>62</v>
      </c>
      <c r="D468" t="str">
        <f>IFERROR(VLOOKUP(A468,AQI!$A$6:$N$1467,3,FALSE),"")</f>
        <v>15</v>
      </c>
      <c r="E468" t="str">
        <f>IFERROR(VLOOKUP(A468,AQI!$A$6:$N$1467,4,FALSE),"")</f>
        <v>34</v>
      </c>
      <c r="F468" t="str">
        <f>IFERROR(VLOOKUP(A468,AQI!$A$6:$N$1467,5,FALSE),"")</f>
        <v>0.5</v>
      </c>
      <c r="G468" t="str">
        <f>IFERROR(VLOOKUP(A468,AQI!$A$6:$N$1467,6,FALSE),"")</f>
        <v>19</v>
      </c>
      <c r="H468" t="str">
        <f>IFERROR(VLOOKUP(A468,AQI!$A$6:$N$1467,7,FALSE),"")</f>
        <v>114</v>
      </c>
      <c r="I468" t="str">
        <f>IFERROR(VLOOKUP(A468,AQI!$A$6:$N$1467,8,FALSE),"")</f>
        <v>3</v>
      </c>
      <c r="J468" t="str">
        <f>IFERROR(VLOOKUP(A468,AQI!$A$6:$N$1467,9,FALSE),"")</f>
        <v>2.27679</v>
      </c>
      <c r="K468" t="str">
        <f>IFERROR(VLOOKUP(A468,AQI!$A$6:$N$1467,12,FALSE),"")</f>
        <v>25.000</v>
      </c>
      <c r="L468" t="str">
        <f>IFERROR(VLOOKUP(A468,AQI!$A$6:$N$1467,13,FALSE),"")</f>
        <v>75.174</v>
      </c>
      <c r="M468" t="str">
        <f>IFERROR(VLOOKUP(A468,AQI!$A$6:$N$1467,14,FALSE),"")</f>
        <v>1.435</v>
      </c>
      <c r="N468">
        <f t="shared" si="28"/>
        <v>3250.076</v>
      </c>
      <c r="O468">
        <f t="shared" si="29"/>
        <v>3264.8679999999999</v>
      </c>
      <c r="P468">
        <f t="shared" si="30"/>
        <v>3997.77</v>
      </c>
      <c r="Q468">
        <f t="shared" si="31"/>
        <v>3957.82</v>
      </c>
      <c r="R468" s="2" t="s">
        <v>6570</v>
      </c>
    </row>
    <row r="469" spans="1:18" x14ac:dyDescent="0.25">
      <c r="A469" s="9" t="s">
        <v>2694</v>
      </c>
      <c r="B469" s="2" t="s">
        <v>6143</v>
      </c>
      <c r="C469">
        <f>IFERROR(VLOOKUP(A469,AQI!$A$6:$N$1467,2,FALSE),"")</f>
        <v>87</v>
      </c>
      <c r="D469" t="str">
        <f>IFERROR(VLOOKUP(A469,AQI!$A$6:$N$1467,3,FALSE),"")</f>
        <v>22</v>
      </c>
      <c r="E469" t="str">
        <f>IFERROR(VLOOKUP(A469,AQI!$A$6:$N$1467,4,FALSE),"")</f>
        <v>42</v>
      </c>
      <c r="F469" t="str">
        <f>IFERROR(VLOOKUP(A469,AQI!$A$6:$N$1467,5,FALSE),"")</f>
        <v>0.7</v>
      </c>
      <c r="G469" t="str">
        <f>IFERROR(VLOOKUP(A469,AQI!$A$6:$N$1467,6,FALSE),"")</f>
        <v>15</v>
      </c>
      <c r="H469" t="str">
        <f>IFERROR(VLOOKUP(A469,AQI!$A$6:$N$1467,7,FALSE),"")</f>
        <v>144</v>
      </c>
      <c r="I469" t="str">
        <f>IFERROR(VLOOKUP(A469,AQI!$A$6:$N$1467,8,FALSE),"")</f>
        <v>2</v>
      </c>
      <c r="J469" t="str">
        <f>IFERROR(VLOOKUP(A469,AQI!$A$6:$N$1467,9,FALSE),"")</f>
        <v>2.71190</v>
      </c>
      <c r="K469" t="str">
        <f>IFERROR(VLOOKUP(A469,AQI!$A$6:$N$1467,12,FALSE),"")</f>
        <v>26.083</v>
      </c>
      <c r="L469" t="str">
        <f>IFERROR(VLOOKUP(A469,AQI!$A$6:$N$1467,13,FALSE),"")</f>
        <v>75.375</v>
      </c>
      <c r="M469" t="str">
        <f>IFERROR(VLOOKUP(A469,AQI!$A$6:$N$1467,14,FALSE),"")</f>
        <v>2.083</v>
      </c>
      <c r="N469">
        <f t="shared" si="28"/>
        <v>3346.2489999999998</v>
      </c>
      <c r="O469">
        <f t="shared" si="29"/>
        <v>3348.4589999999998</v>
      </c>
      <c r="P469">
        <f t="shared" si="30"/>
        <v>4123.66</v>
      </c>
      <c r="Q469">
        <f t="shared" si="31"/>
        <v>4123.22</v>
      </c>
      <c r="R469" s="2" t="s">
        <v>6570</v>
      </c>
    </row>
    <row r="470" spans="1:18" x14ac:dyDescent="0.25">
      <c r="A470" s="9" t="s">
        <v>2690</v>
      </c>
      <c r="B470" s="2" t="s">
        <v>6131</v>
      </c>
      <c r="C470">
        <f>IFERROR(VLOOKUP(A470,AQI!$A$6:$N$1467,2,FALSE),"")</f>
        <v>90</v>
      </c>
      <c r="D470" t="str">
        <f>IFERROR(VLOOKUP(A470,AQI!$A$6:$N$1467,3,FALSE),"")</f>
        <v>26</v>
      </c>
      <c r="E470" t="str">
        <f>IFERROR(VLOOKUP(A470,AQI!$A$6:$N$1467,4,FALSE),"")</f>
        <v>48</v>
      </c>
      <c r="F470" t="str">
        <f>IFERROR(VLOOKUP(A470,AQI!$A$6:$N$1467,5,FALSE),"")</f>
        <v>0.9</v>
      </c>
      <c r="G470" t="str">
        <f>IFERROR(VLOOKUP(A470,AQI!$A$6:$N$1467,6,FALSE),"")</f>
        <v>14</v>
      </c>
      <c r="H470" t="str">
        <f>IFERROR(VLOOKUP(A470,AQI!$A$6:$N$1467,7,FALSE),"")</f>
        <v>147</v>
      </c>
      <c r="I470" t="str">
        <f>IFERROR(VLOOKUP(A470,AQI!$A$6:$N$1467,8,FALSE),"")</f>
        <v>3</v>
      </c>
      <c r="J470" t="str">
        <f>IFERROR(VLOOKUP(A470,AQI!$A$6:$N$1467,9,FALSE),"")</f>
        <v>2.97232</v>
      </c>
      <c r="K470" t="str">
        <f>IFERROR(VLOOKUP(A470,AQI!$A$6:$N$1467,12,FALSE),"")</f>
        <v>26.458</v>
      </c>
      <c r="L470" t="str">
        <f>IFERROR(VLOOKUP(A470,AQI!$A$6:$N$1467,13,FALSE),"")</f>
        <v>76.917</v>
      </c>
      <c r="M470" t="str">
        <f>IFERROR(VLOOKUP(A470,AQI!$A$6:$N$1467,14,FALSE),"")</f>
        <v>1.958</v>
      </c>
      <c r="N470">
        <f t="shared" si="28"/>
        <v>3351.748</v>
      </c>
      <c r="O470">
        <f t="shared" si="29"/>
        <v>3359.52</v>
      </c>
      <c r="P470">
        <f t="shared" si="30"/>
        <v>4222.66</v>
      </c>
      <c r="Q470">
        <f t="shared" si="31"/>
        <v>4180.8500000000004</v>
      </c>
      <c r="R470" s="2" t="s">
        <v>6460</v>
      </c>
    </row>
    <row r="471" spans="1:18" x14ac:dyDescent="0.25">
      <c r="A471" s="9" t="s">
        <v>2690</v>
      </c>
      <c r="B471" s="2" t="s">
        <v>6575</v>
      </c>
      <c r="C471">
        <f>IFERROR(VLOOKUP(A471,AQI!$A$6:$N$1467,2,FALSE),"")</f>
        <v>90</v>
      </c>
      <c r="D471" t="str">
        <f>IFERROR(VLOOKUP(A471,AQI!$A$6:$N$1467,3,FALSE),"")</f>
        <v>26</v>
      </c>
      <c r="E471" t="str">
        <f>IFERROR(VLOOKUP(A471,AQI!$A$6:$N$1467,4,FALSE),"")</f>
        <v>48</v>
      </c>
      <c r="F471" t="str">
        <f>IFERROR(VLOOKUP(A471,AQI!$A$6:$N$1467,5,FALSE),"")</f>
        <v>0.9</v>
      </c>
      <c r="G471" t="str">
        <f>IFERROR(VLOOKUP(A471,AQI!$A$6:$N$1467,6,FALSE),"")</f>
        <v>14</v>
      </c>
      <c r="H471" t="str">
        <f>IFERROR(VLOOKUP(A471,AQI!$A$6:$N$1467,7,FALSE),"")</f>
        <v>147</v>
      </c>
      <c r="I471" t="str">
        <f>IFERROR(VLOOKUP(A471,AQI!$A$6:$N$1467,8,FALSE),"")</f>
        <v>3</v>
      </c>
      <c r="J471" t="str">
        <f>IFERROR(VLOOKUP(A471,AQI!$A$6:$N$1467,9,FALSE),"")</f>
        <v>2.97232</v>
      </c>
      <c r="K471" t="str">
        <f>IFERROR(VLOOKUP(A471,AQI!$A$6:$N$1467,12,FALSE),"")</f>
        <v>26.458</v>
      </c>
      <c r="L471" t="str">
        <f>IFERROR(VLOOKUP(A471,AQI!$A$6:$N$1467,13,FALSE),"")</f>
        <v>76.917</v>
      </c>
      <c r="M471" t="str">
        <f>IFERROR(VLOOKUP(A471,AQI!$A$6:$N$1467,14,FALSE),"")</f>
        <v>1.958</v>
      </c>
      <c r="N471">
        <f t="shared" si="28"/>
        <v>3351.748</v>
      </c>
      <c r="O471">
        <f t="shared" si="29"/>
        <v>3359.52</v>
      </c>
      <c r="P471">
        <f t="shared" si="30"/>
        <v>4222.66</v>
      </c>
      <c r="Q471">
        <f t="shared" si="31"/>
        <v>4180.8500000000004</v>
      </c>
      <c r="R471" s="2" t="s">
        <v>6576</v>
      </c>
    </row>
    <row r="472" spans="1:18" x14ac:dyDescent="0.25">
      <c r="A472" s="9" t="s">
        <v>2683</v>
      </c>
      <c r="B472" s="2" t="s">
        <v>6577</v>
      </c>
      <c r="C472">
        <f>IFERROR(VLOOKUP(A472,AQI!$A$6:$N$1467,2,FALSE),"")</f>
        <v>93</v>
      </c>
      <c r="D472" t="str">
        <f>IFERROR(VLOOKUP(A472,AQI!$A$6:$N$1467,3,FALSE),"")</f>
        <v>14</v>
      </c>
      <c r="E472" t="str">
        <f>IFERROR(VLOOKUP(A472,AQI!$A$6:$N$1467,4,FALSE),"")</f>
        <v>30</v>
      </c>
      <c r="F472" t="str">
        <f>IFERROR(VLOOKUP(A472,AQI!$A$6:$N$1467,5,FALSE),"")</f>
        <v>0.6</v>
      </c>
      <c r="G472" t="str">
        <f>IFERROR(VLOOKUP(A472,AQI!$A$6:$N$1467,6,FALSE),"")</f>
        <v>16</v>
      </c>
      <c r="H472" t="str">
        <f>IFERROR(VLOOKUP(A472,AQI!$A$6:$N$1467,7,FALSE),"")</f>
        <v>151</v>
      </c>
      <c r="I472" t="str">
        <f>IFERROR(VLOOKUP(A472,AQI!$A$6:$N$1467,8,FALSE),"")</f>
        <v>2</v>
      </c>
      <c r="J472" t="str">
        <f>IFERROR(VLOOKUP(A472,AQI!$A$6:$N$1467,9,FALSE),"")</f>
        <v>2.35565</v>
      </c>
      <c r="K472" t="str">
        <f>IFERROR(VLOOKUP(A472,AQI!$A$6:$N$1467,12,FALSE),"")</f>
        <v>26.792</v>
      </c>
      <c r="L472" t="str">
        <f>IFERROR(VLOOKUP(A472,AQI!$A$6:$N$1467,13,FALSE),"")</f>
        <v>70.458</v>
      </c>
      <c r="M472" t="str">
        <f>IFERROR(VLOOKUP(A472,AQI!$A$6:$N$1467,14,FALSE),"")</f>
        <v>1.458</v>
      </c>
      <c r="N472">
        <f t="shared" si="28"/>
        <v>3328.3009999999999</v>
      </c>
      <c r="O472">
        <f t="shared" si="29"/>
        <v>3368.1010000000001</v>
      </c>
      <c r="P472">
        <f t="shared" si="30"/>
        <v>4278.9799999999996</v>
      </c>
      <c r="Q472">
        <f t="shared" si="31"/>
        <v>4244.1899999999996</v>
      </c>
      <c r="R472" s="2" t="s">
        <v>6578</v>
      </c>
    </row>
    <row r="473" spans="1:18" x14ac:dyDescent="0.25">
      <c r="A473" s="9" t="s">
        <v>2640</v>
      </c>
      <c r="B473" s="2" t="s">
        <v>6195</v>
      </c>
      <c r="C473">
        <f>IFERROR(VLOOKUP(A473,AQI!$A$6:$N$1467,2,FALSE),"")</f>
        <v>30</v>
      </c>
      <c r="D473" t="str">
        <f>IFERROR(VLOOKUP(A473,AQI!$A$6:$N$1467,3,FALSE),"")</f>
        <v>10</v>
      </c>
      <c r="E473" t="str">
        <f>IFERROR(VLOOKUP(A473,AQI!$A$6:$N$1467,4,FALSE),"")</f>
        <v>16</v>
      </c>
      <c r="F473" t="str">
        <f>IFERROR(VLOOKUP(A473,AQI!$A$6:$N$1467,5,FALSE),"")</f>
        <v>0.5</v>
      </c>
      <c r="G473" t="str">
        <f>IFERROR(VLOOKUP(A473,AQI!$A$6:$N$1467,6,FALSE),"")</f>
        <v>13</v>
      </c>
      <c r="H473" t="str">
        <f>IFERROR(VLOOKUP(A473,AQI!$A$6:$N$1467,7,FALSE),"")</f>
        <v>59</v>
      </c>
      <c r="I473" t="str">
        <f>IFERROR(VLOOKUP(A473,AQI!$A$6:$N$1467,8,FALSE),"")</f>
        <v>2</v>
      </c>
      <c r="J473" t="str">
        <f>IFERROR(VLOOKUP(A473,AQI!$A$6:$N$1467,9,FALSE),"")</f>
        <v>1.36637</v>
      </c>
      <c r="K473" t="str">
        <f>IFERROR(VLOOKUP(A473,AQI!$A$6:$N$1467,12,FALSE),"")</f>
        <v>24.042</v>
      </c>
      <c r="L473" t="str">
        <f>IFERROR(VLOOKUP(A473,AQI!$A$6:$N$1467,13,FALSE),"")</f>
        <v>89.917</v>
      </c>
      <c r="M473" t="str">
        <f>IFERROR(VLOOKUP(A473,AQI!$A$6:$N$1467,14,FALSE),"")</f>
        <v>1.750</v>
      </c>
      <c r="N473">
        <f t="shared" si="28"/>
        <v>3216.973</v>
      </c>
      <c r="O473">
        <f t="shared" si="29"/>
        <v>3241.556</v>
      </c>
      <c r="P473">
        <f t="shared" si="30"/>
        <v>4010.53</v>
      </c>
      <c r="Q473">
        <f t="shared" si="31"/>
        <v>4157.1499999999996</v>
      </c>
      <c r="R473" s="2" t="s">
        <v>6579</v>
      </c>
    </row>
    <row r="474" spans="1:18" x14ac:dyDescent="0.25">
      <c r="A474" s="9" t="s">
        <v>2615</v>
      </c>
      <c r="B474" s="2" t="s">
        <v>6146</v>
      </c>
      <c r="C474">
        <f>IFERROR(VLOOKUP(A474,AQI!$A$6:$N$1467,2,FALSE),"")</f>
        <v>29</v>
      </c>
      <c r="D474" t="str">
        <f>IFERROR(VLOOKUP(A474,AQI!$A$6:$N$1467,3,FALSE),"")</f>
        <v>14</v>
      </c>
      <c r="E474" t="str">
        <f>IFERROR(VLOOKUP(A474,AQI!$A$6:$N$1467,4,FALSE),"")</f>
        <v>26</v>
      </c>
      <c r="F474" t="str">
        <f>IFERROR(VLOOKUP(A474,AQI!$A$6:$N$1467,5,FALSE),"")</f>
        <v>0.7</v>
      </c>
      <c r="G474" t="str">
        <f>IFERROR(VLOOKUP(A474,AQI!$A$6:$N$1467,6,FALSE),"")</f>
        <v>18</v>
      </c>
      <c r="H474" t="str">
        <f>IFERROR(VLOOKUP(A474,AQI!$A$6:$N$1467,7,FALSE),"")</f>
        <v>57</v>
      </c>
      <c r="I474" t="str">
        <f>IFERROR(VLOOKUP(A474,AQI!$A$6:$N$1467,8,FALSE),"")</f>
        <v>2</v>
      </c>
      <c r="J474" t="str">
        <f>IFERROR(VLOOKUP(A474,AQI!$A$6:$N$1467,9,FALSE),"")</f>
        <v>1.78601</v>
      </c>
      <c r="K474" t="str">
        <f>IFERROR(VLOOKUP(A474,AQI!$A$6:$N$1467,12,FALSE),"")</f>
        <v>25.750</v>
      </c>
      <c r="L474" t="str">
        <f>IFERROR(VLOOKUP(A474,AQI!$A$6:$N$1467,13,FALSE),"")</f>
        <v>85.833</v>
      </c>
      <c r="M474" t="str">
        <f>IFERROR(VLOOKUP(A474,AQI!$A$6:$N$1467,14,FALSE),"")</f>
        <v>1.708</v>
      </c>
      <c r="N474">
        <f t="shared" si="28"/>
        <v>3368.4250000000002</v>
      </c>
      <c r="O474">
        <f t="shared" si="29"/>
        <v>3376.1640000000002</v>
      </c>
      <c r="P474">
        <f t="shared" si="30"/>
        <v>4129.34</v>
      </c>
      <c r="Q474">
        <f t="shared" si="31"/>
        <v>4144.18</v>
      </c>
      <c r="R474" s="2" t="s">
        <v>6580</v>
      </c>
    </row>
    <row r="475" spans="1:18" x14ac:dyDescent="0.25">
      <c r="A475" s="9" t="s">
        <v>2612</v>
      </c>
      <c r="B475" s="2" t="s">
        <v>385</v>
      </c>
      <c r="C475">
        <f>IFERROR(VLOOKUP(A475,AQI!$A$6:$N$1467,2,FALSE),"")</f>
        <v>42</v>
      </c>
      <c r="D475" t="str">
        <f>IFERROR(VLOOKUP(A475,AQI!$A$6:$N$1467,3,FALSE),"")</f>
        <v>16</v>
      </c>
      <c r="E475" t="str">
        <f>IFERROR(VLOOKUP(A475,AQI!$A$6:$N$1467,4,FALSE),"")</f>
        <v>32</v>
      </c>
      <c r="F475" t="str">
        <f>IFERROR(VLOOKUP(A475,AQI!$A$6:$N$1467,5,FALSE),"")</f>
        <v>0.6</v>
      </c>
      <c r="G475" t="str">
        <f>IFERROR(VLOOKUP(A475,AQI!$A$6:$N$1467,6,FALSE),"")</f>
        <v>16</v>
      </c>
      <c r="H475" t="str">
        <f>IFERROR(VLOOKUP(A475,AQI!$A$6:$N$1467,7,FALSE),"")</f>
        <v>84</v>
      </c>
      <c r="I475" t="str">
        <f>IFERROR(VLOOKUP(A475,AQI!$A$6:$N$1467,8,FALSE),"")</f>
        <v>2</v>
      </c>
      <c r="J475" t="str">
        <f>IFERROR(VLOOKUP(A475,AQI!$A$6:$N$1467,9,FALSE),"")</f>
        <v>2.02262</v>
      </c>
      <c r="K475" t="str">
        <f>IFERROR(VLOOKUP(A475,AQI!$A$6:$N$1467,12,FALSE),"")</f>
        <v>27.000</v>
      </c>
      <c r="L475" t="str">
        <f>IFERROR(VLOOKUP(A475,AQI!$A$6:$N$1467,13,FALSE),"")</f>
        <v>83.250</v>
      </c>
      <c r="M475" t="str">
        <f>IFERROR(VLOOKUP(A475,AQI!$A$6:$N$1467,14,FALSE),"")</f>
        <v>1.792</v>
      </c>
      <c r="N475">
        <f t="shared" si="28"/>
        <v>3330.57</v>
      </c>
      <c r="O475">
        <f t="shared" si="29"/>
        <v>3363.4630000000002</v>
      </c>
      <c r="P475">
        <f t="shared" si="30"/>
        <v>3966.38</v>
      </c>
      <c r="Q475">
        <f t="shared" si="31"/>
        <v>4109.2700000000004</v>
      </c>
      <c r="R475" s="2" t="s">
        <v>5956</v>
      </c>
    </row>
    <row r="476" spans="1:18" x14ac:dyDescent="0.25">
      <c r="A476" s="9" t="s">
        <v>2609</v>
      </c>
      <c r="B476" s="2" t="s">
        <v>6169</v>
      </c>
      <c r="C476">
        <f>IFERROR(VLOOKUP(A476,AQI!$A$6:$N$1467,2,FALSE),"")</f>
        <v>59</v>
      </c>
      <c r="D476" t="str">
        <f>IFERROR(VLOOKUP(A476,AQI!$A$6:$N$1467,3,FALSE),"")</f>
        <v>19</v>
      </c>
      <c r="E476" t="str">
        <f>IFERROR(VLOOKUP(A476,AQI!$A$6:$N$1467,4,FALSE),"")</f>
        <v>35</v>
      </c>
      <c r="F476" t="str">
        <f>IFERROR(VLOOKUP(A476,AQI!$A$6:$N$1467,5,FALSE),"")</f>
        <v>0.6</v>
      </c>
      <c r="G476" t="str">
        <f>IFERROR(VLOOKUP(A476,AQI!$A$6:$N$1467,6,FALSE),"")</f>
        <v>14</v>
      </c>
      <c r="H476" t="str">
        <f>IFERROR(VLOOKUP(A476,AQI!$A$6:$N$1467,7,FALSE),"")</f>
        <v>110</v>
      </c>
      <c r="I476" t="str">
        <f>IFERROR(VLOOKUP(A476,AQI!$A$6:$N$1467,8,FALSE),"")</f>
        <v>2</v>
      </c>
      <c r="J476" t="str">
        <f>IFERROR(VLOOKUP(A476,AQI!$A$6:$N$1467,9,FALSE),"")</f>
        <v>2.26369</v>
      </c>
      <c r="K476" t="str">
        <f>IFERROR(VLOOKUP(A476,AQI!$A$6:$N$1467,12,FALSE),"")</f>
        <v>27.917</v>
      </c>
      <c r="L476" t="str">
        <f>IFERROR(VLOOKUP(A476,AQI!$A$6:$N$1467,13,FALSE),"")</f>
        <v>75.208</v>
      </c>
      <c r="M476" t="str">
        <f>IFERROR(VLOOKUP(A476,AQI!$A$6:$N$1467,14,FALSE),"")</f>
        <v>1.667</v>
      </c>
      <c r="N476">
        <f t="shared" si="28"/>
        <v>3283.7040000000002</v>
      </c>
      <c r="O476">
        <f t="shared" si="29"/>
        <v>3319.3180000000002</v>
      </c>
      <c r="P476">
        <f t="shared" si="30"/>
        <v>3828.48</v>
      </c>
      <c r="Q476">
        <f t="shared" si="31"/>
        <v>3920.48</v>
      </c>
      <c r="R476" s="2" t="s">
        <v>6581</v>
      </c>
    </row>
    <row r="477" spans="1:18" x14ac:dyDescent="0.25">
      <c r="A477" s="9" t="s">
        <v>2606</v>
      </c>
      <c r="B477" s="2" t="s">
        <v>6169</v>
      </c>
      <c r="C477">
        <f>IFERROR(VLOOKUP(A477,AQI!$A$6:$N$1467,2,FALSE),"")</f>
        <v>63</v>
      </c>
      <c r="D477" t="str">
        <f>IFERROR(VLOOKUP(A477,AQI!$A$6:$N$1467,3,FALSE),"")</f>
        <v>17</v>
      </c>
      <c r="E477" t="str">
        <f>IFERROR(VLOOKUP(A477,AQI!$A$6:$N$1467,4,FALSE),"")</f>
        <v>29</v>
      </c>
      <c r="F477" t="str">
        <f>IFERROR(VLOOKUP(A477,AQI!$A$6:$N$1467,5,FALSE),"")</f>
        <v>0.5</v>
      </c>
      <c r="G477" t="str">
        <f>IFERROR(VLOOKUP(A477,AQI!$A$6:$N$1467,6,FALSE),"")</f>
        <v>13</v>
      </c>
      <c r="H477" t="str">
        <f>IFERROR(VLOOKUP(A477,AQI!$A$6:$N$1467,7,FALSE),"")</f>
        <v>115</v>
      </c>
      <c r="I477" t="str">
        <f>IFERROR(VLOOKUP(A477,AQI!$A$6:$N$1467,8,FALSE),"")</f>
        <v>2</v>
      </c>
      <c r="J477" t="str">
        <f>IFERROR(VLOOKUP(A477,AQI!$A$6:$N$1467,9,FALSE),"")</f>
        <v>2.10208</v>
      </c>
      <c r="K477" t="str">
        <f>IFERROR(VLOOKUP(A477,AQI!$A$6:$N$1467,12,FALSE),"")</f>
        <v>26.542</v>
      </c>
      <c r="L477" t="str">
        <f>IFERROR(VLOOKUP(A477,AQI!$A$6:$N$1467,13,FALSE),"")</f>
        <v>83.667</v>
      </c>
      <c r="M477" t="str">
        <f>IFERROR(VLOOKUP(A477,AQI!$A$6:$N$1467,14,FALSE),"")</f>
        <v>1.625</v>
      </c>
      <c r="N477">
        <f t="shared" si="28"/>
        <v>3302.4389999999999</v>
      </c>
      <c r="O477">
        <f t="shared" si="29"/>
        <v>3310.8560000000002</v>
      </c>
      <c r="P477">
        <f t="shared" si="30"/>
        <v>3879.2</v>
      </c>
      <c r="Q477">
        <f t="shared" si="31"/>
        <v>3863.28</v>
      </c>
      <c r="R477" s="2" t="s">
        <v>6417</v>
      </c>
    </row>
    <row r="478" spans="1:18" x14ac:dyDescent="0.25">
      <c r="A478" s="9" t="s">
        <v>2595</v>
      </c>
      <c r="B478" s="2" t="s">
        <v>6582</v>
      </c>
      <c r="C478">
        <f>IFERROR(VLOOKUP(A478,AQI!$A$6:$N$1467,2,FALSE),"")</f>
        <v>66</v>
      </c>
      <c r="D478" t="str">
        <f>IFERROR(VLOOKUP(A478,AQI!$A$6:$N$1467,3,FALSE),"")</f>
        <v>17</v>
      </c>
      <c r="E478" t="str">
        <f>IFERROR(VLOOKUP(A478,AQI!$A$6:$N$1467,4,FALSE),"")</f>
        <v>32</v>
      </c>
      <c r="F478" t="str">
        <f>IFERROR(VLOOKUP(A478,AQI!$A$6:$N$1467,5,FALSE),"")</f>
        <v>0.7</v>
      </c>
      <c r="G478" t="str">
        <f>IFERROR(VLOOKUP(A478,AQI!$A$6:$N$1467,6,FALSE),"")</f>
        <v>11</v>
      </c>
      <c r="H478" t="str">
        <f>IFERROR(VLOOKUP(A478,AQI!$A$6:$N$1467,7,FALSE),"")</f>
        <v>119</v>
      </c>
      <c r="I478" t="str">
        <f>IFERROR(VLOOKUP(A478,AQI!$A$6:$N$1467,8,FALSE),"")</f>
        <v>2</v>
      </c>
      <c r="J478" t="str">
        <f>IFERROR(VLOOKUP(A478,AQI!$A$6:$N$1467,9,FALSE),"")</f>
        <v>2.16994</v>
      </c>
      <c r="K478" t="str">
        <f>IFERROR(VLOOKUP(A478,AQI!$A$6:$N$1467,12,FALSE),"")</f>
        <v>27.375</v>
      </c>
      <c r="L478" t="str">
        <f>IFERROR(VLOOKUP(A478,AQI!$A$6:$N$1467,13,FALSE),"")</f>
        <v>78.042</v>
      </c>
      <c r="M478" t="str">
        <f>IFERROR(VLOOKUP(A478,AQI!$A$6:$N$1467,14,FALSE),"")</f>
        <v>2.083</v>
      </c>
      <c r="N478">
        <f t="shared" si="28"/>
        <v>3337.009</v>
      </c>
      <c r="O478">
        <f t="shared" si="29"/>
        <v>3311.6889999999999</v>
      </c>
      <c r="P478">
        <f t="shared" si="30"/>
        <v>4043.57</v>
      </c>
      <c r="Q478">
        <f t="shared" si="31"/>
        <v>3883.14</v>
      </c>
      <c r="R478" s="2" t="s">
        <v>6583</v>
      </c>
    </row>
    <row r="479" spans="1:18" x14ac:dyDescent="0.25">
      <c r="A479" s="9" t="s">
        <v>2592</v>
      </c>
      <c r="B479" s="2" t="s">
        <v>961</v>
      </c>
      <c r="C479">
        <f>IFERROR(VLOOKUP(A479,AQI!$A$6:$N$1467,2,FALSE),"")</f>
        <v>88</v>
      </c>
      <c r="D479" t="str">
        <f>IFERROR(VLOOKUP(A479,AQI!$A$6:$N$1467,3,FALSE),"")</f>
        <v>26</v>
      </c>
      <c r="E479" t="str">
        <f>IFERROR(VLOOKUP(A479,AQI!$A$6:$N$1467,4,FALSE),"")</f>
        <v>43</v>
      </c>
      <c r="F479" t="str">
        <f>IFERROR(VLOOKUP(A479,AQI!$A$6:$N$1467,5,FALSE),"")</f>
        <v>0.9</v>
      </c>
      <c r="G479" t="str">
        <f>IFERROR(VLOOKUP(A479,AQI!$A$6:$N$1467,6,FALSE),"")</f>
        <v>12</v>
      </c>
      <c r="H479" t="str">
        <f>IFERROR(VLOOKUP(A479,AQI!$A$6:$N$1467,7,FALSE),"")</f>
        <v>145</v>
      </c>
      <c r="I479" t="str">
        <f>IFERROR(VLOOKUP(A479,AQI!$A$6:$N$1467,8,FALSE),"")</f>
        <v>3</v>
      </c>
      <c r="J479" t="str">
        <f>IFERROR(VLOOKUP(A479,AQI!$A$6:$N$1467,9,FALSE),"")</f>
        <v>2.83839</v>
      </c>
      <c r="K479" t="str">
        <f>IFERROR(VLOOKUP(A479,AQI!$A$6:$N$1467,12,FALSE),"")</f>
        <v>28.792</v>
      </c>
      <c r="L479" t="str">
        <f>IFERROR(VLOOKUP(A479,AQI!$A$6:$N$1467,13,FALSE),"")</f>
        <v>78.333</v>
      </c>
      <c r="M479" t="str">
        <f>IFERROR(VLOOKUP(A479,AQI!$A$6:$N$1467,14,FALSE),"")</f>
        <v>1.958</v>
      </c>
      <c r="N479">
        <f t="shared" si="28"/>
        <v>3296.9050000000002</v>
      </c>
      <c r="O479">
        <f t="shared" si="29"/>
        <v>3343.6219999999998</v>
      </c>
      <c r="P479">
        <f t="shared" si="30"/>
        <v>3865.03</v>
      </c>
      <c r="Q479">
        <f t="shared" si="31"/>
        <v>4058.45</v>
      </c>
      <c r="R479" s="2" t="s">
        <v>6417</v>
      </c>
    </row>
    <row r="480" spans="1:18" x14ac:dyDescent="0.25">
      <c r="A480" s="9" t="s">
        <v>2588</v>
      </c>
      <c r="B480" s="2" t="s">
        <v>6584</v>
      </c>
      <c r="C480">
        <f>IFERROR(VLOOKUP(A480,AQI!$A$6:$N$1467,2,FALSE),"")</f>
        <v>90</v>
      </c>
      <c r="D480" t="str">
        <f>IFERROR(VLOOKUP(A480,AQI!$A$6:$N$1467,3,FALSE),"")</f>
        <v>20</v>
      </c>
      <c r="E480" t="str">
        <f>IFERROR(VLOOKUP(A480,AQI!$A$6:$N$1467,4,FALSE),"")</f>
        <v>35</v>
      </c>
      <c r="F480" t="str">
        <f>IFERROR(VLOOKUP(A480,AQI!$A$6:$N$1467,5,FALSE),"")</f>
        <v>0.7</v>
      </c>
      <c r="G480" t="str">
        <f>IFERROR(VLOOKUP(A480,AQI!$A$6:$N$1467,6,FALSE),"")</f>
        <v>13</v>
      </c>
      <c r="H480" t="str">
        <f>IFERROR(VLOOKUP(A480,AQI!$A$6:$N$1467,7,FALSE),"")</f>
        <v>147</v>
      </c>
      <c r="I480" t="str">
        <f>IFERROR(VLOOKUP(A480,AQI!$A$6:$N$1467,8,FALSE),"")</f>
        <v>3</v>
      </c>
      <c r="J480" t="str">
        <f>IFERROR(VLOOKUP(A480,AQI!$A$6:$N$1467,9,FALSE),"")</f>
        <v>2.54018</v>
      </c>
      <c r="K480" t="str">
        <f>IFERROR(VLOOKUP(A480,AQI!$A$6:$N$1467,12,FALSE),"")</f>
        <v>27.917</v>
      </c>
      <c r="L480" t="str">
        <f>IFERROR(VLOOKUP(A480,AQI!$A$6:$N$1467,13,FALSE),"")</f>
        <v>81.792</v>
      </c>
      <c r="M480" t="str">
        <f>IFERROR(VLOOKUP(A480,AQI!$A$6:$N$1467,14,FALSE),"")</f>
        <v>2.000</v>
      </c>
      <c r="N480">
        <f t="shared" si="28"/>
        <v>3331.9859999999999</v>
      </c>
      <c r="O480">
        <f t="shared" si="29"/>
        <v>3307.7069999999999</v>
      </c>
      <c r="P480">
        <f t="shared" si="30"/>
        <v>3957.13</v>
      </c>
      <c r="Q480">
        <f t="shared" si="31"/>
        <v>3898.13</v>
      </c>
      <c r="R480" s="2" t="s">
        <v>6585</v>
      </c>
    </row>
    <row r="481" spans="1:18" x14ac:dyDescent="0.25">
      <c r="A481" s="9" t="s">
        <v>2585</v>
      </c>
      <c r="B481" s="2" t="s">
        <v>6586</v>
      </c>
      <c r="C481">
        <f>IFERROR(VLOOKUP(A481,AQI!$A$6:$N$1467,2,FALSE),"")</f>
        <v>55</v>
      </c>
      <c r="D481" t="str">
        <f>IFERROR(VLOOKUP(A481,AQI!$A$6:$N$1467,3,FALSE),"")</f>
        <v>9</v>
      </c>
      <c r="E481" t="str">
        <f>IFERROR(VLOOKUP(A481,AQI!$A$6:$N$1467,4,FALSE),"")</f>
        <v>18</v>
      </c>
      <c r="F481" t="str">
        <f>IFERROR(VLOOKUP(A481,AQI!$A$6:$N$1467,5,FALSE),"")</f>
        <v>0.6</v>
      </c>
      <c r="G481" t="str">
        <f>IFERROR(VLOOKUP(A481,AQI!$A$6:$N$1467,6,FALSE),"")</f>
        <v>13</v>
      </c>
      <c r="H481" t="str">
        <f>IFERROR(VLOOKUP(A481,AQI!$A$6:$N$1467,7,FALSE),"")</f>
        <v>105</v>
      </c>
      <c r="I481" t="str">
        <f>IFERROR(VLOOKUP(A481,AQI!$A$6:$N$1467,8,FALSE),"")</f>
        <v>3</v>
      </c>
      <c r="J481" t="str">
        <f>IFERROR(VLOOKUP(A481,AQI!$A$6:$N$1467,9,FALSE),"")</f>
        <v>1.69554</v>
      </c>
      <c r="K481" t="str">
        <f>IFERROR(VLOOKUP(A481,AQI!$A$6:$N$1467,12,FALSE),"")</f>
        <v>26.292</v>
      </c>
      <c r="L481" t="str">
        <f>IFERROR(VLOOKUP(A481,AQI!$A$6:$N$1467,13,FALSE),"")</f>
        <v>86.375</v>
      </c>
      <c r="M481" t="str">
        <f>IFERROR(VLOOKUP(A481,AQI!$A$6:$N$1467,14,FALSE),"")</f>
        <v>1.792</v>
      </c>
      <c r="N481">
        <f t="shared" si="28"/>
        <v>3319.5940000000001</v>
      </c>
      <c r="O481">
        <f t="shared" si="29"/>
        <v>3339.0459999999998</v>
      </c>
      <c r="P481">
        <f t="shared" si="30"/>
        <v>3989.81</v>
      </c>
      <c r="Q481">
        <f t="shared" si="31"/>
        <v>3998.39</v>
      </c>
      <c r="R481" s="2" t="s">
        <v>6587</v>
      </c>
    </row>
    <row r="482" spans="1:18" x14ac:dyDescent="0.25">
      <c r="A482" s="9" t="s">
        <v>2582</v>
      </c>
      <c r="B482" s="2" t="s">
        <v>6588</v>
      </c>
      <c r="C482">
        <f>IFERROR(VLOOKUP(A482,AQI!$A$6:$N$1467,2,FALSE),"")</f>
        <v>30</v>
      </c>
      <c r="D482" t="str">
        <f>IFERROR(VLOOKUP(A482,AQI!$A$6:$N$1467,3,FALSE),"")</f>
        <v>4</v>
      </c>
      <c r="E482" t="str">
        <f>IFERROR(VLOOKUP(A482,AQI!$A$6:$N$1467,4,FALSE),"")</f>
        <v>6</v>
      </c>
      <c r="F482" t="str">
        <f>IFERROR(VLOOKUP(A482,AQI!$A$6:$N$1467,5,FALSE),"")</f>
        <v>0.5</v>
      </c>
      <c r="G482" t="str">
        <f>IFERROR(VLOOKUP(A482,AQI!$A$6:$N$1467,6,FALSE),"")</f>
        <v>8</v>
      </c>
      <c r="H482" t="str">
        <f>IFERROR(VLOOKUP(A482,AQI!$A$6:$N$1467,7,FALSE),"")</f>
        <v>59</v>
      </c>
      <c r="I482" t="str">
        <f>IFERROR(VLOOKUP(A482,AQI!$A$6:$N$1467,8,FALSE),"")</f>
        <v>3</v>
      </c>
      <c r="J482" t="str">
        <f>IFERROR(VLOOKUP(A482,AQI!$A$6:$N$1467,9,FALSE),"")</f>
        <v>0.94375</v>
      </c>
      <c r="K482" t="str">
        <f>IFERROR(VLOOKUP(A482,AQI!$A$6:$N$1467,12,FALSE),"")</f>
        <v>23.333</v>
      </c>
      <c r="L482" t="str">
        <f>IFERROR(VLOOKUP(A482,AQI!$A$6:$N$1467,13,FALSE),"")</f>
        <v>95.333</v>
      </c>
      <c r="M482" t="str">
        <f>IFERROR(VLOOKUP(A482,AQI!$A$6:$N$1467,14,FALSE),"")</f>
        <v>2.542</v>
      </c>
      <c r="N482">
        <f t="shared" si="28"/>
        <v>3306.5509999999999</v>
      </c>
      <c r="O482">
        <f t="shared" si="29"/>
        <v>3315.6889999999999</v>
      </c>
      <c r="P482">
        <f t="shared" si="30"/>
        <v>3959.66</v>
      </c>
      <c r="Q482">
        <f t="shared" si="31"/>
        <v>4011.14</v>
      </c>
      <c r="R482" s="2" t="s">
        <v>6589</v>
      </c>
    </row>
    <row r="483" spans="1:18" x14ac:dyDescent="0.25">
      <c r="A483" s="9" t="s">
        <v>2572</v>
      </c>
      <c r="B483" s="2" t="s">
        <v>6590</v>
      </c>
      <c r="C483">
        <f>IFERROR(VLOOKUP(A483,AQI!$A$6:$N$1467,2,FALSE),"")</f>
        <v>125</v>
      </c>
      <c r="D483" t="str">
        <f>IFERROR(VLOOKUP(A483,AQI!$A$6:$N$1467,3,FALSE),"")</f>
        <v>17</v>
      </c>
      <c r="E483" t="str">
        <f>IFERROR(VLOOKUP(A483,AQI!$A$6:$N$1467,4,FALSE),"")</f>
        <v>39</v>
      </c>
      <c r="F483" t="str">
        <f>IFERROR(VLOOKUP(A483,AQI!$A$6:$N$1467,5,FALSE),"")</f>
        <v>0.6</v>
      </c>
      <c r="G483" t="str">
        <f>IFERROR(VLOOKUP(A483,AQI!$A$6:$N$1467,6,FALSE),"")</f>
        <v>16</v>
      </c>
      <c r="H483" t="str">
        <f>IFERROR(VLOOKUP(A483,AQI!$A$6:$N$1467,7,FALSE),"")</f>
        <v>187</v>
      </c>
      <c r="I483" t="str">
        <f>IFERROR(VLOOKUP(A483,AQI!$A$6:$N$1467,8,FALSE),"")</f>
        <v>2</v>
      </c>
      <c r="J483" t="str">
        <f>IFERROR(VLOOKUP(A483,AQI!$A$6:$N$1467,9,FALSE),"")</f>
        <v>2.79494</v>
      </c>
      <c r="K483" t="str">
        <f>IFERROR(VLOOKUP(A483,AQI!$A$6:$N$1467,12,FALSE),"")</f>
        <v>27.792</v>
      </c>
      <c r="L483" t="str">
        <f>IFERROR(VLOOKUP(A483,AQI!$A$6:$N$1467,13,FALSE),"")</f>
        <v>68.625</v>
      </c>
      <c r="M483" t="str">
        <f>IFERROR(VLOOKUP(A483,AQI!$A$6:$N$1467,14,FALSE),"")</f>
        <v>1.792</v>
      </c>
      <c r="N483">
        <f t="shared" si="28"/>
        <v>3263.8850000000002</v>
      </c>
      <c r="O483">
        <f t="shared" si="29"/>
        <v>3288.3989999999999</v>
      </c>
      <c r="P483">
        <f t="shared" si="30"/>
        <v>3866.26</v>
      </c>
      <c r="Q483">
        <f t="shared" si="31"/>
        <v>3908.19</v>
      </c>
      <c r="R483" s="2" t="s">
        <v>6591</v>
      </c>
    </row>
    <row r="484" spans="1:18" x14ac:dyDescent="0.25">
      <c r="A484" s="9" t="s">
        <v>2568</v>
      </c>
      <c r="B484" s="2" t="s">
        <v>6418</v>
      </c>
      <c r="C484">
        <f>IFERROR(VLOOKUP(A484,AQI!$A$6:$N$1467,2,FALSE),"")</f>
        <v>87</v>
      </c>
      <c r="D484" t="str">
        <f>IFERROR(VLOOKUP(A484,AQI!$A$6:$N$1467,3,FALSE),"")</f>
        <v>12</v>
      </c>
      <c r="E484" t="str">
        <f>IFERROR(VLOOKUP(A484,AQI!$A$6:$N$1467,4,FALSE),"")</f>
        <v>32</v>
      </c>
      <c r="F484" t="str">
        <f>IFERROR(VLOOKUP(A484,AQI!$A$6:$N$1467,5,FALSE),"")</f>
        <v>0.5</v>
      </c>
      <c r="G484" t="str">
        <f>IFERROR(VLOOKUP(A484,AQI!$A$6:$N$1467,6,FALSE),"")</f>
        <v>17</v>
      </c>
      <c r="H484" t="str">
        <f>IFERROR(VLOOKUP(A484,AQI!$A$6:$N$1467,7,FALSE),"")</f>
        <v>144</v>
      </c>
      <c r="I484" t="str">
        <f>IFERROR(VLOOKUP(A484,AQI!$A$6:$N$1467,8,FALSE),"")</f>
        <v>2</v>
      </c>
      <c r="J484" t="str">
        <f>IFERROR(VLOOKUP(A484,AQI!$A$6:$N$1467,9,FALSE),"")</f>
        <v>2.28333</v>
      </c>
      <c r="K484" t="str">
        <f>IFERROR(VLOOKUP(A484,AQI!$A$6:$N$1467,12,FALSE),"")</f>
        <v>27.125</v>
      </c>
      <c r="L484" t="str">
        <f>IFERROR(VLOOKUP(A484,AQI!$A$6:$N$1467,13,FALSE),"")</f>
        <v>67.458</v>
      </c>
      <c r="M484" t="str">
        <f>IFERROR(VLOOKUP(A484,AQI!$A$6:$N$1467,14,FALSE),"")</f>
        <v>2.167</v>
      </c>
      <c r="N484">
        <f t="shared" si="28"/>
        <v>3290.9380000000001</v>
      </c>
      <c r="O484">
        <f t="shared" si="29"/>
        <v>3278.1030000000001</v>
      </c>
      <c r="P484">
        <f t="shared" si="30"/>
        <v>3859.96</v>
      </c>
      <c r="Q484">
        <f t="shared" si="31"/>
        <v>3890.4</v>
      </c>
      <c r="R484" s="2" t="s">
        <v>6592</v>
      </c>
    </row>
    <row r="485" spans="1:18" x14ac:dyDescent="0.25">
      <c r="A485" s="9" t="s">
        <v>2568</v>
      </c>
      <c r="B485" s="2" t="s">
        <v>6593</v>
      </c>
      <c r="C485">
        <f>IFERROR(VLOOKUP(A485,AQI!$A$6:$N$1467,2,FALSE),"")</f>
        <v>87</v>
      </c>
      <c r="D485" t="str">
        <f>IFERROR(VLOOKUP(A485,AQI!$A$6:$N$1467,3,FALSE),"")</f>
        <v>12</v>
      </c>
      <c r="E485" t="str">
        <f>IFERROR(VLOOKUP(A485,AQI!$A$6:$N$1467,4,FALSE),"")</f>
        <v>32</v>
      </c>
      <c r="F485" t="str">
        <f>IFERROR(VLOOKUP(A485,AQI!$A$6:$N$1467,5,FALSE),"")</f>
        <v>0.5</v>
      </c>
      <c r="G485" t="str">
        <f>IFERROR(VLOOKUP(A485,AQI!$A$6:$N$1467,6,FALSE),"")</f>
        <v>17</v>
      </c>
      <c r="H485" t="str">
        <f>IFERROR(VLOOKUP(A485,AQI!$A$6:$N$1467,7,FALSE),"")</f>
        <v>144</v>
      </c>
      <c r="I485" t="str">
        <f>IFERROR(VLOOKUP(A485,AQI!$A$6:$N$1467,8,FALSE),"")</f>
        <v>2</v>
      </c>
      <c r="J485" t="str">
        <f>IFERROR(VLOOKUP(A485,AQI!$A$6:$N$1467,9,FALSE),"")</f>
        <v>2.28333</v>
      </c>
      <c r="K485" t="str">
        <f>IFERROR(VLOOKUP(A485,AQI!$A$6:$N$1467,12,FALSE),"")</f>
        <v>27.125</v>
      </c>
      <c r="L485" t="str">
        <f>IFERROR(VLOOKUP(A485,AQI!$A$6:$N$1467,13,FALSE),"")</f>
        <v>67.458</v>
      </c>
      <c r="M485" t="str">
        <f>IFERROR(VLOOKUP(A485,AQI!$A$6:$N$1467,14,FALSE),"")</f>
        <v>2.167</v>
      </c>
      <c r="N485">
        <f t="shared" si="28"/>
        <v>3290.9380000000001</v>
      </c>
      <c r="O485">
        <f t="shared" si="29"/>
        <v>3278.1030000000001</v>
      </c>
      <c r="P485">
        <f t="shared" si="30"/>
        <v>3859.96</v>
      </c>
      <c r="Q485">
        <f t="shared" si="31"/>
        <v>3890.4</v>
      </c>
      <c r="R485" s="2" t="s">
        <v>6594</v>
      </c>
    </row>
    <row r="486" spans="1:18" x14ac:dyDescent="0.25">
      <c r="A486" s="9" t="s">
        <v>2566</v>
      </c>
      <c r="B486" s="2" t="s">
        <v>66</v>
      </c>
      <c r="C486">
        <f>IFERROR(VLOOKUP(A486,AQI!$A$6:$N$1467,2,FALSE),"")</f>
        <v>111</v>
      </c>
      <c r="D486" t="str">
        <f>IFERROR(VLOOKUP(A486,AQI!$A$6:$N$1467,3,FALSE),"")</f>
        <v>21</v>
      </c>
      <c r="E486" t="str">
        <f>IFERROR(VLOOKUP(A486,AQI!$A$6:$N$1467,4,FALSE),"")</f>
        <v>41</v>
      </c>
      <c r="F486" t="str">
        <f>IFERROR(VLOOKUP(A486,AQI!$A$6:$N$1467,5,FALSE),"")</f>
        <v>0.6</v>
      </c>
      <c r="G486" t="str">
        <f>IFERROR(VLOOKUP(A486,AQI!$A$6:$N$1467,6,FALSE),"")</f>
        <v>16</v>
      </c>
      <c r="H486" t="str">
        <f>IFERROR(VLOOKUP(A486,AQI!$A$6:$N$1467,7,FALSE),"")</f>
        <v>172</v>
      </c>
      <c r="I486" t="str">
        <f>IFERROR(VLOOKUP(A486,AQI!$A$6:$N$1467,8,FALSE),"")</f>
        <v>3</v>
      </c>
      <c r="J486" t="str">
        <f>IFERROR(VLOOKUP(A486,AQI!$A$6:$N$1467,9,FALSE),"")</f>
        <v>2.86071</v>
      </c>
      <c r="K486" t="str">
        <f>IFERROR(VLOOKUP(A486,AQI!$A$6:$N$1467,12,FALSE),"")</f>
        <v>27.625</v>
      </c>
      <c r="L486" t="str">
        <f>IFERROR(VLOOKUP(A486,AQI!$A$6:$N$1467,13,FALSE),"")</f>
        <v>74.000</v>
      </c>
      <c r="M486" t="str">
        <f>IFERROR(VLOOKUP(A486,AQI!$A$6:$N$1467,14,FALSE),"")</f>
        <v>1.875</v>
      </c>
      <c r="N486">
        <f t="shared" si="28"/>
        <v>3226.569</v>
      </c>
      <c r="O486">
        <f t="shared" si="29"/>
        <v>3288.0360000000001</v>
      </c>
      <c r="P486">
        <f t="shared" si="30"/>
        <v>3585.65</v>
      </c>
      <c r="Q486">
        <f t="shared" si="31"/>
        <v>3835.03</v>
      </c>
      <c r="R486" s="2" t="s">
        <v>6595</v>
      </c>
    </row>
    <row r="487" spans="1:18" x14ac:dyDescent="0.25">
      <c r="A487" s="9" t="s">
        <v>2566</v>
      </c>
      <c r="B487" s="2" t="s">
        <v>6593</v>
      </c>
      <c r="C487">
        <f>IFERROR(VLOOKUP(A487,AQI!$A$6:$N$1467,2,FALSE),"")</f>
        <v>111</v>
      </c>
      <c r="D487" t="str">
        <f>IFERROR(VLOOKUP(A487,AQI!$A$6:$N$1467,3,FALSE),"")</f>
        <v>21</v>
      </c>
      <c r="E487" t="str">
        <f>IFERROR(VLOOKUP(A487,AQI!$A$6:$N$1467,4,FALSE),"")</f>
        <v>41</v>
      </c>
      <c r="F487" t="str">
        <f>IFERROR(VLOOKUP(A487,AQI!$A$6:$N$1467,5,FALSE),"")</f>
        <v>0.6</v>
      </c>
      <c r="G487" t="str">
        <f>IFERROR(VLOOKUP(A487,AQI!$A$6:$N$1467,6,FALSE),"")</f>
        <v>16</v>
      </c>
      <c r="H487" t="str">
        <f>IFERROR(VLOOKUP(A487,AQI!$A$6:$N$1467,7,FALSE),"")</f>
        <v>172</v>
      </c>
      <c r="I487" t="str">
        <f>IFERROR(VLOOKUP(A487,AQI!$A$6:$N$1467,8,FALSE),"")</f>
        <v>3</v>
      </c>
      <c r="J487" t="str">
        <f>IFERROR(VLOOKUP(A487,AQI!$A$6:$N$1467,9,FALSE),"")</f>
        <v>2.86071</v>
      </c>
      <c r="K487" t="str">
        <f>IFERROR(VLOOKUP(A487,AQI!$A$6:$N$1467,12,FALSE),"")</f>
        <v>27.625</v>
      </c>
      <c r="L487" t="str">
        <f>IFERROR(VLOOKUP(A487,AQI!$A$6:$N$1467,13,FALSE),"")</f>
        <v>74.000</v>
      </c>
      <c r="M487" t="str">
        <f>IFERROR(VLOOKUP(A487,AQI!$A$6:$N$1467,14,FALSE),"")</f>
        <v>1.875</v>
      </c>
      <c r="N487">
        <f t="shared" si="28"/>
        <v>3226.569</v>
      </c>
      <c r="O487">
        <f t="shared" si="29"/>
        <v>3288.0360000000001</v>
      </c>
      <c r="P487">
        <f t="shared" si="30"/>
        <v>3585.65</v>
      </c>
      <c r="Q487">
        <f t="shared" si="31"/>
        <v>3835.03</v>
      </c>
      <c r="R487" s="2" t="s">
        <v>6596</v>
      </c>
    </row>
    <row r="488" spans="1:18" x14ac:dyDescent="0.25">
      <c r="A488" s="9" t="s">
        <v>2563</v>
      </c>
      <c r="B488" s="2" t="s">
        <v>6597</v>
      </c>
      <c r="C488">
        <f>IFERROR(VLOOKUP(A488,AQI!$A$6:$N$1467,2,FALSE),"")</f>
        <v>94</v>
      </c>
      <c r="D488" t="str">
        <f>IFERROR(VLOOKUP(A488,AQI!$A$6:$N$1467,3,FALSE),"")</f>
        <v>12</v>
      </c>
      <c r="E488" t="str">
        <f>IFERROR(VLOOKUP(A488,AQI!$A$6:$N$1467,4,FALSE),"")</f>
        <v>22</v>
      </c>
      <c r="F488" t="str">
        <f>IFERROR(VLOOKUP(A488,AQI!$A$6:$N$1467,5,FALSE),"")</f>
        <v>0.5</v>
      </c>
      <c r="G488" t="str">
        <f>IFERROR(VLOOKUP(A488,AQI!$A$6:$N$1467,6,FALSE),"")</f>
        <v>11</v>
      </c>
      <c r="H488" t="str">
        <f>IFERROR(VLOOKUP(A488,AQI!$A$6:$N$1467,7,FALSE),"")</f>
        <v>152</v>
      </c>
      <c r="I488" t="str">
        <f>IFERROR(VLOOKUP(A488,AQI!$A$6:$N$1467,8,FALSE),"")</f>
        <v>3</v>
      </c>
      <c r="J488" t="str">
        <f>IFERROR(VLOOKUP(A488,AQI!$A$6:$N$1467,9,FALSE),"")</f>
        <v>2.05714</v>
      </c>
      <c r="K488" t="str">
        <f>IFERROR(VLOOKUP(A488,AQI!$A$6:$N$1467,12,FALSE),"")</f>
        <v>24.583</v>
      </c>
      <c r="L488" t="str">
        <f>IFERROR(VLOOKUP(A488,AQI!$A$6:$N$1467,13,FALSE),"")</f>
        <v>82.333</v>
      </c>
      <c r="M488" t="str">
        <f>IFERROR(VLOOKUP(A488,AQI!$A$6:$N$1467,14,FALSE),"")</f>
        <v>1.625</v>
      </c>
      <c r="N488">
        <f t="shared" si="28"/>
        <v>3265.65</v>
      </c>
      <c r="O488">
        <f t="shared" si="29"/>
        <v>3252.1680000000001</v>
      </c>
      <c r="P488">
        <f t="shared" si="30"/>
        <v>3654.85</v>
      </c>
      <c r="Q488">
        <f t="shared" si="31"/>
        <v>3617.85</v>
      </c>
      <c r="R488" s="2" t="s">
        <v>6598</v>
      </c>
    </row>
    <row r="489" spans="1:18" x14ac:dyDescent="0.25">
      <c r="A489" s="9" t="s">
        <v>2563</v>
      </c>
      <c r="B489" s="2" t="s">
        <v>6599</v>
      </c>
      <c r="C489">
        <f>IFERROR(VLOOKUP(A489,AQI!$A$6:$N$1467,2,FALSE),"")</f>
        <v>94</v>
      </c>
      <c r="D489" t="str">
        <f>IFERROR(VLOOKUP(A489,AQI!$A$6:$N$1467,3,FALSE),"")</f>
        <v>12</v>
      </c>
      <c r="E489" t="str">
        <f>IFERROR(VLOOKUP(A489,AQI!$A$6:$N$1467,4,FALSE),"")</f>
        <v>22</v>
      </c>
      <c r="F489" t="str">
        <f>IFERROR(VLOOKUP(A489,AQI!$A$6:$N$1467,5,FALSE),"")</f>
        <v>0.5</v>
      </c>
      <c r="G489" t="str">
        <f>IFERROR(VLOOKUP(A489,AQI!$A$6:$N$1467,6,FALSE),"")</f>
        <v>11</v>
      </c>
      <c r="H489" t="str">
        <f>IFERROR(VLOOKUP(A489,AQI!$A$6:$N$1467,7,FALSE),"")</f>
        <v>152</v>
      </c>
      <c r="I489" t="str">
        <f>IFERROR(VLOOKUP(A489,AQI!$A$6:$N$1467,8,FALSE),"")</f>
        <v>3</v>
      </c>
      <c r="J489" t="str">
        <f>IFERROR(VLOOKUP(A489,AQI!$A$6:$N$1467,9,FALSE),"")</f>
        <v>2.05714</v>
      </c>
      <c r="K489" t="str">
        <f>IFERROR(VLOOKUP(A489,AQI!$A$6:$N$1467,12,FALSE),"")</f>
        <v>24.583</v>
      </c>
      <c r="L489" t="str">
        <f>IFERROR(VLOOKUP(A489,AQI!$A$6:$N$1467,13,FALSE),"")</f>
        <v>82.333</v>
      </c>
      <c r="M489" t="str">
        <f>IFERROR(VLOOKUP(A489,AQI!$A$6:$N$1467,14,FALSE),"")</f>
        <v>1.625</v>
      </c>
      <c r="N489">
        <f t="shared" si="28"/>
        <v>3265.65</v>
      </c>
      <c r="O489">
        <f t="shared" si="29"/>
        <v>3252.1680000000001</v>
      </c>
      <c r="P489">
        <f t="shared" si="30"/>
        <v>3654.85</v>
      </c>
      <c r="Q489">
        <f t="shared" si="31"/>
        <v>3617.85</v>
      </c>
      <c r="R489" s="2" t="s">
        <v>6600</v>
      </c>
    </row>
    <row r="490" spans="1:18" x14ac:dyDescent="0.25">
      <c r="A490" s="9" t="s">
        <v>2558</v>
      </c>
      <c r="B490" s="2" t="s">
        <v>182</v>
      </c>
      <c r="C490">
        <f>IFERROR(VLOOKUP(A490,AQI!$A$6:$N$1467,2,FALSE),"")</f>
        <v>80</v>
      </c>
      <c r="D490" t="str">
        <f>IFERROR(VLOOKUP(A490,AQI!$A$6:$N$1467,3,FALSE),"")</f>
        <v>11</v>
      </c>
      <c r="E490" t="str">
        <f>IFERROR(VLOOKUP(A490,AQI!$A$6:$N$1467,4,FALSE),"")</f>
        <v>29</v>
      </c>
      <c r="F490" t="str">
        <f>IFERROR(VLOOKUP(A490,AQI!$A$6:$N$1467,5,FALSE),"")</f>
        <v>0.4</v>
      </c>
      <c r="G490" t="str">
        <f>IFERROR(VLOOKUP(A490,AQI!$A$6:$N$1467,6,FALSE),"")</f>
        <v>19</v>
      </c>
      <c r="H490" t="str">
        <f>IFERROR(VLOOKUP(A490,AQI!$A$6:$N$1467,7,FALSE),"")</f>
        <v>136</v>
      </c>
      <c r="I490" t="str">
        <f>IFERROR(VLOOKUP(A490,AQI!$A$6:$N$1467,8,FALSE),"")</f>
        <v>3</v>
      </c>
      <c r="J490" t="str">
        <f>IFERROR(VLOOKUP(A490,AQI!$A$6:$N$1467,9,FALSE),"")</f>
        <v>2.20357</v>
      </c>
      <c r="K490" t="str">
        <f>IFERROR(VLOOKUP(A490,AQI!$A$6:$N$1467,12,FALSE),"")</f>
        <v>25.792</v>
      </c>
      <c r="L490" t="str">
        <f>IFERROR(VLOOKUP(A490,AQI!$A$6:$N$1467,13,FALSE),"")</f>
        <v>74.000</v>
      </c>
      <c r="M490" t="str">
        <f>IFERROR(VLOOKUP(A490,AQI!$A$6:$N$1467,14,FALSE),"")</f>
        <v>1.833</v>
      </c>
      <c r="N490">
        <f t="shared" si="28"/>
        <v>3235.248</v>
      </c>
      <c r="O490">
        <f t="shared" si="29"/>
        <v>3260.9839999999999</v>
      </c>
      <c r="P490">
        <f t="shared" si="30"/>
        <v>3617.03</v>
      </c>
      <c r="Q490">
        <f t="shared" si="31"/>
        <v>3646.57</v>
      </c>
      <c r="R490" s="2" t="s">
        <v>6601</v>
      </c>
    </row>
    <row r="491" spans="1:18" x14ac:dyDescent="0.25">
      <c r="A491" s="9" t="s">
        <v>2551</v>
      </c>
      <c r="B491" s="2" t="s">
        <v>6602</v>
      </c>
      <c r="C491">
        <f>IFERROR(VLOOKUP(A491,AQI!$A$6:$N$1467,2,FALSE),"")</f>
        <v>101</v>
      </c>
      <c r="D491" t="str">
        <f>IFERROR(VLOOKUP(A491,AQI!$A$6:$N$1467,3,FALSE),"")</f>
        <v>11</v>
      </c>
      <c r="E491" t="str">
        <f>IFERROR(VLOOKUP(A491,AQI!$A$6:$N$1467,4,FALSE),"")</f>
        <v>25</v>
      </c>
      <c r="F491" t="str">
        <f>IFERROR(VLOOKUP(A491,AQI!$A$6:$N$1467,5,FALSE),"")</f>
        <v>0.4</v>
      </c>
      <c r="G491" t="str">
        <f>IFERROR(VLOOKUP(A491,AQI!$A$6:$N$1467,6,FALSE),"")</f>
        <v>11</v>
      </c>
      <c r="H491" t="str">
        <f>IFERROR(VLOOKUP(A491,AQI!$A$6:$N$1467,7,FALSE),"")</f>
        <v>161</v>
      </c>
      <c r="I491" t="str">
        <f>IFERROR(VLOOKUP(A491,AQI!$A$6:$N$1467,8,FALSE),"")</f>
        <v>2</v>
      </c>
      <c r="J491" t="str">
        <f>IFERROR(VLOOKUP(A491,AQI!$A$6:$N$1467,9,FALSE),"")</f>
        <v>2.08601</v>
      </c>
      <c r="K491" t="str">
        <f>IFERROR(VLOOKUP(A491,AQI!$A$6:$N$1467,12,FALSE),"")</f>
        <v>24.458</v>
      </c>
      <c r="L491" t="str">
        <f>IFERROR(VLOOKUP(A491,AQI!$A$6:$N$1467,13,FALSE),"")</f>
        <v>71.625</v>
      </c>
      <c r="M491" t="str">
        <f>IFERROR(VLOOKUP(A491,AQI!$A$6:$N$1467,14,FALSE),"")</f>
        <v>1.875</v>
      </c>
      <c r="N491">
        <f t="shared" si="28"/>
        <v>3280.76</v>
      </c>
      <c r="O491">
        <f t="shared" si="29"/>
        <v>3233.9839999999999</v>
      </c>
      <c r="P491">
        <f t="shared" si="30"/>
        <v>3637.78</v>
      </c>
      <c r="Q491">
        <f t="shared" si="31"/>
        <v>3607.41</v>
      </c>
      <c r="R491" s="2" t="s">
        <v>6603</v>
      </c>
    </row>
    <row r="492" spans="1:18" x14ac:dyDescent="0.25">
      <c r="A492" s="9" t="s">
        <v>2539</v>
      </c>
      <c r="B492" s="2" t="s">
        <v>6604</v>
      </c>
      <c r="C492">
        <f>IFERROR(VLOOKUP(A492,AQI!$A$6:$N$1467,2,FALSE),"")</f>
        <v>61</v>
      </c>
      <c r="D492" t="str">
        <f>IFERROR(VLOOKUP(A492,AQI!$A$6:$N$1467,3,FALSE),"")</f>
        <v>26</v>
      </c>
      <c r="E492" t="str">
        <f>IFERROR(VLOOKUP(A492,AQI!$A$6:$N$1467,4,FALSE),"")</f>
        <v>41</v>
      </c>
      <c r="F492" t="str">
        <f>IFERROR(VLOOKUP(A492,AQI!$A$6:$N$1467,5,FALSE),"")</f>
        <v>0.6</v>
      </c>
      <c r="G492" t="str">
        <f>IFERROR(VLOOKUP(A492,AQI!$A$6:$N$1467,6,FALSE),"")</f>
        <v>12</v>
      </c>
      <c r="H492" t="str">
        <f>IFERROR(VLOOKUP(A492,AQI!$A$6:$N$1467,7,FALSE),"")</f>
        <v>113</v>
      </c>
      <c r="I492" t="str">
        <f>IFERROR(VLOOKUP(A492,AQI!$A$6:$N$1467,8,FALSE),"")</f>
        <v>3</v>
      </c>
      <c r="J492" t="str">
        <f>IFERROR(VLOOKUP(A492,AQI!$A$6:$N$1467,9,FALSE),"")</f>
        <v>2.53482</v>
      </c>
      <c r="K492" t="str">
        <f>IFERROR(VLOOKUP(A492,AQI!$A$6:$N$1467,12,FALSE),"")</f>
        <v>25.556</v>
      </c>
      <c r="L492" t="str">
        <f>IFERROR(VLOOKUP(A492,AQI!$A$6:$N$1467,13,FALSE),"")</f>
        <v>78.222</v>
      </c>
      <c r="M492" t="str">
        <f>IFERROR(VLOOKUP(A492,AQI!$A$6:$N$1467,14,FALSE),"")</f>
        <v>2.556</v>
      </c>
      <c r="N492">
        <f t="shared" si="28"/>
        <v>3309.2779999999998</v>
      </c>
      <c r="O492">
        <f t="shared" si="29"/>
        <v>3281.4450000000002</v>
      </c>
      <c r="P492">
        <f t="shared" si="30"/>
        <v>3644.16</v>
      </c>
      <c r="Q492">
        <f t="shared" si="31"/>
        <v>3669.54</v>
      </c>
      <c r="R492" s="2" t="s">
        <v>6605</v>
      </c>
    </row>
    <row r="493" spans="1:18" x14ac:dyDescent="0.25">
      <c r="A493" s="9" t="s">
        <v>2534</v>
      </c>
      <c r="B493" s="2" t="s">
        <v>6139</v>
      </c>
      <c r="C493">
        <f>IFERROR(VLOOKUP(A493,AQI!$A$6:$N$1467,2,FALSE),"")</f>
        <v>123</v>
      </c>
      <c r="D493" t="str">
        <f>IFERROR(VLOOKUP(A493,AQI!$A$6:$N$1467,3,FALSE),"")</f>
        <v>32</v>
      </c>
      <c r="E493" t="str">
        <f>IFERROR(VLOOKUP(A493,AQI!$A$6:$N$1467,4,FALSE),"")</f>
        <v>55</v>
      </c>
      <c r="F493" t="str">
        <f>IFERROR(VLOOKUP(A493,AQI!$A$6:$N$1467,5,FALSE),"")</f>
        <v>0.8</v>
      </c>
      <c r="G493" t="str">
        <f>IFERROR(VLOOKUP(A493,AQI!$A$6:$N$1467,6,FALSE),"")</f>
        <v>16</v>
      </c>
      <c r="H493" t="str">
        <f>IFERROR(VLOOKUP(A493,AQI!$A$6:$N$1467,7,FALSE),"")</f>
        <v>185</v>
      </c>
      <c r="I493" t="str">
        <f>IFERROR(VLOOKUP(A493,AQI!$A$6:$N$1467,8,FALSE),"")</f>
        <v>3</v>
      </c>
      <c r="J493" t="str">
        <f>IFERROR(VLOOKUP(A493,AQI!$A$6:$N$1467,9,FALSE),"")</f>
        <v>3.50625</v>
      </c>
      <c r="K493" t="str">
        <f>IFERROR(VLOOKUP(A493,AQI!$A$6:$N$1467,12,FALSE),"")</f>
        <v>25.882</v>
      </c>
      <c r="L493" t="str">
        <f>IFERROR(VLOOKUP(A493,AQI!$A$6:$N$1467,13,FALSE),"")</f>
        <v>72.294</v>
      </c>
      <c r="M493" t="str">
        <f>IFERROR(VLOOKUP(A493,AQI!$A$6:$N$1467,14,FALSE),"")</f>
        <v>1.588</v>
      </c>
      <c r="N493">
        <f t="shared" si="28"/>
        <v>3303.91</v>
      </c>
      <c r="O493">
        <f t="shared" si="29"/>
        <v>3309.489</v>
      </c>
      <c r="P493">
        <f t="shared" si="30"/>
        <v>3539.09</v>
      </c>
      <c r="Q493">
        <f t="shared" si="31"/>
        <v>3596.37</v>
      </c>
      <c r="R493" s="2" t="s">
        <v>6606</v>
      </c>
    </row>
    <row r="494" spans="1:18" x14ac:dyDescent="0.25">
      <c r="A494" s="9" t="s">
        <v>2534</v>
      </c>
      <c r="B494" s="2" t="s">
        <v>6607</v>
      </c>
      <c r="C494">
        <f>IFERROR(VLOOKUP(A494,AQI!$A$6:$N$1467,2,FALSE),"")</f>
        <v>123</v>
      </c>
      <c r="D494" t="str">
        <f>IFERROR(VLOOKUP(A494,AQI!$A$6:$N$1467,3,FALSE),"")</f>
        <v>32</v>
      </c>
      <c r="E494" t="str">
        <f>IFERROR(VLOOKUP(A494,AQI!$A$6:$N$1467,4,FALSE),"")</f>
        <v>55</v>
      </c>
      <c r="F494" t="str">
        <f>IFERROR(VLOOKUP(A494,AQI!$A$6:$N$1467,5,FALSE),"")</f>
        <v>0.8</v>
      </c>
      <c r="G494" t="str">
        <f>IFERROR(VLOOKUP(A494,AQI!$A$6:$N$1467,6,FALSE),"")</f>
        <v>16</v>
      </c>
      <c r="H494" t="str">
        <f>IFERROR(VLOOKUP(A494,AQI!$A$6:$N$1467,7,FALSE),"")</f>
        <v>185</v>
      </c>
      <c r="I494" t="str">
        <f>IFERROR(VLOOKUP(A494,AQI!$A$6:$N$1467,8,FALSE),"")</f>
        <v>3</v>
      </c>
      <c r="J494" t="str">
        <f>IFERROR(VLOOKUP(A494,AQI!$A$6:$N$1467,9,FALSE),"")</f>
        <v>3.50625</v>
      </c>
      <c r="K494" t="str">
        <f>IFERROR(VLOOKUP(A494,AQI!$A$6:$N$1467,12,FALSE),"")</f>
        <v>25.882</v>
      </c>
      <c r="L494" t="str">
        <f>IFERROR(VLOOKUP(A494,AQI!$A$6:$N$1467,13,FALSE),"")</f>
        <v>72.294</v>
      </c>
      <c r="M494" t="str">
        <f>IFERROR(VLOOKUP(A494,AQI!$A$6:$N$1467,14,FALSE),"")</f>
        <v>1.588</v>
      </c>
      <c r="N494">
        <f t="shared" si="28"/>
        <v>3303.91</v>
      </c>
      <c r="O494">
        <f t="shared" si="29"/>
        <v>3309.489</v>
      </c>
      <c r="P494">
        <f t="shared" si="30"/>
        <v>3539.09</v>
      </c>
      <c r="Q494">
        <f t="shared" si="31"/>
        <v>3596.37</v>
      </c>
      <c r="R494" s="2" t="s">
        <v>6608</v>
      </c>
    </row>
    <row r="495" spans="1:18" x14ac:dyDescent="0.25">
      <c r="A495" s="9" t="s">
        <v>2521</v>
      </c>
      <c r="B495" s="2" t="s">
        <v>6139</v>
      </c>
      <c r="C495">
        <f>IFERROR(VLOOKUP(A495,AQI!$A$6:$N$1467,2,FALSE),"")</f>
        <v>80</v>
      </c>
      <c r="D495" t="str">
        <f>IFERROR(VLOOKUP(A495,AQI!$A$6:$N$1467,3,FALSE),"")</f>
        <v>30</v>
      </c>
      <c r="E495" t="str">
        <f>IFERROR(VLOOKUP(A495,AQI!$A$6:$N$1467,4,FALSE),"")</f>
        <v>49</v>
      </c>
      <c r="F495" t="str">
        <f>IFERROR(VLOOKUP(A495,AQI!$A$6:$N$1467,5,FALSE),"")</f>
        <v>0.8</v>
      </c>
      <c r="G495" t="str">
        <f>IFERROR(VLOOKUP(A495,AQI!$A$6:$N$1467,6,FALSE),"")</f>
        <v>17</v>
      </c>
      <c r="H495" t="str">
        <f>IFERROR(VLOOKUP(A495,AQI!$A$6:$N$1467,7,FALSE),"")</f>
        <v>135</v>
      </c>
      <c r="I495" t="str">
        <f>IFERROR(VLOOKUP(A495,AQI!$A$6:$N$1467,8,FALSE),"")</f>
        <v>3</v>
      </c>
      <c r="J495" t="str">
        <f>IFERROR(VLOOKUP(A495,AQI!$A$6:$N$1467,9,FALSE),"")</f>
        <v>3.07589</v>
      </c>
      <c r="K495" t="str">
        <f>IFERROR(VLOOKUP(A495,AQI!$A$6:$N$1467,12,FALSE),"")</f>
        <v>24.087</v>
      </c>
      <c r="L495" t="str">
        <f>IFERROR(VLOOKUP(A495,AQI!$A$6:$N$1467,13,FALSE),"")</f>
        <v>79.348</v>
      </c>
      <c r="M495" t="str">
        <f>IFERROR(VLOOKUP(A495,AQI!$A$6:$N$1467,14,FALSE),"")</f>
        <v>2.087</v>
      </c>
      <c r="N495">
        <f t="shared" si="28"/>
        <v>3259.1280000000002</v>
      </c>
      <c r="O495">
        <f t="shared" si="29"/>
        <v>3298.5540000000001</v>
      </c>
      <c r="P495">
        <f t="shared" si="30"/>
        <v>3492.73</v>
      </c>
      <c r="Q495">
        <f t="shared" si="31"/>
        <v>3534.47</v>
      </c>
      <c r="R495" s="2" t="s">
        <v>6592</v>
      </c>
    </row>
    <row r="496" spans="1:18" x14ac:dyDescent="0.25">
      <c r="A496" s="9" t="s">
        <v>2521</v>
      </c>
      <c r="B496" s="2" t="s">
        <v>6195</v>
      </c>
      <c r="C496">
        <f>IFERROR(VLOOKUP(A496,AQI!$A$6:$N$1467,2,FALSE),"")</f>
        <v>80</v>
      </c>
      <c r="D496" t="str">
        <f>IFERROR(VLOOKUP(A496,AQI!$A$6:$N$1467,3,FALSE),"")</f>
        <v>30</v>
      </c>
      <c r="E496" t="str">
        <f>IFERROR(VLOOKUP(A496,AQI!$A$6:$N$1467,4,FALSE),"")</f>
        <v>49</v>
      </c>
      <c r="F496" t="str">
        <f>IFERROR(VLOOKUP(A496,AQI!$A$6:$N$1467,5,FALSE),"")</f>
        <v>0.8</v>
      </c>
      <c r="G496" t="str">
        <f>IFERROR(VLOOKUP(A496,AQI!$A$6:$N$1467,6,FALSE),"")</f>
        <v>17</v>
      </c>
      <c r="H496" t="str">
        <f>IFERROR(VLOOKUP(A496,AQI!$A$6:$N$1467,7,FALSE),"")</f>
        <v>135</v>
      </c>
      <c r="I496" t="str">
        <f>IFERROR(VLOOKUP(A496,AQI!$A$6:$N$1467,8,FALSE),"")</f>
        <v>3</v>
      </c>
      <c r="J496" t="str">
        <f>IFERROR(VLOOKUP(A496,AQI!$A$6:$N$1467,9,FALSE),"")</f>
        <v>3.07589</v>
      </c>
      <c r="K496" t="str">
        <f>IFERROR(VLOOKUP(A496,AQI!$A$6:$N$1467,12,FALSE),"")</f>
        <v>24.087</v>
      </c>
      <c r="L496" t="str">
        <f>IFERROR(VLOOKUP(A496,AQI!$A$6:$N$1467,13,FALSE),"")</f>
        <v>79.348</v>
      </c>
      <c r="M496" t="str">
        <f>IFERROR(VLOOKUP(A496,AQI!$A$6:$N$1467,14,FALSE),"")</f>
        <v>2.087</v>
      </c>
      <c r="N496">
        <f t="shared" si="28"/>
        <v>3259.1280000000002</v>
      </c>
      <c r="O496">
        <f t="shared" si="29"/>
        <v>3298.5540000000001</v>
      </c>
      <c r="P496">
        <f t="shared" si="30"/>
        <v>3492.73</v>
      </c>
      <c r="Q496">
        <f t="shared" si="31"/>
        <v>3534.47</v>
      </c>
      <c r="R496" s="2" t="s">
        <v>6609</v>
      </c>
    </row>
    <row r="497" spans="1:18" x14ac:dyDescent="0.25">
      <c r="A497" s="9" t="s">
        <v>2517</v>
      </c>
      <c r="B497" s="2" t="s">
        <v>1704</v>
      </c>
      <c r="C497">
        <f>IFERROR(VLOOKUP(A497,AQI!$A$6:$N$1467,2,FALSE),"")</f>
        <v>87</v>
      </c>
      <c r="D497" t="str">
        <f>IFERROR(VLOOKUP(A497,AQI!$A$6:$N$1467,3,FALSE),"")</f>
        <v>24</v>
      </c>
      <c r="E497" t="str">
        <f>IFERROR(VLOOKUP(A497,AQI!$A$6:$N$1467,4,FALSE),"")</f>
        <v>47</v>
      </c>
      <c r="F497" t="str">
        <f>IFERROR(VLOOKUP(A497,AQI!$A$6:$N$1467,5,FALSE),"")</f>
        <v>0.6</v>
      </c>
      <c r="G497" t="str">
        <f>IFERROR(VLOOKUP(A497,AQI!$A$6:$N$1467,6,FALSE),"")</f>
        <v>25</v>
      </c>
      <c r="H497" t="str">
        <f>IFERROR(VLOOKUP(A497,AQI!$A$6:$N$1467,7,FALSE),"")</f>
        <v>144</v>
      </c>
      <c r="I497" t="str">
        <f>IFERROR(VLOOKUP(A497,AQI!$A$6:$N$1467,8,FALSE),"")</f>
        <v>2</v>
      </c>
      <c r="J497" t="str">
        <f>IFERROR(VLOOKUP(A497,AQI!$A$6:$N$1467,9,FALSE),"")</f>
        <v>3.06548</v>
      </c>
      <c r="K497" t="str">
        <f>IFERROR(VLOOKUP(A497,AQI!$A$6:$N$1467,12,FALSE),"")</f>
        <v>24.217</v>
      </c>
      <c r="L497" t="str">
        <f>IFERROR(VLOOKUP(A497,AQI!$A$6:$N$1467,13,FALSE),"")</f>
        <v>62.217</v>
      </c>
      <c r="M497" t="str">
        <f>IFERROR(VLOOKUP(A497,AQI!$A$6:$N$1467,14,FALSE),"")</f>
        <v>1.304</v>
      </c>
      <c r="N497">
        <f t="shared" si="28"/>
        <v>3265.4090000000001</v>
      </c>
      <c r="O497">
        <f t="shared" si="29"/>
        <v>3259.201</v>
      </c>
      <c r="P497">
        <f t="shared" si="30"/>
        <v>3484.43</v>
      </c>
      <c r="Q497">
        <f t="shared" si="31"/>
        <v>3484.21</v>
      </c>
      <c r="R497" s="2" t="s">
        <v>6610</v>
      </c>
    </row>
    <row r="498" spans="1:18" x14ac:dyDescent="0.25">
      <c r="A498" s="9" t="s">
        <v>2514</v>
      </c>
      <c r="B498" s="2" t="s">
        <v>6611</v>
      </c>
      <c r="C498">
        <f>IFERROR(VLOOKUP(A498,AQI!$A$6:$N$1467,2,FALSE),"")</f>
        <v>65</v>
      </c>
      <c r="D498" t="str">
        <f>IFERROR(VLOOKUP(A498,AQI!$A$6:$N$1467,3,FALSE),"")</f>
        <v>18</v>
      </c>
      <c r="E498" t="str">
        <f>IFERROR(VLOOKUP(A498,AQI!$A$6:$N$1467,4,FALSE),"")</f>
        <v>34</v>
      </c>
      <c r="F498" t="str">
        <f>IFERROR(VLOOKUP(A498,AQI!$A$6:$N$1467,5,FALSE),"")</f>
        <v>0.4</v>
      </c>
      <c r="G498" t="str">
        <f>IFERROR(VLOOKUP(A498,AQI!$A$6:$N$1467,6,FALSE),"")</f>
        <v>20</v>
      </c>
      <c r="H498" t="str">
        <f>IFERROR(VLOOKUP(A498,AQI!$A$6:$N$1467,7,FALSE),"")</f>
        <v>117</v>
      </c>
      <c r="I498" t="str">
        <f>IFERROR(VLOOKUP(A498,AQI!$A$6:$N$1467,8,FALSE),"")</f>
        <v>2</v>
      </c>
      <c r="J498" t="str">
        <f>IFERROR(VLOOKUP(A498,AQI!$A$6:$N$1467,9,FALSE),"")</f>
        <v>2.36458</v>
      </c>
      <c r="K498" t="str">
        <f>IFERROR(VLOOKUP(A498,AQI!$A$6:$N$1467,12,FALSE),"")</f>
        <v>23.292</v>
      </c>
      <c r="L498" t="str">
        <f>IFERROR(VLOOKUP(A498,AQI!$A$6:$N$1467,13,FALSE),"")</f>
        <v>62.042</v>
      </c>
      <c r="M498" t="str">
        <f>IFERROR(VLOOKUP(A498,AQI!$A$6:$N$1467,14,FALSE),"")</f>
        <v>1.875</v>
      </c>
      <c r="N498">
        <f t="shared" si="28"/>
        <v>3256.2449999999999</v>
      </c>
      <c r="O498">
        <f t="shared" si="29"/>
        <v>3262.002</v>
      </c>
      <c r="P498">
        <f t="shared" si="30"/>
        <v>3393.37</v>
      </c>
      <c r="Q498">
        <f t="shared" si="31"/>
        <v>3440.62</v>
      </c>
      <c r="R498" s="2" t="s">
        <v>6612</v>
      </c>
    </row>
    <row r="499" spans="1:18" x14ac:dyDescent="0.25">
      <c r="A499" s="9" t="s">
        <v>2496</v>
      </c>
      <c r="B499" s="2" t="s">
        <v>90</v>
      </c>
      <c r="C499">
        <f>IFERROR(VLOOKUP(A499,AQI!$A$6:$N$1467,2,FALSE),"")</f>
        <v>45</v>
      </c>
      <c r="D499" t="str">
        <f>IFERROR(VLOOKUP(A499,AQI!$A$6:$N$1467,3,FALSE),"")</f>
        <v>5</v>
      </c>
      <c r="E499" t="str">
        <f>IFERROR(VLOOKUP(A499,AQI!$A$6:$N$1467,4,FALSE),"")</f>
        <v>26</v>
      </c>
      <c r="F499" t="str">
        <f>IFERROR(VLOOKUP(A499,AQI!$A$6:$N$1467,5,FALSE),"")</f>
        <v>0.2</v>
      </c>
      <c r="G499" t="str">
        <f>IFERROR(VLOOKUP(A499,AQI!$A$6:$N$1467,6,FALSE),"")</f>
        <v>19</v>
      </c>
      <c r="H499" t="str">
        <f>IFERROR(VLOOKUP(A499,AQI!$A$6:$N$1467,7,FALSE),"")</f>
        <v>89</v>
      </c>
      <c r="I499" t="str">
        <f>IFERROR(VLOOKUP(A499,AQI!$A$6:$N$1467,8,FALSE),"")</f>
        <v>3</v>
      </c>
      <c r="J499" t="str">
        <f>IFERROR(VLOOKUP(A499,AQI!$A$6:$N$1467,9,FALSE),"")</f>
        <v>1.64554</v>
      </c>
      <c r="K499" t="str">
        <f>IFERROR(VLOOKUP(A499,AQI!$A$6:$N$1467,12,FALSE),"")</f>
        <v>27.792</v>
      </c>
      <c r="L499" t="str">
        <f>IFERROR(VLOOKUP(A499,AQI!$A$6:$N$1467,13,FALSE),"")</f>
        <v>27.333</v>
      </c>
      <c r="M499" t="str">
        <f>IFERROR(VLOOKUP(A499,AQI!$A$6:$N$1467,14,FALSE),"")</f>
        <v>2.500</v>
      </c>
      <c r="N499">
        <f t="shared" si="28"/>
        <v>3206.14</v>
      </c>
      <c r="O499">
        <f t="shared" si="29"/>
        <v>3211.3409999999999</v>
      </c>
      <c r="P499">
        <f t="shared" si="30"/>
        <v>3218.86</v>
      </c>
      <c r="Q499">
        <f t="shared" si="31"/>
        <v>3298.03</v>
      </c>
      <c r="R499" s="2" t="s">
        <v>6397</v>
      </c>
    </row>
    <row r="500" spans="1:18" x14ac:dyDescent="0.25">
      <c r="A500" s="9" t="s">
        <v>2487</v>
      </c>
      <c r="B500" s="2" t="s">
        <v>6613</v>
      </c>
      <c r="C500">
        <f>IFERROR(VLOOKUP(A500,AQI!$A$6:$N$1467,2,FALSE),"")</f>
        <v>36</v>
      </c>
      <c r="D500" t="str">
        <f>IFERROR(VLOOKUP(A500,AQI!$A$6:$N$1467,3,FALSE),"")</f>
        <v>19</v>
      </c>
      <c r="E500" t="str">
        <f>IFERROR(VLOOKUP(A500,AQI!$A$6:$N$1467,4,FALSE),"")</f>
        <v>33</v>
      </c>
      <c r="F500" t="str">
        <f>IFERROR(VLOOKUP(A500,AQI!$A$6:$N$1467,5,FALSE),"")</f>
        <v>0.6</v>
      </c>
      <c r="G500" t="str">
        <f>IFERROR(VLOOKUP(A500,AQI!$A$6:$N$1467,6,FALSE),"")</f>
        <v>18</v>
      </c>
      <c r="H500" t="str">
        <f>IFERROR(VLOOKUP(A500,AQI!$A$6:$N$1467,7,FALSE),"")</f>
        <v>71</v>
      </c>
      <c r="I500" t="str">
        <f>IFERROR(VLOOKUP(A500,AQI!$A$6:$N$1467,8,FALSE),"")</f>
        <v>2</v>
      </c>
      <c r="J500" t="str">
        <f>IFERROR(VLOOKUP(A500,AQI!$A$6:$N$1467,9,FALSE),"")</f>
        <v>2.09137</v>
      </c>
      <c r="K500" t="str">
        <f>IFERROR(VLOOKUP(A500,AQI!$A$6:$N$1467,12,FALSE),"")</f>
        <v>21.217</v>
      </c>
      <c r="L500" t="str">
        <f>IFERROR(VLOOKUP(A500,AQI!$A$6:$N$1467,13,FALSE),"")</f>
        <v>80.652</v>
      </c>
      <c r="M500" t="str">
        <f>IFERROR(VLOOKUP(A500,AQI!$A$6:$N$1467,14,FALSE),"")</f>
        <v>1.783</v>
      </c>
      <c r="N500">
        <f t="shared" si="28"/>
        <v>3242.4769999999999</v>
      </c>
      <c r="O500">
        <f t="shared" si="29"/>
        <v>3187.085</v>
      </c>
      <c r="P500">
        <f t="shared" si="30"/>
        <v>3267.71</v>
      </c>
      <c r="Q500">
        <f t="shared" si="31"/>
        <v>3127.67</v>
      </c>
      <c r="R500" s="2" t="s">
        <v>6614</v>
      </c>
    </row>
    <row r="501" spans="1:18" x14ac:dyDescent="0.25">
      <c r="A501" s="9" t="s">
        <v>2482</v>
      </c>
      <c r="B501" s="2" t="s">
        <v>6615</v>
      </c>
      <c r="C501">
        <f>IFERROR(VLOOKUP(A501,AQI!$A$6:$N$1467,2,FALSE),"")</f>
        <v>118</v>
      </c>
      <c r="D501" t="str">
        <f>IFERROR(VLOOKUP(A501,AQI!$A$6:$N$1467,3,FALSE),"")</f>
        <v>22</v>
      </c>
      <c r="E501" t="str">
        <f>IFERROR(VLOOKUP(A501,AQI!$A$6:$N$1467,4,FALSE),"")</f>
        <v>37</v>
      </c>
      <c r="F501" t="str">
        <f>IFERROR(VLOOKUP(A501,AQI!$A$6:$N$1467,5,FALSE),"")</f>
        <v>0.7</v>
      </c>
      <c r="G501" t="str">
        <f>IFERROR(VLOOKUP(A501,AQI!$A$6:$N$1467,6,FALSE),"")</f>
        <v>13</v>
      </c>
      <c r="H501" t="str">
        <f>IFERROR(VLOOKUP(A501,AQI!$A$6:$N$1467,7,FALSE),"")</f>
        <v>179</v>
      </c>
      <c r="I501" t="str">
        <f>IFERROR(VLOOKUP(A501,AQI!$A$6:$N$1467,8,FALSE),"")</f>
        <v>2</v>
      </c>
      <c r="J501" t="str">
        <f>IFERROR(VLOOKUP(A501,AQI!$A$6:$N$1467,9,FALSE),"")</f>
        <v>2.80923</v>
      </c>
      <c r="K501" t="str">
        <f>IFERROR(VLOOKUP(A501,AQI!$A$6:$N$1467,12,FALSE),"")</f>
        <v>25.625</v>
      </c>
      <c r="L501" t="str">
        <f>IFERROR(VLOOKUP(A501,AQI!$A$6:$N$1467,13,FALSE),"")</f>
        <v>64.792</v>
      </c>
      <c r="M501" t="str">
        <f>IFERROR(VLOOKUP(A501,AQI!$A$6:$N$1467,14,FALSE),"")</f>
        <v>2.042</v>
      </c>
      <c r="N501">
        <f t="shared" si="28"/>
        <v>3261.123</v>
      </c>
      <c r="O501">
        <f t="shared" si="29"/>
        <v>3241.0859999999998</v>
      </c>
      <c r="P501">
        <f t="shared" si="30"/>
        <v>3323.31</v>
      </c>
      <c r="Q501">
        <f t="shared" si="31"/>
        <v>3288.93</v>
      </c>
      <c r="R501" s="2" t="s">
        <v>6118</v>
      </c>
    </row>
    <row r="502" spans="1:18" x14ac:dyDescent="0.25">
      <c r="A502" s="9" t="s">
        <v>2466</v>
      </c>
      <c r="B502" s="2" t="s">
        <v>985</v>
      </c>
      <c r="C502">
        <f>IFERROR(VLOOKUP(A502,AQI!$A$6:$N$1467,2,FALSE),"")</f>
        <v>89</v>
      </c>
      <c r="D502" t="str">
        <f>IFERROR(VLOOKUP(A502,AQI!$A$6:$N$1467,3,FALSE),"")</f>
        <v>9</v>
      </c>
      <c r="E502" t="str">
        <f>IFERROR(VLOOKUP(A502,AQI!$A$6:$N$1467,4,FALSE),"")</f>
        <v>25</v>
      </c>
      <c r="F502" t="str">
        <f>IFERROR(VLOOKUP(A502,AQI!$A$6:$N$1467,5,FALSE),"")</f>
        <v>0.4</v>
      </c>
      <c r="G502" t="str">
        <f>IFERROR(VLOOKUP(A502,AQI!$A$6:$N$1467,6,FALSE),"")</f>
        <v>16</v>
      </c>
      <c r="H502" t="str">
        <f>IFERROR(VLOOKUP(A502,AQI!$A$6:$N$1467,7,FALSE),"")</f>
        <v>146</v>
      </c>
      <c r="I502" t="str">
        <f>IFERROR(VLOOKUP(A502,AQI!$A$6:$N$1467,8,FALSE),"")</f>
        <v>2</v>
      </c>
      <c r="J502" t="str">
        <f>IFERROR(VLOOKUP(A502,AQI!$A$6:$N$1467,9,FALSE),"")</f>
        <v>2.06012</v>
      </c>
      <c r="K502" t="str">
        <f>IFERROR(VLOOKUP(A502,AQI!$A$6:$N$1467,12,FALSE),"")</f>
        <v>25.375</v>
      </c>
      <c r="L502" t="str">
        <f>IFERROR(VLOOKUP(A502,AQI!$A$6:$N$1467,13,FALSE),"")</f>
        <v>54.458</v>
      </c>
      <c r="M502" t="str">
        <f>IFERROR(VLOOKUP(A502,AQI!$A$6:$N$1467,14,FALSE),"")</f>
        <v>2.000</v>
      </c>
      <c r="N502">
        <f t="shared" si="28"/>
        <v>3239.5790000000002</v>
      </c>
      <c r="O502">
        <f t="shared" si="29"/>
        <v>3273.971</v>
      </c>
      <c r="P502">
        <f t="shared" si="30"/>
        <v>3094.55</v>
      </c>
      <c r="Q502">
        <f t="shared" si="31"/>
        <v>3232.89</v>
      </c>
      <c r="R502" s="2" t="s">
        <v>6616</v>
      </c>
    </row>
    <row r="503" spans="1:18" x14ac:dyDescent="0.25">
      <c r="A503" s="9" t="s">
        <v>2462</v>
      </c>
      <c r="B503" s="2" t="s">
        <v>703</v>
      </c>
      <c r="C503">
        <f>IFERROR(VLOOKUP(A503,AQI!$A$6:$N$1467,2,FALSE),"")</f>
        <v>53</v>
      </c>
      <c r="D503" t="str">
        <f>IFERROR(VLOOKUP(A503,AQI!$A$6:$N$1467,3,FALSE),"")</f>
        <v>26</v>
      </c>
      <c r="E503" t="str">
        <f>IFERROR(VLOOKUP(A503,AQI!$A$6:$N$1467,4,FALSE),"")</f>
        <v>54</v>
      </c>
      <c r="F503" t="str">
        <f>IFERROR(VLOOKUP(A503,AQI!$A$6:$N$1467,5,FALSE),"")</f>
        <v>0.7</v>
      </c>
      <c r="G503" t="str">
        <f>IFERROR(VLOOKUP(A503,AQI!$A$6:$N$1467,6,FALSE),"")</f>
        <v>20</v>
      </c>
      <c r="H503" t="str">
        <f>IFERROR(VLOOKUP(A503,AQI!$A$6:$N$1467,7,FALSE),"")</f>
        <v>103</v>
      </c>
      <c r="I503" t="str">
        <f>IFERROR(VLOOKUP(A503,AQI!$A$6:$N$1467,8,FALSE),"")</f>
        <v>2</v>
      </c>
      <c r="J503" t="str">
        <f>IFERROR(VLOOKUP(A503,AQI!$A$6:$N$1467,9,FALSE),"")</f>
        <v>2.86637</v>
      </c>
      <c r="K503" t="str">
        <f>IFERROR(VLOOKUP(A503,AQI!$A$6:$N$1467,12,FALSE),"")</f>
        <v>22.708</v>
      </c>
      <c r="L503" t="str">
        <f>IFERROR(VLOOKUP(A503,AQI!$A$6:$N$1467,13,FALSE),"")</f>
        <v>75.417</v>
      </c>
      <c r="M503" t="str">
        <f>IFERROR(VLOOKUP(A503,AQI!$A$6:$N$1467,14,FALSE),"")</f>
        <v>1.958</v>
      </c>
      <c r="N503">
        <f t="shared" si="28"/>
        <v>3216.163</v>
      </c>
      <c r="O503">
        <f t="shared" si="29"/>
        <v>3243.78</v>
      </c>
      <c r="P503">
        <f t="shared" si="30"/>
        <v>3062.18</v>
      </c>
      <c r="Q503">
        <f t="shared" si="31"/>
        <v>3081.91</v>
      </c>
      <c r="R503" s="2" t="s">
        <v>6591</v>
      </c>
    </row>
    <row r="504" spans="1:18" x14ac:dyDescent="0.25">
      <c r="A504" s="9" t="s">
        <v>2462</v>
      </c>
      <c r="B504" s="2" t="s">
        <v>6617</v>
      </c>
      <c r="C504">
        <f>IFERROR(VLOOKUP(A504,AQI!$A$6:$N$1467,2,FALSE),"")</f>
        <v>53</v>
      </c>
      <c r="D504" t="str">
        <f>IFERROR(VLOOKUP(A504,AQI!$A$6:$N$1467,3,FALSE),"")</f>
        <v>26</v>
      </c>
      <c r="E504" t="str">
        <f>IFERROR(VLOOKUP(A504,AQI!$A$6:$N$1467,4,FALSE),"")</f>
        <v>54</v>
      </c>
      <c r="F504" t="str">
        <f>IFERROR(VLOOKUP(A504,AQI!$A$6:$N$1467,5,FALSE),"")</f>
        <v>0.7</v>
      </c>
      <c r="G504" t="str">
        <f>IFERROR(VLOOKUP(A504,AQI!$A$6:$N$1467,6,FALSE),"")</f>
        <v>20</v>
      </c>
      <c r="H504" t="str">
        <f>IFERROR(VLOOKUP(A504,AQI!$A$6:$N$1467,7,FALSE),"")</f>
        <v>103</v>
      </c>
      <c r="I504" t="str">
        <f>IFERROR(VLOOKUP(A504,AQI!$A$6:$N$1467,8,FALSE),"")</f>
        <v>2</v>
      </c>
      <c r="J504" t="str">
        <f>IFERROR(VLOOKUP(A504,AQI!$A$6:$N$1467,9,FALSE),"")</f>
        <v>2.86637</v>
      </c>
      <c r="K504" t="str">
        <f>IFERROR(VLOOKUP(A504,AQI!$A$6:$N$1467,12,FALSE),"")</f>
        <v>22.708</v>
      </c>
      <c r="L504" t="str">
        <f>IFERROR(VLOOKUP(A504,AQI!$A$6:$N$1467,13,FALSE),"")</f>
        <v>75.417</v>
      </c>
      <c r="M504" t="str">
        <f>IFERROR(VLOOKUP(A504,AQI!$A$6:$N$1467,14,FALSE),"")</f>
        <v>1.958</v>
      </c>
      <c r="N504">
        <f t="shared" si="28"/>
        <v>3216.163</v>
      </c>
      <c r="O504">
        <f t="shared" si="29"/>
        <v>3243.78</v>
      </c>
      <c r="P504">
        <f t="shared" si="30"/>
        <v>3062.18</v>
      </c>
      <c r="Q504">
        <f t="shared" si="31"/>
        <v>3081.91</v>
      </c>
      <c r="R504" s="2" t="s">
        <v>6618</v>
      </c>
    </row>
    <row r="505" spans="1:18" x14ac:dyDescent="0.25">
      <c r="A505" s="9" t="s">
        <v>2426</v>
      </c>
      <c r="B505" s="2" t="s">
        <v>66</v>
      </c>
      <c r="C505">
        <f>IFERROR(VLOOKUP(A505,AQI!$A$6:$N$1467,2,FALSE),"")</f>
        <v>41</v>
      </c>
      <c r="D505" t="str">
        <f>IFERROR(VLOOKUP(A505,AQI!$A$6:$N$1467,3,FALSE),"")</f>
        <v>25</v>
      </c>
      <c r="E505" t="str">
        <f>IFERROR(VLOOKUP(A505,AQI!$A$6:$N$1467,4,FALSE),"")</f>
        <v>41</v>
      </c>
      <c r="F505" t="str">
        <f>IFERROR(VLOOKUP(A505,AQI!$A$6:$N$1467,5,FALSE),"")</f>
        <v>0.8</v>
      </c>
      <c r="G505" t="str">
        <f>IFERROR(VLOOKUP(A505,AQI!$A$6:$N$1467,6,FALSE),"")</f>
        <v>23</v>
      </c>
      <c r="H505" t="str">
        <f>IFERROR(VLOOKUP(A505,AQI!$A$6:$N$1467,7,FALSE),"")</f>
        <v>82</v>
      </c>
      <c r="I505" t="str">
        <f>IFERROR(VLOOKUP(A505,AQI!$A$6:$N$1467,8,FALSE),"")</f>
        <v>2</v>
      </c>
      <c r="J505" t="str">
        <f>IFERROR(VLOOKUP(A505,AQI!$A$6:$N$1467,9,FALSE),"")</f>
        <v>2.62083</v>
      </c>
      <c r="K505" t="str">
        <f>IFERROR(VLOOKUP(A505,AQI!$A$6:$N$1467,12,FALSE),"")</f>
        <v>16.833</v>
      </c>
      <c r="L505" t="str">
        <f>IFERROR(VLOOKUP(A505,AQI!$A$6:$N$1467,13,FALSE),"")</f>
        <v>79.458</v>
      </c>
      <c r="M505" t="str">
        <f>IFERROR(VLOOKUP(A505,AQI!$A$6:$N$1467,14,FALSE),"")</f>
        <v>1.625</v>
      </c>
      <c r="N505">
        <f t="shared" si="28"/>
        <v>3215.7379999999998</v>
      </c>
      <c r="O505">
        <f t="shared" si="29"/>
        <v>3243.94</v>
      </c>
      <c r="P505">
        <f t="shared" si="30"/>
        <v>3130.24</v>
      </c>
      <c r="Q505">
        <f t="shared" si="31"/>
        <v>3257.7</v>
      </c>
      <c r="R505" s="2" t="s">
        <v>6619</v>
      </c>
    </row>
    <row r="506" spans="1:18" x14ac:dyDescent="0.25">
      <c r="A506" s="9" t="s">
        <v>2426</v>
      </c>
      <c r="B506" s="2" t="s">
        <v>201</v>
      </c>
      <c r="C506">
        <f>IFERROR(VLOOKUP(A506,AQI!$A$6:$N$1467,2,FALSE),"")</f>
        <v>41</v>
      </c>
      <c r="D506" t="str">
        <f>IFERROR(VLOOKUP(A506,AQI!$A$6:$N$1467,3,FALSE),"")</f>
        <v>25</v>
      </c>
      <c r="E506" t="str">
        <f>IFERROR(VLOOKUP(A506,AQI!$A$6:$N$1467,4,FALSE),"")</f>
        <v>41</v>
      </c>
      <c r="F506" t="str">
        <f>IFERROR(VLOOKUP(A506,AQI!$A$6:$N$1467,5,FALSE),"")</f>
        <v>0.8</v>
      </c>
      <c r="G506" t="str">
        <f>IFERROR(VLOOKUP(A506,AQI!$A$6:$N$1467,6,FALSE),"")</f>
        <v>23</v>
      </c>
      <c r="H506" t="str">
        <f>IFERROR(VLOOKUP(A506,AQI!$A$6:$N$1467,7,FALSE),"")</f>
        <v>82</v>
      </c>
      <c r="I506" t="str">
        <f>IFERROR(VLOOKUP(A506,AQI!$A$6:$N$1467,8,FALSE),"")</f>
        <v>2</v>
      </c>
      <c r="J506" t="str">
        <f>IFERROR(VLOOKUP(A506,AQI!$A$6:$N$1467,9,FALSE),"")</f>
        <v>2.62083</v>
      </c>
      <c r="K506" t="str">
        <f>IFERROR(VLOOKUP(A506,AQI!$A$6:$N$1467,12,FALSE),"")</f>
        <v>16.833</v>
      </c>
      <c r="L506" t="str">
        <f>IFERROR(VLOOKUP(A506,AQI!$A$6:$N$1467,13,FALSE),"")</f>
        <v>79.458</v>
      </c>
      <c r="M506" t="str">
        <f>IFERROR(VLOOKUP(A506,AQI!$A$6:$N$1467,14,FALSE),"")</f>
        <v>1.625</v>
      </c>
      <c r="N506">
        <f t="shared" si="28"/>
        <v>3215.7379999999998</v>
      </c>
      <c r="O506">
        <f t="shared" si="29"/>
        <v>3243.94</v>
      </c>
      <c r="P506">
        <f t="shared" si="30"/>
        <v>3130.24</v>
      </c>
      <c r="Q506">
        <f t="shared" si="31"/>
        <v>3257.7</v>
      </c>
      <c r="R506" s="2" t="s">
        <v>6620</v>
      </c>
    </row>
    <row r="507" spans="1:18" x14ac:dyDescent="0.25">
      <c r="A507" s="9" t="s">
        <v>2416</v>
      </c>
      <c r="B507" s="2" t="s">
        <v>5938</v>
      </c>
      <c r="C507">
        <f>IFERROR(VLOOKUP(A507,AQI!$A$6:$N$1467,2,FALSE),"")</f>
        <v>49</v>
      </c>
      <c r="D507" t="str">
        <f>IFERROR(VLOOKUP(A507,AQI!$A$6:$N$1467,3,FALSE),"")</f>
        <v>4</v>
      </c>
      <c r="E507" t="str">
        <f>IFERROR(VLOOKUP(A507,AQI!$A$6:$N$1467,4,FALSE),"")</f>
        <v>19</v>
      </c>
      <c r="F507" t="str">
        <f>IFERROR(VLOOKUP(A507,AQI!$A$6:$N$1467,5,FALSE),"")</f>
        <v>0.2</v>
      </c>
      <c r="G507" t="str">
        <f>IFERROR(VLOOKUP(A507,AQI!$A$6:$N$1467,6,FALSE),"")</f>
        <v>12</v>
      </c>
      <c r="H507" t="str">
        <f>IFERROR(VLOOKUP(A507,AQI!$A$6:$N$1467,7,FALSE),"")</f>
        <v>97</v>
      </c>
      <c r="I507" t="str">
        <f>IFERROR(VLOOKUP(A507,AQI!$A$6:$N$1467,8,FALSE),"")</f>
        <v>3</v>
      </c>
      <c r="J507" t="str">
        <f>IFERROR(VLOOKUP(A507,AQI!$A$6:$N$1467,9,FALSE),"")</f>
        <v>1.39196</v>
      </c>
      <c r="K507" t="str">
        <f>IFERROR(VLOOKUP(A507,AQI!$A$6:$N$1467,12,FALSE),"")</f>
        <v>23.417</v>
      </c>
      <c r="L507" t="str">
        <f>IFERROR(VLOOKUP(A507,AQI!$A$6:$N$1467,13,FALSE),"")</f>
        <v>27.625</v>
      </c>
      <c r="M507" t="str">
        <f>IFERROR(VLOOKUP(A507,AQI!$A$6:$N$1467,14,FALSE),"")</f>
        <v>3.083</v>
      </c>
      <c r="N507">
        <f t="shared" si="28"/>
        <v>3234.8530000000001</v>
      </c>
      <c r="O507">
        <f t="shared" si="29"/>
        <v>3213.89</v>
      </c>
      <c r="P507">
        <f t="shared" si="30"/>
        <v>3022.28</v>
      </c>
      <c r="Q507">
        <f t="shared" si="31"/>
        <v>3103.26</v>
      </c>
      <c r="R507" s="2" t="s">
        <v>6621</v>
      </c>
    </row>
    <row r="508" spans="1:18" x14ac:dyDescent="0.25">
      <c r="A508" s="9" t="s">
        <v>2411</v>
      </c>
      <c r="B508" s="2" t="s">
        <v>6622</v>
      </c>
      <c r="C508">
        <f>IFERROR(VLOOKUP(A508,AQI!$A$6:$N$1467,2,FALSE),"")</f>
        <v>43</v>
      </c>
      <c r="D508" t="str">
        <f>IFERROR(VLOOKUP(A508,AQI!$A$6:$N$1467,3,FALSE),"")</f>
        <v>11</v>
      </c>
      <c r="E508" t="str">
        <f>IFERROR(VLOOKUP(A508,AQI!$A$6:$N$1467,4,FALSE),"")</f>
        <v>40</v>
      </c>
      <c r="F508" t="str">
        <f>IFERROR(VLOOKUP(A508,AQI!$A$6:$N$1467,5,FALSE),"")</f>
        <v>0.3</v>
      </c>
      <c r="G508" t="str">
        <f>IFERROR(VLOOKUP(A508,AQI!$A$6:$N$1467,6,FALSE),"")</f>
        <v>23</v>
      </c>
      <c r="H508" t="str">
        <f>IFERROR(VLOOKUP(A508,AQI!$A$6:$N$1467,7,FALSE),"")</f>
        <v>86</v>
      </c>
      <c r="I508" t="str">
        <f>IFERROR(VLOOKUP(A508,AQI!$A$6:$N$1467,8,FALSE),"")</f>
        <v>2</v>
      </c>
      <c r="J508" t="str">
        <f>IFERROR(VLOOKUP(A508,AQI!$A$6:$N$1467,9,FALSE),"")</f>
        <v>2.10655</v>
      </c>
      <c r="K508" t="str">
        <f>IFERROR(VLOOKUP(A508,AQI!$A$6:$N$1467,12,FALSE),"")</f>
        <v>20.286</v>
      </c>
      <c r="L508" t="str">
        <f>IFERROR(VLOOKUP(A508,AQI!$A$6:$N$1467,13,FALSE),"")</f>
        <v>54.524</v>
      </c>
      <c r="M508" t="str">
        <f>IFERROR(VLOOKUP(A508,AQI!$A$6:$N$1467,14,FALSE),"")</f>
        <v>2.429</v>
      </c>
      <c r="N508">
        <f t="shared" si="28"/>
        <v>3202.9250000000002</v>
      </c>
      <c r="O508">
        <f t="shared" si="29"/>
        <v>3231.1379999999999</v>
      </c>
      <c r="P508">
        <f t="shared" si="30"/>
        <v>2994.64</v>
      </c>
      <c r="Q508">
        <f t="shared" si="31"/>
        <v>3010.33</v>
      </c>
      <c r="R508" s="2" t="s">
        <v>6623</v>
      </c>
    </row>
    <row r="509" spans="1:18" x14ac:dyDescent="0.25">
      <c r="A509" s="9" t="s">
        <v>2386</v>
      </c>
      <c r="B509" s="2" t="s">
        <v>1075</v>
      </c>
      <c r="C509">
        <f>IFERROR(VLOOKUP(A509,AQI!$A$6:$N$1467,2,FALSE),"")</f>
        <v>132</v>
      </c>
      <c r="D509" t="str">
        <f>IFERROR(VLOOKUP(A509,AQI!$A$6:$N$1467,3,FALSE),"")</f>
        <v>36</v>
      </c>
      <c r="E509" t="str">
        <f>IFERROR(VLOOKUP(A509,AQI!$A$6:$N$1467,4,FALSE),"")</f>
        <v>71</v>
      </c>
      <c r="F509" t="str">
        <f>IFERROR(VLOOKUP(A509,AQI!$A$6:$N$1467,5,FALSE),"")</f>
        <v>0.6</v>
      </c>
      <c r="G509" t="str">
        <f>IFERROR(VLOOKUP(A509,AQI!$A$6:$N$1467,6,FALSE),"")</f>
        <v>21</v>
      </c>
      <c r="H509" t="str">
        <f>IFERROR(VLOOKUP(A509,AQI!$A$6:$N$1467,7,FALSE),"")</f>
        <v>195</v>
      </c>
      <c r="I509" t="str">
        <f>IFERROR(VLOOKUP(A509,AQI!$A$6:$N$1467,8,FALSE),"")</f>
        <v>2</v>
      </c>
      <c r="J509" t="str">
        <f>IFERROR(VLOOKUP(A509,AQI!$A$6:$N$1467,9,FALSE),"")</f>
        <v>3.96994</v>
      </c>
      <c r="K509" t="str">
        <f>IFERROR(VLOOKUP(A509,AQI!$A$6:$N$1467,12,FALSE),"")</f>
        <v>24.333</v>
      </c>
      <c r="L509" t="str">
        <f>IFERROR(VLOOKUP(A509,AQI!$A$6:$N$1467,13,FALSE),"")</f>
        <v>59.042</v>
      </c>
      <c r="M509" t="str">
        <f>IFERROR(VLOOKUP(A509,AQI!$A$6:$N$1467,14,FALSE),"")</f>
        <v>2.375</v>
      </c>
      <c r="N509">
        <f t="shared" si="28"/>
        <v>3136.24</v>
      </c>
      <c r="O509">
        <f t="shared" si="29"/>
        <v>3119.0790000000002</v>
      </c>
      <c r="P509">
        <f t="shared" si="30"/>
        <v>3022.89</v>
      </c>
      <c r="Q509">
        <f t="shared" si="31"/>
        <v>2990.61</v>
      </c>
      <c r="R509" s="2" t="s">
        <v>6197</v>
      </c>
    </row>
    <row r="510" spans="1:18" x14ac:dyDescent="0.25">
      <c r="A510" s="9" t="s">
        <v>2379</v>
      </c>
      <c r="B510" s="2" t="s">
        <v>6624</v>
      </c>
      <c r="C510">
        <f>IFERROR(VLOOKUP(A510,AQI!$A$6:$N$1467,2,FALSE),"")</f>
        <v>139</v>
      </c>
      <c r="D510" t="str">
        <f>IFERROR(VLOOKUP(A510,AQI!$A$6:$N$1467,3,FALSE),"")</f>
        <v>31</v>
      </c>
      <c r="E510" t="str">
        <f>IFERROR(VLOOKUP(A510,AQI!$A$6:$N$1467,4,FALSE),"")</f>
        <v>78</v>
      </c>
      <c r="F510" t="str">
        <f>IFERROR(VLOOKUP(A510,AQI!$A$6:$N$1467,5,FALSE),"")</f>
        <v>0.5</v>
      </c>
      <c r="G510" t="str">
        <f>IFERROR(VLOOKUP(A510,AQI!$A$6:$N$1467,6,FALSE),"")</f>
        <v>26</v>
      </c>
      <c r="H510" t="str">
        <f>IFERROR(VLOOKUP(A510,AQI!$A$6:$N$1467,7,FALSE),"")</f>
        <v>202</v>
      </c>
      <c r="I510" t="str">
        <f>IFERROR(VLOOKUP(A510,AQI!$A$6:$N$1467,8,FALSE),"")</f>
        <v>4</v>
      </c>
      <c r="J510" t="str">
        <f>IFERROR(VLOOKUP(A510,AQI!$A$6:$N$1467,9,FALSE),"")</f>
        <v>4.10417</v>
      </c>
      <c r="K510" t="str">
        <f>IFERROR(VLOOKUP(A510,AQI!$A$6:$N$1467,12,FALSE),"")</f>
        <v>25.000</v>
      </c>
      <c r="L510" t="str">
        <f>IFERROR(VLOOKUP(A510,AQI!$A$6:$N$1467,13,FALSE),"")</f>
        <v>47.182</v>
      </c>
      <c r="M510" t="str">
        <f>IFERROR(VLOOKUP(A510,AQI!$A$6:$N$1467,14,FALSE),"")</f>
        <v>2.727</v>
      </c>
      <c r="N510">
        <f t="shared" si="28"/>
        <v>3154.587</v>
      </c>
      <c r="O510">
        <f t="shared" si="29"/>
        <v>3150.3339999999998</v>
      </c>
      <c r="P510">
        <f t="shared" si="30"/>
        <v>2930.24</v>
      </c>
      <c r="Q510">
        <f t="shared" si="31"/>
        <v>3003.16</v>
      </c>
      <c r="R510" s="2" t="s">
        <v>6625</v>
      </c>
    </row>
    <row r="511" spans="1:18" x14ac:dyDescent="0.25">
      <c r="A511" s="9" t="s">
        <v>2376</v>
      </c>
      <c r="B511" s="2" t="s">
        <v>5938</v>
      </c>
      <c r="C511">
        <f>IFERROR(VLOOKUP(A511,AQI!$A$6:$N$1467,2,FALSE),"")</f>
        <v>82</v>
      </c>
      <c r="D511" t="str">
        <f>IFERROR(VLOOKUP(A511,AQI!$A$6:$N$1467,3,FALSE),"")</f>
        <v>20</v>
      </c>
      <c r="E511" t="str">
        <f>IFERROR(VLOOKUP(A511,AQI!$A$6:$N$1467,4,FALSE),"")</f>
        <v>65</v>
      </c>
      <c r="F511" t="str">
        <f>IFERROR(VLOOKUP(A511,AQI!$A$6:$N$1467,5,FALSE),"")</f>
        <v>0.4</v>
      </c>
      <c r="G511" t="str">
        <f>IFERROR(VLOOKUP(A511,AQI!$A$6:$N$1467,6,FALSE),"")</f>
        <v>35</v>
      </c>
      <c r="H511" t="str">
        <f>IFERROR(VLOOKUP(A511,AQI!$A$6:$N$1467,7,FALSE),"")</f>
        <v>138</v>
      </c>
      <c r="I511" t="str">
        <f>IFERROR(VLOOKUP(A511,AQI!$A$6:$N$1467,8,FALSE),"")</f>
        <v>2</v>
      </c>
      <c r="J511" t="str">
        <f>IFERROR(VLOOKUP(A511,AQI!$A$6:$N$1467,9,FALSE),"")</f>
        <v>3.37083</v>
      </c>
      <c r="K511" t="str">
        <f>IFERROR(VLOOKUP(A511,AQI!$A$6:$N$1467,12,FALSE),"")</f>
        <v>24.667</v>
      </c>
      <c r="L511" t="str">
        <f>IFERROR(VLOOKUP(A511,AQI!$A$6:$N$1467,13,FALSE),"")</f>
        <v>37.917</v>
      </c>
      <c r="M511" t="str">
        <f>IFERROR(VLOOKUP(A511,AQI!$A$6:$N$1467,14,FALSE),"")</f>
        <v>2.333</v>
      </c>
      <c r="N511">
        <f t="shared" si="28"/>
        <v>3152.366</v>
      </c>
      <c r="O511">
        <f t="shared" si="29"/>
        <v>3162.877</v>
      </c>
      <c r="P511">
        <f t="shared" si="30"/>
        <v>2949.15</v>
      </c>
      <c r="Q511">
        <f t="shared" si="31"/>
        <v>2941.75</v>
      </c>
      <c r="R511" s="2" t="s">
        <v>6620</v>
      </c>
    </row>
    <row r="512" spans="1:18" x14ac:dyDescent="0.25">
      <c r="A512" s="9" t="s">
        <v>2372</v>
      </c>
      <c r="B512" s="2" t="s">
        <v>6568</v>
      </c>
      <c r="C512">
        <f>IFERROR(VLOOKUP(A512,AQI!$A$6:$N$1467,2,FALSE),"")</f>
        <v>67</v>
      </c>
      <c r="D512" t="str">
        <f>IFERROR(VLOOKUP(A512,AQI!$A$6:$N$1467,3,FALSE),"")</f>
        <v>12</v>
      </c>
      <c r="E512" t="str">
        <f>IFERROR(VLOOKUP(A512,AQI!$A$6:$N$1467,4,FALSE),"")</f>
        <v>45</v>
      </c>
      <c r="F512" t="str">
        <f>IFERROR(VLOOKUP(A512,AQI!$A$6:$N$1467,5,FALSE),"")</f>
        <v>0.3</v>
      </c>
      <c r="G512" t="str">
        <f>IFERROR(VLOOKUP(A512,AQI!$A$6:$N$1467,6,FALSE),"")</f>
        <v>31</v>
      </c>
      <c r="H512" t="str">
        <f>IFERROR(VLOOKUP(A512,AQI!$A$6:$N$1467,7,FALSE),"")</f>
        <v>120</v>
      </c>
      <c r="I512" t="str">
        <f>IFERROR(VLOOKUP(A512,AQI!$A$6:$N$1467,8,FALSE),"")</f>
        <v>2</v>
      </c>
      <c r="J512" t="str">
        <f>IFERROR(VLOOKUP(A512,AQI!$A$6:$N$1467,9,FALSE),"")</f>
        <v>2.61905</v>
      </c>
      <c r="K512" t="str">
        <f>IFERROR(VLOOKUP(A512,AQI!$A$6:$N$1467,12,FALSE),"")</f>
        <v>22.625</v>
      </c>
      <c r="L512" t="str">
        <f>IFERROR(VLOOKUP(A512,AQI!$A$6:$N$1467,13,FALSE),"")</f>
        <v>40.667</v>
      </c>
      <c r="M512" t="str">
        <f>IFERROR(VLOOKUP(A512,AQI!$A$6:$N$1467,14,FALSE),"")</f>
        <v>2.292</v>
      </c>
      <c r="N512">
        <f t="shared" si="28"/>
        <v>3109.71</v>
      </c>
      <c r="O512">
        <f t="shared" si="29"/>
        <v>3148.0889999999999</v>
      </c>
      <c r="P512">
        <f t="shared" si="30"/>
        <v>2823</v>
      </c>
      <c r="Q512">
        <f t="shared" si="31"/>
        <v>2950.49</v>
      </c>
      <c r="R512" s="2" t="s">
        <v>6626</v>
      </c>
    </row>
    <row r="513" spans="1:18" x14ac:dyDescent="0.25">
      <c r="A513" s="9" t="s">
        <v>2362</v>
      </c>
      <c r="B513" s="2" t="s">
        <v>6627</v>
      </c>
      <c r="C513">
        <f>IFERROR(VLOOKUP(A513,AQI!$A$6:$N$1467,2,FALSE),"")</f>
        <v>63</v>
      </c>
      <c r="D513" t="str">
        <f>IFERROR(VLOOKUP(A513,AQI!$A$6:$N$1467,3,FALSE),"")</f>
        <v>40</v>
      </c>
      <c r="E513" t="str">
        <f>IFERROR(VLOOKUP(A513,AQI!$A$6:$N$1467,4,FALSE),"")</f>
        <v>75</v>
      </c>
      <c r="F513" t="str">
        <f>IFERROR(VLOOKUP(A513,AQI!$A$6:$N$1467,5,FALSE),"")</f>
        <v>1.1</v>
      </c>
      <c r="G513" t="str">
        <f>IFERROR(VLOOKUP(A513,AQI!$A$6:$N$1467,6,FALSE),"")</f>
        <v>28</v>
      </c>
      <c r="H513" t="str">
        <f>IFERROR(VLOOKUP(A513,AQI!$A$6:$N$1467,7,FALSE),"")</f>
        <v>109</v>
      </c>
      <c r="I513" t="str">
        <f>IFERROR(VLOOKUP(A513,AQI!$A$6:$N$1467,8,FALSE),"")</f>
        <v>2</v>
      </c>
      <c r="J513" t="str">
        <f>IFERROR(VLOOKUP(A513,AQI!$A$6:$N$1467,9,FALSE),"")</f>
        <v>3.90387</v>
      </c>
      <c r="K513" t="str">
        <f>IFERROR(VLOOKUP(A513,AQI!$A$6:$N$1467,12,FALSE),"")</f>
        <v>20.083</v>
      </c>
      <c r="L513" t="str">
        <f>IFERROR(VLOOKUP(A513,AQI!$A$6:$N$1467,13,FALSE),"")</f>
        <v>75.167</v>
      </c>
      <c r="M513" t="str">
        <f>IFERROR(VLOOKUP(A513,AQI!$A$6:$N$1467,14,FALSE),"")</f>
        <v>2.125</v>
      </c>
      <c r="N513">
        <f t="shared" si="28"/>
        <v>3068.9380000000001</v>
      </c>
      <c r="O513">
        <f t="shared" si="29"/>
        <v>3103.9769999999999</v>
      </c>
      <c r="P513">
        <f t="shared" si="30"/>
        <v>2773.94</v>
      </c>
      <c r="Q513">
        <f t="shared" si="31"/>
        <v>2823.83</v>
      </c>
      <c r="R513" s="2" t="s">
        <v>6628</v>
      </c>
    </row>
    <row r="514" spans="1:18" x14ac:dyDescent="0.25">
      <c r="A514" s="9" t="s">
        <v>2359</v>
      </c>
      <c r="B514" s="2" t="s">
        <v>6629</v>
      </c>
      <c r="C514">
        <f>IFERROR(VLOOKUP(A514,AQI!$A$6:$N$1467,2,FALSE),"")</f>
        <v>65</v>
      </c>
      <c r="D514" t="str">
        <f>IFERROR(VLOOKUP(A514,AQI!$A$6:$N$1467,3,FALSE),"")</f>
        <v>42</v>
      </c>
      <c r="E514" t="str">
        <f>IFERROR(VLOOKUP(A514,AQI!$A$6:$N$1467,4,FALSE),"")</f>
        <v>72</v>
      </c>
      <c r="F514" t="str">
        <f>IFERROR(VLOOKUP(A514,AQI!$A$6:$N$1467,5,FALSE),"")</f>
        <v>0.9</v>
      </c>
      <c r="G514" t="str">
        <f>IFERROR(VLOOKUP(A514,AQI!$A$6:$N$1467,6,FALSE),"")</f>
        <v>31</v>
      </c>
      <c r="H514" t="str">
        <f>IFERROR(VLOOKUP(A514,AQI!$A$6:$N$1467,7,FALSE),"")</f>
        <v>117</v>
      </c>
      <c r="I514" t="str">
        <f>IFERROR(VLOOKUP(A514,AQI!$A$6:$N$1467,8,FALSE),"")</f>
        <v>4</v>
      </c>
      <c r="J514" t="str">
        <f>IFERROR(VLOOKUP(A514,AQI!$A$6:$N$1467,9,FALSE),"")</f>
        <v>4.02649</v>
      </c>
      <c r="K514" t="str">
        <f>IFERROR(VLOOKUP(A514,AQI!$A$6:$N$1467,12,FALSE),"")</f>
        <v>20.042</v>
      </c>
      <c r="L514" t="str">
        <f>IFERROR(VLOOKUP(A514,AQI!$A$6:$N$1467,13,FALSE),"")</f>
        <v>62.167</v>
      </c>
      <c r="M514" t="str">
        <f>IFERROR(VLOOKUP(A514,AQI!$A$6:$N$1467,14,FALSE),"")</f>
        <v>1.917</v>
      </c>
      <c r="N514">
        <f t="shared" ref="N514:N577" si="32">IFERROR(VLOOKUP(A514,sh_four,2,FALSE),"")</f>
        <v>3069.5889999999999</v>
      </c>
      <c r="O514">
        <f t="shared" ref="O514:O577" si="33">IFERROR(VLOOKUP(A514,sh_four,5,FALSE),"")</f>
        <v>3063.951</v>
      </c>
      <c r="P514">
        <f t="shared" ref="P514:P577" si="34">IFERROR(VLOOKUP(A514,sh_nine,2,FALSE),"")</f>
        <v>2772.55</v>
      </c>
      <c r="Q514">
        <f t="shared" ref="Q514:Q577" si="35">IFERROR(VLOOKUP(A514,sh_nine,3,FALSE),"")</f>
        <v>2761.88</v>
      </c>
      <c r="R514" s="2" t="s">
        <v>6630</v>
      </c>
    </row>
    <row r="515" spans="1:18" x14ac:dyDescent="0.25">
      <c r="A515" s="9" t="s">
        <v>2356</v>
      </c>
      <c r="B515" s="2" t="s">
        <v>5946</v>
      </c>
      <c r="C515">
        <f>IFERROR(VLOOKUP(A515,AQI!$A$6:$N$1467,2,FALSE),"")</f>
        <v>79</v>
      </c>
      <c r="D515" t="str">
        <f>IFERROR(VLOOKUP(A515,AQI!$A$6:$N$1467,3,FALSE),"")</f>
        <v>15</v>
      </c>
      <c r="E515" t="str">
        <f>IFERROR(VLOOKUP(A515,AQI!$A$6:$N$1467,4,FALSE),"")</f>
        <v>50</v>
      </c>
      <c r="F515" t="str">
        <f>IFERROR(VLOOKUP(A515,AQI!$A$6:$N$1467,5,FALSE),"")</f>
        <v>0.4</v>
      </c>
      <c r="G515" t="str">
        <f>IFERROR(VLOOKUP(A515,AQI!$A$6:$N$1467,6,FALSE),"")</f>
        <v>28</v>
      </c>
      <c r="H515" t="str">
        <f>IFERROR(VLOOKUP(A515,AQI!$A$6:$N$1467,7,FALSE),"")</f>
        <v>134</v>
      </c>
      <c r="I515" t="str">
        <f>IFERROR(VLOOKUP(A515,AQI!$A$6:$N$1467,8,FALSE),"")</f>
        <v>2</v>
      </c>
      <c r="J515" t="str">
        <f>IFERROR(VLOOKUP(A515,AQI!$A$6:$N$1467,9,FALSE),"")</f>
        <v>2.81369</v>
      </c>
      <c r="K515" t="str">
        <f>IFERROR(VLOOKUP(A515,AQI!$A$6:$N$1467,12,FALSE),"")</f>
        <v>20.458</v>
      </c>
      <c r="L515" t="str">
        <f>IFERROR(VLOOKUP(A515,AQI!$A$6:$N$1467,13,FALSE),"")</f>
        <v>48.208</v>
      </c>
      <c r="M515" t="str">
        <f>IFERROR(VLOOKUP(A515,AQI!$A$6:$N$1467,14,FALSE),"")</f>
        <v>1.750</v>
      </c>
      <c r="N515">
        <f t="shared" si="32"/>
        <v>3063.89</v>
      </c>
      <c r="O515">
        <f t="shared" si="33"/>
        <v>3103.7710000000002</v>
      </c>
      <c r="P515">
        <f t="shared" si="34"/>
        <v>2813.98</v>
      </c>
      <c r="Q515">
        <f t="shared" si="35"/>
        <v>2820.37</v>
      </c>
      <c r="R515" s="2" t="s">
        <v>6152</v>
      </c>
    </row>
    <row r="516" spans="1:18" x14ac:dyDescent="0.25">
      <c r="A516" s="9" t="s">
        <v>2352</v>
      </c>
      <c r="B516" s="2" t="s">
        <v>5946</v>
      </c>
      <c r="C516">
        <f>IFERROR(VLOOKUP(A516,AQI!$A$6:$N$1467,2,FALSE),"")</f>
        <v>95</v>
      </c>
      <c r="D516" t="str">
        <f>IFERROR(VLOOKUP(A516,AQI!$A$6:$N$1467,3,FALSE),"")</f>
        <v>23</v>
      </c>
      <c r="E516" t="str">
        <f>IFERROR(VLOOKUP(A516,AQI!$A$6:$N$1467,4,FALSE),"")</f>
        <v>48</v>
      </c>
      <c r="F516" t="str">
        <f>IFERROR(VLOOKUP(A516,AQI!$A$6:$N$1467,5,FALSE),"")</f>
        <v>0.6</v>
      </c>
      <c r="G516" t="str">
        <f>IFERROR(VLOOKUP(A516,AQI!$A$6:$N$1467,6,FALSE),"")</f>
        <v>24</v>
      </c>
      <c r="H516" t="str">
        <f>IFERROR(VLOOKUP(A516,AQI!$A$6:$N$1467,7,FALSE),"")</f>
        <v>154</v>
      </c>
      <c r="I516" t="str">
        <f>IFERROR(VLOOKUP(A516,AQI!$A$6:$N$1467,8,FALSE),"")</f>
        <v>3</v>
      </c>
      <c r="J516" t="str">
        <f>IFERROR(VLOOKUP(A516,AQI!$A$6:$N$1467,9,FALSE),"")</f>
        <v>3.10536</v>
      </c>
      <c r="K516" t="str">
        <f>IFERROR(VLOOKUP(A516,AQI!$A$6:$N$1467,12,FALSE),"")</f>
        <v>17.792</v>
      </c>
      <c r="L516" t="str">
        <f>IFERROR(VLOOKUP(A516,AQI!$A$6:$N$1467,13,FALSE),"")</f>
        <v>58.458</v>
      </c>
      <c r="M516" t="str">
        <f>IFERROR(VLOOKUP(A516,AQI!$A$6:$N$1467,14,FALSE),"")</f>
        <v>1.667</v>
      </c>
      <c r="N516">
        <f t="shared" si="32"/>
        <v>3043.2280000000001</v>
      </c>
      <c r="O516">
        <f t="shared" si="33"/>
        <v>3075.8829999999998</v>
      </c>
      <c r="P516">
        <f t="shared" si="34"/>
        <v>2825.46</v>
      </c>
      <c r="Q516">
        <f t="shared" si="35"/>
        <v>2826.05</v>
      </c>
      <c r="R516" s="2" t="s">
        <v>6152</v>
      </c>
    </row>
    <row r="517" spans="1:18" x14ac:dyDescent="0.25">
      <c r="A517" s="9" t="s">
        <v>2349</v>
      </c>
      <c r="B517" s="2" t="s">
        <v>703</v>
      </c>
      <c r="C517">
        <f>IFERROR(VLOOKUP(A517,AQI!$A$6:$N$1467,2,FALSE),"")</f>
        <v>77</v>
      </c>
      <c r="D517" t="str">
        <f>IFERROR(VLOOKUP(A517,AQI!$A$6:$N$1467,3,FALSE),"")</f>
        <v>21</v>
      </c>
      <c r="E517" t="str">
        <f>IFERROR(VLOOKUP(A517,AQI!$A$6:$N$1467,4,FALSE),"")</f>
        <v>57</v>
      </c>
      <c r="F517" t="str">
        <f>IFERROR(VLOOKUP(A517,AQI!$A$6:$N$1467,5,FALSE),"")</f>
        <v>0.5</v>
      </c>
      <c r="G517" t="str">
        <f>IFERROR(VLOOKUP(A517,AQI!$A$6:$N$1467,6,FALSE),"")</f>
        <v>27</v>
      </c>
      <c r="H517" t="str">
        <f>IFERROR(VLOOKUP(A517,AQI!$A$6:$N$1467,7,FALSE),"")</f>
        <v>132</v>
      </c>
      <c r="I517" t="str">
        <f>IFERROR(VLOOKUP(A517,AQI!$A$6:$N$1467,8,FALSE),"")</f>
        <v>3</v>
      </c>
      <c r="J517" t="str">
        <f>IFERROR(VLOOKUP(A517,AQI!$A$6:$N$1467,9,FALSE),"")</f>
        <v>3.08929</v>
      </c>
      <c r="K517" t="str">
        <f>IFERROR(VLOOKUP(A517,AQI!$A$6:$N$1467,12,FALSE),"")</f>
        <v>19.583</v>
      </c>
      <c r="L517" t="str">
        <f>IFERROR(VLOOKUP(A517,AQI!$A$6:$N$1467,13,FALSE),"")</f>
        <v>38.500</v>
      </c>
      <c r="M517" t="str">
        <f>IFERROR(VLOOKUP(A517,AQI!$A$6:$N$1467,14,FALSE),"")</f>
        <v>2.458</v>
      </c>
      <c r="N517">
        <f t="shared" si="32"/>
        <v>3061.7710000000002</v>
      </c>
      <c r="O517">
        <f t="shared" si="33"/>
        <v>3067.8229999999999</v>
      </c>
      <c r="P517">
        <f t="shared" si="34"/>
        <v>2830.53</v>
      </c>
      <c r="Q517">
        <f t="shared" si="35"/>
        <v>2863.14</v>
      </c>
      <c r="R517" s="2" t="s">
        <v>5974</v>
      </c>
    </row>
    <row r="518" spans="1:18" x14ac:dyDescent="0.25">
      <c r="A518" s="9" t="s">
        <v>2336</v>
      </c>
      <c r="B518" s="2" t="s">
        <v>6631</v>
      </c>
      <c r="C518">
        <f>IFERROR(VLOOKUP(A518,AQI!$A$6:$N$1467,2,FALSE),"")</f>
        <v>50</v>
      </c>
      <c r="D518" t="str">
        <f>IFERROR(VLOOKUP(A518,AQI!$A$6:$N$1467,3,FALSE),"")</f>
        <v>0</v>
      </c>
      <c r="E518" t="str">
        <f>IFERROR(VLOOKUP(A518,AQI!$A$6:$N$1467,4,FALSE),"")</f>
        <v>0</v>
      </c>
      <c r="F518" t="str">
        <f>IFERROR(VLOOKUP(A518,AQI!$A$6:$N$1467,5,FALSE),"")</f>
        <v>0.3</v>
      </c>
      <c r="G518" t="str">
        <f>IFERROR(VLOOKUP(A518,AQI!$A$6:$N$1467,6,FALSE),"")</f>
        <v>9</v>
      </c>
      <c r="H518" t="str">
        <f>IFERROR(VLOOKUP(A518,AQI!$A$6:$N$1467,7,FALSE),"")</f>
        <v>100</v>
      </c>
      <c r="I518" t="str">
        <f>IFERROR(VLOOKUP(A518,AQI!$A$6:$N$1467,8,FALSE),"")</f>
        <v>2</v>
      </c>
      <c r="J518" t="str">
        <f>IFERROR(VLOOKUP(A518,AQI!$A$6:$N$1467,9,FALSE),"")</f>
        <v>0.95833</v>
      </c>
      <c r="K518" t="str">
        <f>IFERROR(VLOOKUP(A518,AQI!$A$6:$N$1467,12,FALSE),"")</f>
        <v>20.667</v>
      </c>
      <c r="L518" t="str">
        <f>IFERROR(VLOOKUP(A518,AQI!$A$6:$N$1467,13,FALSE),"")</f>
        <v>23.583</v>
      </c>
      <c r="M518" t="str">
        <f>IFERROR(VLOOKUP(A518,AQI!$A$6:$N$1467,14,FALSE),"")</f>
        <v>3.958</v>
      </c>
      <c r="N518">
        <f t="shared" si="32"/>
        <v>3097.3719999999998</v>
      </c>
      <c r="O518">
        <f t="shared" si="33"/>
        <v>3055.395</v>
      </c>
      <c r="P518">
        <f t="shared" si="34"/>
        <v>2933.08</v>
      </c>
      <c r="Q518">
        <f t="shared" si="35"/>
        <v>2842.04</v>
      </c>
      <c r="R518" s="2" t="s">
        <v>6632</v>
      </c>
    </row>
    <row r="519" spans="1:18" x14ac:dyDescent="0.25">
      <c r="A519" s="9" t="s">
        <v>2332</v>
      </c>
      <c r="B519" s="2" t="s">
        <v>6633</v>
      </c>
      <c r="C519">
        <f>IFERROR(VLOOKUP(A519,AQI!$A$6:$N$1467,2,FALSE),"")</f>
        <v>51</v>
      </c>
      <c r="D519" t="str">
        <f>IFERROR(VLOOKUP(A519,AQI!$A$6:$N$1467,3,FALSE),"")</f>
        <v>0</v>
      </c>
      <c r="E519" t="str">
        <f>IFERROR(VLOOKUP(A519,AQI!$A$6:$N$1467,4,FALSE),"")</f>
        <v>0</v>
      </c>
      <c r="F519" t="str">
        <f>IFERROR(VLOOKUP(A519,AQI!$A$6:$N$1467,5,FALSE),"")</f>
        <v>0.3</v>
      </c>
      <c r="G519" t="str">
        <f>IFERROR(VLOOKUP(A519,AQI!$A$6:$N$1467,6,FALSE),"")</f>
        <v>17</v>
      </c>
      <c r="H519" t="str">
        <f>IFERROR(VLOOKUP(A519,AQI!$A$6:$N$1467,7,FALSE),"")</f>
        <v>101</v>
      </c>
      <c r="I519" t="str">
        <f>IFERROR(VLOOKUP(A519,AQI!$A$6:$N$1467,8,FALSE),"")</f>
        <v>4</v>
      </c>
      <c r="J519" t="str">
        <f>IFERROR(VLOOKUP(A519,AQI!$A$6:$N$1467,9,FALSE),"")</f>
        <v>1.19792</v>
      </c>
      <c r="K519" t="str">
        <f>IFERROR(VLOOKUP(A519,AQI!$A$6:$N$1467,12,FALSE),"")</f>
        <v>20.042</v>
      </c>
      <c r="L519" t="str">
        <f>IFERROR(VLOOKUP(A519,AQI!$A$6:$N$1467,13,FALSE),"")</f>
        <v>27.833</v>
      </c>
      <c r="M519" t="str">
        <f>IFERROR(VLOOKUP(A519,AQI!$A$6:$N$1467,14,FALSE),"")</f>
        <v>3.708</v>
      </c>
      <c r="N519">
        <f t="shared" si="32"/>
        <v>3089.453</v>
      </c>
      <c r="O519">
        <f t="shared" si="33"/>
        <v>3089.1790000000001</v>
      </c>
      <c r="P519">
        <f t="shared" si="34"/>
        <v>2947.21</v>
      </c>
      <c r="Q519">
        <f t="shared" si="35"/>
        <v>2937.07</v>
      </c>
      <c r="R519" s="2" t="s">
        <v>6634</v>
      </c>
    </row>
    <row r="520" spans="1:18" x14ac:dyDescent="0.25">
      <c r="A520" s="9" t="s">
        <v>2310</v>
      </c>
      <c r="B520" s="2" t="s">
        <v>6635</v>
      </c>
      <c r="C520">
        <f>IFERROR(VLOOKUP(A520,AQI!$A$6:$N$1467,2,FALSE),"")</f>
        <v>41</v>
      </c>
      <c r="D520" t="str">
        <f>IFERROR(VLOOKUP(A520,AQI!$A$6:$N$1467,3,FALSE),"")</f>
        <v>13</v>
      </c>
      <c r="E520" t="str">
        <f>IFERROR(VLOOKUP(A520,AQI!$A$6:$N$1467,4,FALSE),"")</f>
        <v>30</v>
      </c>
      <c r="F520" t="str">
        <f>IFERROR(VLOOKUP(A520,AQI!$A$6:$N$1467,5,FALSE),"")</f>
        <v>0.3</v>
      </c>
      <c r="G520" t="str">
        <f>IFERROR(VLOOKUP(A520,AQI!$A$6:$N$1467,6,FALSE),"")</f>
        <v>23</v>
      </c>
      <c r="H520" t="str">
        <f>IFERROR(VLOOKUP(A520,AQI!$A$6:$N$1467,7,FALSE),"")</f>
        <v>81</v>
      </c>
      <c r="I520" t="str">
        <f>IFERROR(VLOOKUP(A520,AQI!$A$6:$N$1467,8,FALSE),"")</f>
        <v>2</v>
      </c>
      <c r="J520" t="str">
        <f>IFERROR(VLOOKUP(A520,AQI!$A$6:$N$1467,9,FALSE),"")</f>
        <v>1.98958</v>
      </c>
      <c r="K520" t="str">
        <f>IFERROR(VLOOKUP(A520,AQI!$A$6:$N$1467,12,FALSE),"")</f>
        <v>11.292</v>
      </c>
      <c r="L520" t="str">
        <f>IFERROR(VLOOKUP(A520,AQI!$A$6:$N$1467,13,FALSE),"")</f>
        <v>48.458</v>
      </c>
      <c r="M520" t="str">
        <f>IFERROR(VLOOKUP(A520,AQI!$A$6:$N$1467,14,FALSE),"")</f>
        <v>2.125</v>
      </c>
      <c r="N520">
        <f t="shared" si="32"/>
        <v>3100.0239999999999</v>
      </c>
      <c r="O520">
        <f t="shared" si="33"/>
        <v>3090.0219999999999</v>
      </c>
      <c r="P520">
        <f t="shared" si="34"/>
        <v>2856.2</v>
      </c>
      <c r="Q520">
        <f t="shared" si="35"/>
        <v>2949.5</v>
      </c>
      <c r="R520" s="2" t="s">
        <v>6636</v>
      </c>
    </row>
    <row r="521" spans="1:18" x14ac:dyDescent="0.25">
      <c r="A521" s="9" t="s">
        <v>2306</v>
      </c>
      <c r="B521" s="2" t="s">
        <v>6637</v>
      </c>
      <c r="C521">
        <f>IFERROR(VLOOKUP(A521,AQI!$A$6:$N$1467,2,FALSE),"")</f>
        <v>59</v>
      </c>
      <c r="D521" t="str">
        <f>IFERROR(VLOOKUP(A521,AQI!$A$6:$N$1467,3,FALSE),"")</f>
        <v>16</v>
      </c>
      <c r="E521" t="str">
        <f>IFERROR(VLOOKUP(A521,AQI!$A$6:$N$1467,4,FALSE),"")</f>
        <v>67</v>
      </c>
      <c r="F521" t="str">
        <f>IFERROR(VLOOKUP(A521,AQI!$A$6:$N$1467,5,FALSE),"")</f>
        <v>0.3</v>
      </c>
      <c r="G521" t="str">
        <f>IFERROR(VLOOKUP(A521,AQI!$A$6:$N$1467,6,FALSE),"")</f>
        <v>21</v>
      </c>
      <c r="H521" t="str">
        <f>IFERROR(VLOOKUP(A521,AQI!$A$6:$N$1467,7,FALSE),"")</f>
        <v>98</v>
      </c>
      <c r="I521" t="str">
        <f>IFERROR(VLOOKUP(A521,AQI!$A$6:$N$1467,8,FALSE),"")</f>
        <v>3</v>
      </c>
      <c r="J521" t="str">
        <f>IFERROR(VLOOKUP(A521,AQI!$A$6:$N$1467,9,FALSE),"")</f>
        <v>2.67679</v>
      </c>
      <c r="K521" t="str">
        <f>IFERROR(VLOOKUP(A521,AQI!$A$6:$N$1467,12,FALSE),"")</f>
        <v>15.417</v>
      </c>
      <c r="L521" t="str">
        <f>IFERROR(VLOOKUP(A521,AQI!$A$6:$N$1467,13,FALSE),"")</f>
        <v>29.208</v>
      </c>
      <c r="M521" t="str">
        <f>IFERROR(VLOOKUP(A521,AQI!$A$6:$N$1467,14,FALSE),"")</f>
        <v>2.625</v>
      </c>
      <c r="N521">
        <f t="shared" si="32"/>
        <v>3105.1469999999999</v>
      </c>
      <c r="O521">
        <f t="shared" si="33"/>
        <v>3103.2440000000001</v>
      </c>
      <c r="P521">
        <f t="shared" si="34"/>
        <v>2881.61</v>
      </c>
      <c r="Q521">
        <f t="shared" si="35"/>
        <v>2868.87</v>
      </c>
      <c r="R521" s="2" t="s">
        <v>6638</v>
      </c>
    </row>
    <row r="522" spans="1:18" x14ac:dyDescent="0.25">
      <c r="A522" s="9" t="s">
        <v>2302</v>
      </c>
      <c r="B522" s="2" t="s">
        <v>6639</v>
      </c>
      <c r="C522">
        <f>IFERROR(VLOOKUP(A522,AQI!$A$6:$N$1467,2,FALSE),"")</f>
        <v>59</v>
      </c>
      <c r="D522" t="str">
        <f>IFERROR(VLOOKUP(A522,AQI!$A$6:$N$1467,3,FALSE),"")</f>
        <v>14</v>
      </c>
      <c r="E522" t="str">
        <f>IFERROR(VLOOKUP(A522,AQI!$A$6:$N$1467,4,FALSE),"")</f>
        <v>67</v>
      </c>
      <c r="F522" t="str">
        <f>IFERROR(VLOOKUP(A522,AQI!$A$6:$N$1467,5,FALSE),"")</f>
        <v>0.2</v>
      </c>
      <c r="G522" t="str">
        <f>IFERROR(VLOOKUP(A522,AQI!$A$6:$N$1467,6,FALSE),"")</f>
        <v>18</v>
      </c>
      <c r="H522" t="str">
        <f>IFERROR(VLOOKUP(A522,AQI!$A$6:$N$1467,7,FALSE),"")</f>
        <v>98</v>
      </c>
      <c r="I522" t="str">
        <f>IFERROR(VLOOKUP(A522,AQI!$A$6:$N$1467,8,FALSE),"")</f>
        <v>3</v>
      </c>
      <c r="J522" t="str">
        <f>IFERROR(VLOOKUP(A522,AQI!$A$6:$N$1467,9,FALSE),"")</f>
        <v>2.51964</v>
      </c>
      <c r="K522" t="str">
        <f>IFERROR(VLOOKUP(A522,AQI!$A$6:$N$1467,12,FALSE),"")</f>
        <v>17.458</v>
      </c>
      <c r="L522" t="str">
        <f>IFERROR(VLOOKUP(A522,AQI!$A$6:$N$1467,13,FALSE),"")</f>
        <v>22.042</v>
      </c>
      <c r="M522" t="str">
        <f>IFERROR(VLOOKUP(A522,AQI!$A$6:$N$1467,14,FALSE),"")</f>
        <v>2.458</v>
      </c>
      <c r="N522">
        <f t="shared" si="32"/>
        <v>3066.0749999999998</v>
      </c>
      <c r="O522">
        <f t="shared" si="33"/>
        <v>3102.9870000000001</v>
      </c>
      <c r="P522">
        <f t="shared" si="34"/>
        <v>2803.15</v>
      </c>
      <c r="Q522">
        <f t="shared" si="35"/>
        <v>2870.14</v>
      </c>
      <c r="R522" s="2" t="s">
        <v>6640</v>
      </c>
    </row>
    <row r="523" spans="1:18" x14ac:dyDescent="0.25">
      <c r="A523" s="9" t="s">
        <v>2300</v>
      </c>
      <c r="B523" s="2" t="s">
        <v>6631</v>
      </c>
      <c r="C523">
        <f>IFERROR(VLOOKUP(A523,AQI!$A$6:$N$1467,2,FALSE),"")</f>
        <v>46</v>
      </c>
      <c r="D523" t="str">
        <f>IFERROR(VLOOKUP(A523,AQI!$A$6:$N$1467,3,FALSE),"")</f>
        <v>28</v>
      </c>
      <c r="E523" t="str">
        <f>IFERROR(VLOOKUP(A523,AQI!$A$6:$N$1467,4,FALSE),"")</f>
        <v>0</v>
      </c>
      <c r="F523" t="str">
        <f>IFERROR(VLOOKUP(A523,AQI!$A$6:$N$1467,5,FALSE),"")</f>
        <v>0.3</v>
      </c>
      <c r="G523" t="str">
        <f>IFERROR(VLOOKUP(A523,AQI!$A$6:$N$1467,6,FALSE),"")</f>
        <v>19</v>
      </c>
      <c r="H523" t="str">
        <f>IFERROR(VLOOKUP(A523,AQI!$A$6:$N$1467,7,FALSE),"")</f>
        <v>92</v>
      </c>
      <c r="I523" t="str">
        <f>IFERROR(VLOOKUP(A523,AQI!$A$6:$N$1467,8,FALSE),"")</f>
        <v>3</v>
      </c>
      <c r="J523" t="str">
        <f>IFERROR(VLOOKUP(A523,AQI!$A$6:$N$1467,9,FALSE),"")</f>
        <v>1.97500</v>
      </c>
      <c r="K523" t="str">
        <f>IFERROR(VLOOKUP(A523,AQI!$A$6:$N$1467,12,FALSE),"")</f>
        <v>17.417</v>
      </c>
      <c r="L523" t="str">
        <f>IFERROR(VLOOKUP(A523,AQI!$A$6:$N$1467,13,FALSE),"")</f>
        <v>34.500</v>
      </c>
      <c r="M523" t="str">
        <f>IFERROR(VLOOKUP(A523,AQI!$A$6:$N$1467,14,FALSE),"")</f>
        <v>3.000</v>
      </c>
      <c r="N523">
        <f t="shared" si="32"/>
        <v>3083.7310000000002</v>
      </c>
      <c r="O523">
        <f t="shared" si="33"/>
        <v>3082.759</v>
      </c>
      <c r="P523">
        <f t="shared" si="34"/>
        <v>2806.69</v>
      </c>
      <c r="Q523">
        <f t="shared" si="35"/>
        <v>2793.22</v>
      </c>
      <c r="R523" s="2" t="s">
        <v>6641</v>
      </c>
    </row>
    <row r="524" spans="1:18" x14ac:dyDescent="0.25">
      <c r="A524" s="9" t="s">
        <v>2296</v>
      </c>
      <c r="B524" s="2" t="s">
        <v>6642</v>
      </c>
      <c r="C524">
        <f>IFERROR(VLOOKUP(A524,AQI!$A$6:$N$1467,2,FALSE),"")</f>
        <v>80</v>
      </c>
      <c r="D524" t="str">
        <f>IFERROR(VLOOKUP(A524,AQI!$A$6:$N$1467,3,FALSE),"")</f>
        <v>42</v>
      </c>
      <c r="E524" t="str">
        <f>IFERROR(VLOOKUP(A524,AQI!$A$6:$N$1467,4,FALSE),"")</f>
        <v>70</v>
      </c>
      <c r="F524" t="str">
        <f>IFERROR(VLOOKUP(A524,AQI!$A$6:$N$1467,5,FALSE),"")</f>
        <v>0.5</v>
      </c>
      <c r="G524" t="str">
        <f>IFERROR(VLOOKUP(A524,AQI!$A$6:$N$1467,6,FALSE),"")</f>
        <v>30</v>
      </c>
      <c r="H524" t="str">
        <f>IFERROR(VLOOKUP(A524,AQI!$A$6:$N$1467,7,FALSE),"")</f>
        <v>136</v>
      </c>
      <c r="I524" t="str">
        <f>IFERROR(VLOOKUP(A524,AQI!$A$6:$N$1467,8,FALSE),"")</f>
        <v>4</v>
      </c>
      <c r="J524" t="str">
        <f>IFERROR(VLOOKUP(A524,AQI!$A$6:$N$1467,9,FALSE),"")</f>
        <v>3.99167</v>
      </c>
      <c r="K524" t="str">
        <f>IFERROR(VLOOKUP(A524,AQI!$A$6:$N$1467,12,FALSE),"")</f>
        <v>16.583</v>
      </c>
      <c r="L524" t="str">
        <f>IFERROR(VLOOKUP(A524,AQI!$A$6:$N$1467,13,FALSE),"")</f>
        <v>44.333</v>
      </c>
      <c r="M524" t="str">
        <f>IFERROR(VLOOKUP(A524,AQI!$A$6:$N$1467,14,FALSE),"")</f>
        <v>2.542</v>
      </c>
      <c r="N524">
        <f t="shared" si="32"/>
        <v>3118.748</v>
      </c>
      <c r="O524">
        <f t="shared" si="33"/>
        <v>3085.3980000000001</v>
      </c>
      <c r="P524">
        <f t="shared" si="34"/>
        <v>2845</v>
      </c>
      <c r="Q524">
        <f t="shared" si="35"/>
        <v>2793.69</v>
      </c>
      <c r="R524" s="2" t="s">
        <v>6643</v>
      </c>
    </row>
    <row r="525" spans="1:18" x14ac:dyDescent="0.25">
      <c r="A525" s="9" t="s">
        <v>2284</v>
      </c>
      <c r="B525" s="2" t="s">
        <v>6644</v>
      </c>
      <c r="C525">
        <f>IFERROR(VLOOKUP(A525,AQI!$A$6:$N$1467,2,FALSE),"")</f>
        <v>56</v>
      </c>
      <c r="D525" t="str">
        <f>IFERROR(VLOOKUP(A525,AQI!$A$6:$N$1467,3,FALSE),"")</f>
        <v>24</v>
      </c>
      <c r="E525" t="str">
        <f>IFERROR(VLOOKUP(A525,AQI!$A$6:$N$1467,4,FALSE),"")</f>
        <v>38</v>
      </c>
      <c r="F525" t="str">
        <f>IFERROR(VLOOKUP(A525,AQI!$A$6:$N$1467,5,FALSE),"")</f>
        <v>0.5</v>
      </c>
      <c r="G525" t="str">
        <f>IFERROR(VLOOKUP(A525,AQI!$A$6:$N$1467,6,FALSE),"")</f>
        <v>21</v>
      </c>
      <c r="H525" t="str">
        <f>IFERROR(VLOOKUP(A525,AQI!$A$6:$N$1467,7,FALSE),"")</f>
        <v>107</v>
      </c>
      <c r="I525" t="str">
        <f>IFERROR(VLOOKUP(A525,AQI!$A$6:$N$1467,8,FALSE),"")</f>
        <v>3</v>
      </c>
      <c r="J525" t="str">
        <f>IFERROR(VLOOKUP(A525,AQI!$A$6:$N$1467,9,FALSE),"")</f>
        <v>2.59732</v>
      </c>
      <c r="K525" t="str">
        <f>IFERROR(VLOOKUP(A525,AQI!$A$6:$N$1467,12,FALSE),"")</f>
        <v>16.167</v>
      </c>
      <c r="L525" t="str">
        <f>IFERROR(VLOOKUP(A525,AQI!$A$6:$N$1467,13,FALSE),"")</f>
        <v>64.292</v>
      </c>
      <c r="M525" t="str">
        <f>IFERROR(VLOOKUP(A525,AQI!$A$6:$N$1467,14,FALSE),"")</f>
        <v>2.542</v>
      </c>
      <c r="N525">
        <f t="shared" si="32"/>
        <v>3087.355</v>
      </c>
      <c r="O525">
        <f t="shared" si="33"/>
        <v>3108.7579999999998</v>
      </c>
      <c r="P525">
        <f t="shared" si="34"/>
        <v>2789.44</v>
      </c>
      <c r="Q525">
        <f t="shared" si="35"/>
        <v>2836.93</v>
      </c>
      <c r="R525" s="2" t="s">
        <v>6188</v>
      </c>
    </row>
    <row r="526" spans="1:18" x14ac:dyDescent="0.25">
      <c r="A526" s="9" t="s">
        <v>2279</v>
      </c>
      <c r="B526" s="2" t="s">
        <v>955</v>
      </c>
      <c r="C526">
        <f>IFERROR(VLOOKUP(A526,AQI!$A$6:$N$1467,2,FALSE),"")</f>
        <v>47</v>
      </c>
      <c r="D526" t="str">
        <f>IFERROR(VLOOKUP(A526,AQI!$A$6:$N$1467,3,FALSE),"")</f>
        <v>32</v>
      </c>
      <c r="E526" t="str">
        <f>IFERROR(VLOOKUP(A526,AQI!$A$6:$N$1467,4,FALSE),"")</f>
        <v>43</v>
      </c>
      <c r="F526" t="str">
        <f>IFERROR(VLOOKUP(A526,AQI!$A$6:$N$1467,5,FALSE),"")</f>
        <v>0.6</v>
      </c>
      <c r="G526" t="str">
        <f>IFERROR(VLOOKUP(A526,AQI!$A$6:$N$1467,6,FALSE),"")</f>
        <v>27</v>
      </c>
      <c r="H526" t="str">
        <f>IFERROR(VLOOKUP(A526,AQI!$A$6:$N$1467,7,FALSE),"")</f>
        <v>94</v>
      </c>
      <c r="I526" t="str">
        <f>IFERROR(VLOOKUP(A526,AQI!$A$6:$N$1467,8,FALSE),"")</f>
        <v>2</v>
      </c>
      <c r="J526" t="str">
        <f>IFERROR(VLOOKUP(A526,AQI!$A$6:$N$1467,9,FALSE),"")</f>
        <v>2.97440</v>
      </c>
      <c r="K526" t="str">
        <f>IFERROR(VLOOKUP(A526,AQI!$A$6:$N$1467,12,FALSE),"")</f>
        <v>13.625</v>
      </c>
      <c r="L526" t="str">
        <f>IFERROR(VLOOKUP(A526,AQI!$A$6:$N$1467,13,FALSE),"")</f>
        <v>68.958</v>
      </c>
      <c r="M526" t="str">
        <f>IFERROR(VLOOKUP(A526,AQI!$A$6:$N$1467,14,FALSE),"")</f>
        <v>2.167</v>
      </c>
      <c r="N526">
        <f t="shared" si="32"/>
        <v>3101.11</v>
      </c>
      <c r="O526">
        <f t="shared" si="33"/>
        <v>3089.7429999999999</v>
      </c>
      <c r="P526">
        <f t="shared" si="34"/>
        <v>2821.91</v>
      </c>
      <c r="Q526">
        <f t="shared" si="35"/>
        <v>2793.86</v>
      </c>
      <c r="R526" s="2" t="s">
        <v>6645</v>
      </c>
    </row>
    <row r="527" spans="1:18" x14ac:dyDescent="0.25">
      <c r="A527" s="9" t="s">
        <v>2270</v>
      </c>
      <c r="B527" s="2" t="s">
        <v>6646</v>
      </c>
      <c r="C527">
        <f>IFERROR(VLOOKUP(A527,AQI!$A$6:$N$1467,2,FALSE),"")</f>
        <v>100</v>
      </c>
      <c r="D527" t="str">
        <f>IFERROR(VLOOKUP(A527,AQI!$A$6:$N$1467,3,FALSE),"")</f>
        <v>52</v>
      </c>
      <c r="E527" t="str">
        <f>IFERROR(VLOOKUP(A527,AQI!$A$6:$N$1467,4,FALSE),"")</f>
        <v>123</v>
      </c>
      <c r="F527" t="str">
        <f>IFERROR(VLOOKUP(A527,AQI!$A$6:$N$1467,5,FALSE),"")</f>
        <v>0.6</v>
      </c>
      <c r="G527" t="str">
        <f>IFERROR(VLOOKUP(A527,AQI!$A$6:$N$1467,6,FALSE),"")</f>
        <v>37</v>
      </c>
      <c r="H527" t="str">
        <f>IFERROR(VLOOKUP(A527,AQI!$A$6:$N$1467,7,FALSE),"")</f>
        <v>160</v>
      </c>
      <c r="I527" t="str">
        <f>IFERROR(VLOOKUP(A527,AQI!$A$6:$N$1467,8,FALSE),"")</f>
        <v>3</v>
      </c>
      <c r="J527" t="str">
        <f>IFERROR(VLOOKUP(A527,AQI!$A$6:$N$1467,9,FALSE),"")</f>
        <v>5.36786</v>
      </c>
      <c r="K527" t="str">
        <f>IFERROR(VLOOKUP(A527,AQI!$A$6:$N$1467,12,FALSE),"")</f>
        <v>21.125</v>
      </c>
      <c r="L527" t="str">
        <f>IFERROR(VLOOKUP(A527,AQI!$A$6:$N$1467,13,FALSE),"")</f>
        <v>46.958</v>
      </c>
      <c r="M527" t="str">
        <f>IFERROR(VLOOKUP(A527,AQI!$A$6:$N$1467,14,FALSE),"")</f>
        <v>2.250</v>
      </c>
      <c r="N527">
        <f t="shared" si="32"/>
        <v>3086.768</v>
      </c>
      <c r="O527">
        <f t="shared" si="33"/>
        <v>3096.279</v>
      </c>
      <c r="P527">
        <f t="shared" si="34"/>
        <v>2758.44</v>
      </c>
      <c r="Q527">
        <f t="shared" si="35"/>
        <v>2794.65</v>
      </c>
      <c r="R527" s="2" t="s">
        <v>6647</v>
      </c>
    </row>
    <row r="528" spans="1:18" x14ac:dyDescent="0.25">
      <c r="A528" s="9" t="s">
        <v>2266</v>
      </c>
      <c r="B528" s="2" t="s">
        <v>1075</v>
      </c>
      <c r="C528">
        <f>IFERROR(VLOOKUP(A528,AQI!$A$6:$N$1467,2,FALSE),"")</f>
        <v>92</v>
      </c>
      <c r="D528" t="str">
        <f>IFERROR(VLOOKUP(A528,AQI!$A$6:$N$1467,3,FALSE),"")</f>
        <v>54</v>
      </c>
      <c r="E528" t="str">
        <f>IFERROR(VLOOKUP(A528,AQI!$A$6:$N$1467,4,FALSE),"")</f>
        <v>133</v>
      </c>
      <c r="F528" t="str">
        <f>IFERROR(VLOOKUP(A528,AQI!$A$6:$N$1467,5,FALSE),"")</f>
        <v>0.5</v>
      </c>
      <c r="G528" t="str">
        <f>IFERROR(VLOOKUP(A528,AQI!$A$6:$N$1467,6,FALSE),"")</f>
        <v>40</v>
      </c>
      <c r="H528" t="str">
        <f>IFERROR(VLOOKUP(A528,AQI!$A$6:$N$1467,7,FALSE),"")</f>
        <v>149</v>
      </c>
      <c r="I528" t="str">
        <f>IFERROR(VLOOKUP(A528,AQI!$A$6:$N$1467,8,FALSE),"")</f>
        <v>4</v>
      </c>
      <c r="J528" t="str">
        <f>IFERROR(VLOOKUP(A528,AQI!$A$6:$N$1467,9,FALSE),"")</f>
        <v>5.56577</v>
      </c>
      <c r="K528" t="str">
        <f>IFERROR(VLOOKUP(A528,AQI!$A$6:$N$1467,12,FALSE),"")</f>
        <v>19.542</v>
      </c>
      <c r="L528" t="str">
        <f>IFERROR(VLOOKUP(A528,AQI!$A$6:$N$1467,13,FALSE),"")</f>
        <v>43.042</v>
      </c>
      <c r="M528" t="str">
        <f>IFERROR(VLOOKUP(A528,AQI!$A$6:$N$1467,14,FALSE),"")</f>
        <v>1.875</v>
      </c>
      <c r="N528">
        <f t="shared" si="32"/>
        <v>3040.98</v>
      </c>
      <c r="O528">
        <f t="shared" si="33"/>
        <v>3095.7750000000001</v>
      </c>
      <c r="P528">
        <f t="shared" si="34"/>
        <v>2631.31</v>
      </c>
      <c r="Q528">
        <f t="shared" si="35"/>
        <v>2776.8</v>
      </c>
      <c r="R528" s="2" t="s">
        <v>6648</v>
      </c>
    </row>
    <row r="529" spans="1:18" x14ac:dyDescent="0.25">
      <c r="A529" s="9" t="s">
        <v>2256</v>
      </c>
      <c r="B529" s="2" t="s">
        <v>41</v>
      </c>
      <c r="C529">
        <f>IFERROR(VLOOKUP(A529,AQI!$A$6:$N$1467,2,FALSE),"")</f>
        <v>46</v>
      </c>
      <c r="D529" t="str">
        <f>IFERROR(VLOOKUP(A529,AQI!$A$6:$N$1467,3,FALSE),"")</f>
        <v>32</v>
      </c>
      <c r="E529" t="str">
        <f>IFERROR(VLOOKUP(A529,AQI!$A$6:$N$1467,4,FALSE),"")</f>
        <v>0</v>
      </c>
      <c r="F529" t="str">
        <f>IFERROR(VLOOKUP(A529,AQI!$A$6:$N$1467,5,FALSE),"")</f>
        <v>0.2</v>
      </c>
      <c r="G529" t="str">
        <f>IFERROR(VLOOKUP(A529,AQI!$A$6:$N$1467,6,FALSE),"")</f>
        <v>9</v>
      </c>
      <c r="H529" t="str">
        <f>IFERROR(VLOOKUP(A529,AQI!$A$6:$N$1467,7,FALSE),"")</f>
        <v>81</v>
      </c>
      <c r="I529" t="str">
        <f>IFERROR(VLOOKUP(A529,AQI!$A$6:$N$1467,8,FALSE),"")</f>
        <v>2</v>
      </c>
      <c r="J529" t="str">
        <f>IFERROR(VLOOKUP(A529,AQI!$A$6:$N$1467,9,FALSE),"")</f>
        <v>1.72887</v>
      </c>
      <c r="K529" t="str">
        <f>IFERROR(VLOOKUP(A529,AQI!$A$6:$N$1467,12,FALSE),"")</f>
        <v>12.708</v>
      </c>
      <c r="L529" t="str">
        <f>IFERROR(VLOOKUP(A529,AQI!$A$6:$N$1467,13,FALSE),"")</f>
        <v>23.208</v>
      </c>
      <c r="M529" t="str">
        <f>IFERROR(VLOOKUP(A529,AQI!$A$6:$N$1467,14,FALSE),"")</f>
        <v>3.000</v>
      </c>
      <c r="N529">
        <f t="shared" si="32"/>
        <v>3023.8620000000001</v>
      </c>
      <c r="O529">
        <f t="shared" si="33"/>
        <v>3039.7049999999999</v>
      </c>
      <c r="P529">
        <f t="shared" si="34"/>
        <v>2670.48</v>
      </c>
      <c r="Q529">
        <f t="shared" si="35"/>
        <v>2632.25</v>
      </c>
      <c r="R529" s="2" t="s">
        <v>6649</v>
      </c>
    </row>
    <row r="530" spans="1:18" x14ac:dyDescent="0.25">
      <c r="A530" s="9" t="s">
        <v>2252</v>
      </c>
      <c r="B530" s="2" t="s">
        <v>6650</v>
      </c>
      <c r="C530">
        <f>IFERROR(VLOOKUP(A530,AQI!$A$6:$N$1467,2,FALSE),"")</f>
        <v>49</v>
      </c>
      <c r="D530" t="str">
        <f>IFERROR(VLOOKUP(A530,AQI!$A$6:$N$1467,3,FALSE),"")</f>
        <v>0</v>
      </c>
      <c r="E530" t="str">
        <f>IFERROR(VLOOKUP(A530,AQI!$A$6:$N$1467,4,FALSE),"")</f>
        <v>0</v>
      </c>
      <c r="F530" t="str">
        <f>IFERROR(VLOOKUP(A530,AQI!$A$6:$N$1467,5,FALSE),"")</f>
        <v>0.4</v>
      </c>
      <c r="G530" t="str">
        <f>IFERROR(VLOOKUP(A530,AQI!$A$6:$N$1467,6,FALSE),"")</f>
        <v>22</v>
      </c>
      <c r="H530" t="str">
        <f>IFERROR(VLOOKUP(A530,AQI!$A$6:$N$1467,7,FALSE),"")</f>
        <v>98</v>
      </c>
      <c r="I530" t="str">
        <f>IFERROR(VLOOKUP(A530,AQI!$A$6:$N$1467,8,FALSE),"")</f>
        <v>4</v>
      </c>
      <c r="J530" t="str">
        <f>IFERROR(VLOOKUP(A530,AQI!$A$6:$N$1467,9,FALSE),"")</f>
        <v>1.32917</v>
      </c>
      <c r="K530" t="str">
        <f>IFERROR(VLOOKUP(A530,AQI!$A$6:$N$1467,12,FALSE),"")</f>
        <v>15.167</v>
      </c>
      <c r="L530" t="str">
        <f>IFERROR(VLOOKUP(A530,AQI!$A$6:$N$1467,13,FALSE),"")</f>
        <v>37.583</v>
      </c>
      <c r="M530" t="str">
        <f>IFERROR(VLOOKUP(A530,AQI!$A$6:$N$1467,14,FALSE),"")</f>
        <v>3.208</v>
      </c>
      <c r="N530">
        <f t="shared" si="32"/>
        <v>3015.9169999999999</v>
      </c>
      <c r="O530">
        <f t="shared" si="33"/>
        <v>3014.268</v>
      </c>
      <c r="P530">
        <f t="shared" si="34"/>
        <v>2638.27</v>
      </c>
      <c r="Q530">
        <f t="shared" si="35"/>
        <v>2664.96</v>
      </c>
      <c r="R530" s="2" t="s">
        <v>6651</v>
      </c>
    </row>
    <row r="531" spans="1:18" x14ac:dyDescent="0.25">
      <c r="A531" s="9" t="s">
        <v>2248</v>
      </c>
      <c r="B531" s="2" t="s">
        <v>6652</v>
      </c>
      <c r="C531">
        <f>IFERROR(VLOOKUP(A531,AQI!$A$6:$N$1467,2,FALSE),"")</f>
        <v>69</v>
      </c>
      <c r="D531" t="str">
        <f>IFERROR(VLOOKUP(A531,AQI!$A$6:$N$1467,3,FALSE),"")</f>
        <v>23</v>
      </c>
      <c r="E531" t="str">
        <f>IFERROR(VLOOKUP(A531,AQI!$A$6:$N$1467,4,FALSE),"")</f>
        <v>88</v>
      </c>
      <c r="F531" t="str">
        <f>IFERROR(VLOOKUP(A531,AQI!$A$6:$N$1467,5,FALSE),"")</f>
        <v>0.3</v>
      </c>
      <c r="G531" t="str">
        <f>IFERROR(VLOOKUP(A531,AQI!$A$6:$N$1467,6,FALSE),"")</f>
        <v>28</v>
      </c>
      <c r="H531" t="str">
        <f>IFERROR(VLOOKUP(A531,AQI!$A$6:$N$1467,7,FALSE),"")</f>
        <v>96</v>
      </c>
      <c r="I531" t="str">
        <f>IFERROR(VLOOKUP(A531,AQI!$A$6:$N$1467,8,FALSE),"")</f>
        <v>3</v>
      </c>
      <c r="J531" t="str">
        <f>IFERROR(VLOOKUP(A531,AQI!$A$6:$N$1467,9,FALSE),"")</f>
        <v>3.33929</v>
      </c>
      <c r="K531" t="str">
        <f>IFERROR(VLOOKUP(A531,AQI!$A$6:$N$1467,12,FALSE),"")</f>
        <v>14.708</v>
      </c>
      <c r="L531" t="str">
        <f>IFERROR(VLOOKUP(A531,AQI!$A$6:$N$1467,13,FALSE),"")</f>
        <v>31.958</v>
      </c>
      <c r="M531" t="str">
        <f>IFERROR(VLOOKUP(A531,AQI!$A$6:$N$1467,14,FALSE),"")</f>
        <v>2.625</v>
      </c>
      <c r="N531">
        <f t="shared" si="32"/>
        <v>2997.25</v>
      </c>
      <c r="O531">
        <f t="shared" si="33"/>
        <v>3022.049</v>
      </c>
      <c r="P531">
        <f t="shared" si="34"/>
        <v>2583.59</v>
      </c>
      <c r="Q531">
        <f t="shared" si="35"/>
        <v>2653.6</v>
      </c>
      <c r="R531" s="2" t="s">
        <v>6498</v>
      </c>
    </row>
    <row r="532" spans="1:18" x14ac:dyDescent="0.25">
      <c r="A532" s="9" t="s">
        <v>2221</v>
      </c>
      <c r="B532" s="2" t="s">
        <v>6653</v>
      </c>
      <c r="C532">
        <f>IFERROR(VLOOKUP(A532,AQI!$A$6:$N$1467,2,FALSE),"")</f>
        <v>66</v>
      </c>
      <c r="D532" t="str">
        <f>IFERROR(VLOOKUP(A532,AQI!$A$6:$N$1467,3,FALSE),"")</f>
        <v>38</v>
      </c>
      <c r="E532" t="str">
        <f>IFERROR(VLOOKUP(A532,AQI!$A$6:$N$1467,4,FALSE),"")</f>
        <v>82</v>
      </c>
      <c r="F532" t="str">
        <f>IFERROR(VLOOKUP(A532,AQI!$A$6:$N$1467,5,FALSE),"")</f>
        <v>0.5</v>
      </c>
      <c r="G532" t="str">
        <f>IFERROR(VLOOKUP(A532,AQI!$A$6:$N$1467,6,FALSE),"")</f>
        <v>35</v>
      </c>
      <c r="H532" t="str">
        <f>IFERROR(VLOOKUP(A532,AQI!$A$6:$N$1467,7,FALSE),"")</f>
        <v>111</v>
      </c>
      <c r="I532" t="str">
        <f>IFERROR(VLOOKUP(A532,AQI!$A$6:$N$1467,8,FALSE),"")</f>
        <v>4</v>
      </c>
      <c r="J532" t="str">
        <f>IFERROR(VLOOKUP(A532,AQI!$A$6:$N$1467,9,FALSE),"")</f>
        <v>4.01756</v>
      </c>
      <c r="K532" t="str">
        <f>IFERROR(VLOOKUP(A532,AQI!$A$6:$N$1467,12,FALSE),"")</f>
        <v>13.750</v>
      </c>
      <c r="L532" t="str">
        <f>IFERROR(VLOOKUP(A532,AQI!$A$6:$N$1467,13,FALSE),"")</f>
        <v>42.833</v>
      </c>
      <c r="M532" t="str">
        <f>IFERROR(VLOOKUP(A532,AQI!$A$6:$N$1467,14,FALSE),"")</f>
        <v>2.708</v>
      </c>
      <c r="N532">
        <f t="shared" si="32"/>
        <v>3081.6640000000002</v>
      </c>
      <c r="O532">
        <f t="shared" si="33"/>
        <v>3075.5819999999999</v>
      </c>
      <c r="P532">
        <f t="shared" si="34"/>
        <v>2779.07</v>
      </c>
      <c r="Q532">
        <f t="shared" si="35"/>
        <v>2718.66</v>
      </c>
      <c r="R532" s="2" t="s">
        <v>6654</v>
      </c>
    </row>
    <row r="533" spans="1:18" x14ac:dyDescent="0.25">
      <c r="A533" s="9" t="s">
        <v>2194</v>
      </c>
      <c r="B533" s="2" t="s">
        <v>6655</v>
      </c>
      <c r="C533">
        <f>IFERROR(VLOOKUP(A533,AQI!$A$6:$N$1467,2,FALSE),"")</f>
        <v>52</v>
      </c>
      <c r="D533" t="str">
        <f>IFERROR(VLOOKUP(A533,AQI!$A$6:$N$1467,3,FALSE),"")</f>
        <v>0</v>
      </c>
      <c r="E533" t="str">
        <f>IFERROR(VLOOKUP(A533,AQI!$A$6:$N$1467,4,FALSE),"")</f>
        <v>0</v>
      </c>
      <c r="F533" t="str">
        <f>IFERROR(VLOOKUP(A533,AQI!$A$6:$N$1467,5,FALSE),"")</f>
        <v>0.6</v>
      </c>
      <c r="G533" t="str">
        <f>IFERROR(VLOOKUP(A533,AQI!$A$6:$N$1467,6,FALSE),"")</f>
        <v>41</v>
      </c>
      <c r="H533" t="str">
        <f>IFERROR(VLOOKUP(A533,AQI!$A$6:$N$1467,7,FALSE),"")</f>
        <v>95</v>
      </c>
      <c r="I533" t="str">
        <f>IFERROR(VLOOKUP(A533,AQI!$A$6:$N$1467,8,FALSE),"")</f>
        <v>3</v>
      </c>
      <c r="J533" t="str">
        <f>IFERROR(VLOOKUP(A533,AQI!$A$6:$N$1467,9,FALSE),"")</f>
        <v>1.81875</v>
      </c>
      <c r="K533" t="str">
        <f>IFERROR(VLOOKUP(A533,AQI!$A$6:$N$1467,12,FALSE),"")</f>
        <v>17.417</v>
      </c>
      <c r="L533" t="str">
        <f>IFERROR(VLOOKUP(A533,AQI!$A$6:$N$1467,13,FALSE),"")</f>
        <v>37.667</v>
      </c>
      <c r="M533" t="str">
        <f>IFERROR(VLOOKUP(A533,AQI!$A$6:$N$1467,14,FALSE),"")</f>
        <v>2.000</v>
      </c>
      <c r="N533">
        <f t="shared" si="32"/>
        <v>3030.819</v>
      </c>
      <c r="O533">
        <f t="shared" si="33"/>
        <v>3010.7550000000001</v>
      </c>
      <c r="P533">
        <f t="shared" si="34"/>
        <v>2692.2</v>
      </c>
      <c r="Q533">
        <f t="shared" si="35"/>
        <v>2683.18</v>
      </c>
      <c r="R533" s="2" t="s">
        <v>6656</v>
      </c>
    </row>
    <row r="534" spans="1:18" x14ac:dyDescent="0.25">
      <c r="A534" s="9" t="s">
        <v>2191</v>
      </c>
      <c r="B534" s="2" t="s">
        <v>6657</v>
      </c>
      <c r="C534">
        <f>IFERROR(VLOOKUP(A534,AQI!$A$6:$N$1467,2,FALSE),"")</f>
        <v>55</v>
      </c>
      <c r="D534" t="str">
        <f>IFERROR(VLOOKUP(A534,AQI!$A$6:$N$1467,3,FALSE),"")</f>
        <v>0</v>
      </c>
      <c r="E534" t="str">
        <f>IFERROR(VLOOKUP(A534,AQI!$A$6:$N$1467,4,FALSE),"")</f>
        <v>0</v>
      </c>
      <c r="F534" t="str">
        <f>IFERROR(VLOOKUP(A534,AQI!$A$6:$N$1467,5,FALSE),"")</f>
        <v>0.5</v>
      </c>
      <c r="G534" t="str">
        <f>IFERROR(VLOOKUP(A534,AQI!$A$6:$N$1467,6,FALSE),"")</f>
        <v>35</v>
      </c>
      <c r="H534" t="str">
        <f>IFERROR(VLOOKUP(A534,AQI!$A$6:$N$1467,7,FALSE),"")</f>
        <v>106</v>
      </c>
      <c r="I534" t="str">
        <f>IFERROR(VLOOKUP(A534,AQI!$A$6:$N$1467,8,FALSE),"")</f>
        <v>4</v>
      </c>
      <c r="J534" t="str">
        <f>IFERROR(VLOOKUP(A534,AQI!$A$6:$N$1467,9,FALSE),"")</f>
        <v>1.72917</v>
      </c>
      <c r="K534" t="str">
        <f>IFERROR(VLOOKUP(A534,AQI!$A$6:$N$1467,12,FALSE),"")</f>
        <v>14.458</v>
      </c>
      <c r="L534" t="str">
        <f>IFERROR(VLOOKUP(A534,AQI!$A$6:$N$1467,13,FALSE),"")</f>
        <v>44.125</v>
      </c>
      <c r="M534" t="str">
        <f>IFERROR(VLOOKUP(A534,AQI!$A$6:$N$1467,14,FALSE),"")</f>
        <v>2.125</v>
      </c>
      <c r="N534">
        <f t="shared" si="32"/>
        <v>3005.12</v>
      </c>
      <c r="O534">
        <f t="shared" si="33"/>
        <v>3033.3670000000002</v>
      </c>
      <c r="P534">
        <f t="shared" si="34"/>
        <v>2614.3000000000002</v>
      </c>
      <c r="Q534">
        <f t="shared" si="35"/>
        <v>2696.17</v>
      </c>
      <c r="R534" s="2" t="s">
        <v>6658</v>
      </c>
    </row>
    <row r="535" spans="1:18" x14ac:dyDescent="0.25">
      <c r="A535" s="9" t="s">
        <v>2146</v>
      </c>
      <c r="B535" s="2" t="s">
        <v>41</v>
      </c>
      <c r="C535">
        <f>IFERROR(VLOOKUP(A535,AQI!$A$6:$N$1467,2,FALSE),"")</f>
        <v>97</v>
      </c>
      <c r="D535" t="str">
        <f>IFERROR(VLOOKUP(A535,AQI!$A$6:$N$1467,3,FALSE),"")</f>
        <v>72</v>
      </c>
      <c r="E535" t="str">
        <f>IFERROR(VLOOKUP(A535,AQI!$A$6:$N$1467,4,FALSE),"")</f>
        <v>88</v>
      </c>
      <c r="F535" t="str">
        <f>IFERROR(VLOOKUP(A535,AQI!$A$6:$N$1467,5,FALSE),"")</f>
        <v>0.8</v>
      </c>
      <c r="G535" t="str">
        <f>IFERROR(VLOOKUP(A535,AQI!$A$6:$N$1467,6,FALSE),"")</f>
        <v>34</v>
      </c>
      <c r="H535" t="str">
        <f>IFERROR(VLOOKUP(A535,AQI!$A$6:$N$1467,7,FALSE),"")</f>
        <v>54</v>
      </c>
      <c r="I535" t="str">
        <f>IFERROR(VLOOKUP(A535,AQI!$A$6:$N$1467,8,FALSE),"")</f>
        <v>3</v>
      </c>
      <c r="J535" t="str">
        <f>IFERROR(VLOOKUP(A535,AQI!$A$6:$N$1467,9,FALSE),"")</f>
        <v>4.75179</v>
      </c>
      <c r="K535" t="str">
        <f>IFERROR(VLOOKUP(A535,AQI!$A$6:$N$1467,12,FALSE),"")</f>
        <v>6.583</v>
      </c>
      <c r="L535" t="str">
        <f>IFERROR(VLOOKUP(A535,AQI!$A$6:$N$1467,13,FALSE),"")</f>
        <v>72.042</v>
      </c>
      <c r="M535" t="str">
        <f>IFERROR(VLOOKUP(A535,AQI!$A$6:$N$1467,14,FALSE),"")</f>
        <v>1.708</v>
      </c>
      <c r="N535">
        <f t="shared" si="32"/>
        <v>2991.3209999999999</v>
      </c>
      <c r="O535">
        <f t="shared" si="33"/>
        <v>2988.0479999999998</v>
      </c>
      <c r="P535">
        <f t="shared" si="34"/>
        <v>2645.37</v>
      </c>
      <c r="Q535">
        <f t="shared" si="35"/>
        <v>2622.4</v>
      </c>
      <c r="R535" s="2" t="s">
        <v>6472</v>
      </c>
    </row>
    <row r="536" spans="1:18" x14ac:dyDescent="0.25">
      <c r="A536" s="9" t="s">
        <v>2140</v>
      </c>
      <c r="B536" s="2" t="s">
        <v>41</v>
      </c>
      <c r="C536">
        <f>IFERROR(VLOOKUP(A536,AQI!$A$6:$N$1467,2,FALSE),"")</f>
        <v>35</v>
      </c>
      <c r="D536" t="str">
        <f>IFERROR(VLOOKUP(A536,AQI!$A$6:$N$1467,3,FALSE),"")</f>
        <v>0</v>
      </c>
      <c r="E536" t="str">
        <f>IFERROR(VLOOKUP(A536,AQI!$A$6:$N$1467,4,FALSE),"")</f>
        <v>0</v>
      </c>
      <c r="F536" t="str">
        <f>IFERROR(VLOOKUP(A536,AQI!$A$6:$N$1467,5,FALSE),"")</f>
        <v>0.7</v>
      </c>
      <c r="G536" t="str">
        <f>IFERROR(VLOOKUP(A536,AQI!$A$6:$N$1467,6,FALSE),"")</f>
        <v>28</v>
      </c>
      <c r="H536" t="str">
        <f>IFERROR(VLOOKUP(A536,AQI!$A$6:$N$1467,7,FALSE),"")</f>
        <v>69</v>
      </c>
      <c r="I536" t="str">
        <f>IFERROR(VLOOKUP(A536,AQI!$A$6:$N$1467,8,FALSE),"")</f>
        <v>3</v>
      </c>
      <c r="J536" t="str">
        <f>IFERROR(VLOOKUP(A536,AQI!$A$6:$N$1467,9,FALSE),"")</f>
        <v>1.35625</v>
      </c>
      <c r="K536" t="str">
        <f>IFERROR(VLOOKUP(A536,AQI!$A$6:$N$1467,12,FALSE),"")</f>
        <v>7.708</v>
      </c>
      <c r="L536" t="str">
        <f>IFERROR(VLOOKUP(A536,AQI!$A$6:$N$1467,13,FALSE),"")</f>
        <v>65.375</v>
      </c>
      <c r="M536" t="str">
        <f>IFERROR(VLOOKUP(A536,AQI!$A$6:$N$1467,14,FALSE),"")</f>
        <v>1.542</v>
      </c>
      <c r="N536">
        <f t="shared" si="32"/>
        <v>3017.848</v>
      </c>
      <c r="O536">
        <f t="shared" si="33"/>
        <v>3039.5410000000002</v>
      </c>
      <c r="P536">
        <f t="shared" si="34"/>
        <v>2688.39</v>
      </c>
      <c r="Q536">
        <f t="shared" si="35"/>
        <v>2711.4</v>
      </c>
      <c r="R536" s="2" t="s">
        <v>6498</v>
      </c>
    </row>
    <row r="537" spans="1:18" x14ac:dyDescent="0.25">
      <c r="A537" s="9" t="s">
        <v>2135</v>
      </c>
      <c r="B537" s="2" t="s">
        <v>6646</v>
      </c>
      <c r="C537">
        <f>IFERROR(VLOOKUP(A537,AQI!$A$6:$N$1467,2,FALSE),"")</f>
        <v>62</v>
      </c>
      <c r="D537" t="str">
        <f>IFERROR(VLOOKUP(A537,AQI!$A$6:$N$1467,3,FALSE),"")</f>
        <v>0</v>
      </c>
      <c r="E537" t="str">
        <f>IFERROR(VLOOKUP(A537,AQI!$A$6:$N$1467,4,FALSE),"")</f>
        <v>0</v>
      </c>
      <c r="F537" t="str">
        <f>IFERROR(VLOOKUP(A537,AQI!$A$6:$N$1467,5,FALSE),"")</f>
        <v>0.6</v>
      </c>
      <c r="G537" t="str">
        <f>IFERROR(VLOOKUP(A537,AQI!$A$6:$N$1467,6,FALSE),"")</f>
        <v>49</v>
      </c>
      <c r="H537" t="str">
        <f>IFERROR(VLOOKUP(A537,AQI!$A$6:$N$1467,7,FALSE),"")</f>
        <v>38</v>
      </c>
      <c r="I537" t="str">
        <f>IFERROR(VLOOKUP(A537,AQI!$A$6:$N$1467,8,FALSE),"")</f>
        <v>3</v>
      </c>
      <c r="J537" t="str">
        <f>IFERROR(VLOOKUP(A537,AQI!$A$6:$N$1467,9,FALSE),"")</f>
        <v>1.66250</v>
      </c>
      <c r="K537" t="str">
        <f>IFERROR(VLOOKUP(A537,AQI!$A$6:$N$1467,12,FALSE),"")</f>
        <v>9.500</v>
      </c>
      <c r="L537" t="str">
        <f>IFERROR(VLOOKUP(A537,AQI!$A$6:$N$1467,13,FALSE),"")</f>
        <v>40.167</v>
      </c>
      <c r="M537" t="str">
        <f>IFERROR(VLOOKUP(A537,AQI!$A$6:$N$1467,14,FALSE),"")</f>
        <v>1.625</v>
      </c>
      <c r="N537">
        <f t="shared" si="32"/>
        <v>2987.3539999999998</v>
      </c>
      <c r="O537">
        <f t="shared" si="33"/>
        <v>3012.1</v>
      </c>
      <c r="P537">
        <f t="shared" si="34"/>
        <v>2632.46</v>
      </c>
      <c r="Q537">
        <f t="shared" si="35"/>
        <v>2682.99</v>
      </c>
      <c r="R537" s="2" t="s">
        <v>6659</v>
      </c>
    </row>
    <row r="538" spans="1:18" x14ac:dyDescent="0.25">
      <c r="A538" s="9" t="s">
        <v>2072</v>
      </c>
      <c r="B538" s="2" t="s">
        <v>6660</v>
      </c>
      <c r="C538">
        <f>IFERROR(VLOOKUP(A538,AQI!$A$6:$N$1467,2,FALSE),"")</f>
        <v>83</v>
      </c>
      <c r="D538" t="str">
        <f>IFERROR(VLOOKUP(A538,AQI!$A$6:$N$1467,3,FALSE),"")</f>
        <v>61</v>
      </c>
      <c r="E538" t="str">
        <f>IFERROR(VLOOKUP(A538,AQI!$A$6:$N$1467,4,FALSE),"")</f>
        <v>54</v>
      </c>
      <c r="F538" t="str">
        <f>IFERROR(VLOOKUP(A538,AQI!$A$6:$N$1467,5,FALSE),"")</f>
        <v>0.7</v>
      </c>
      <c r="G538" t="str">
        <f>IFERROR(VLOOKUP(A538,AQI!$A$6:$N$1467,6,FALSE),"")</f>
        <v>23</v>
      </c>
      <c r="H538" t="str">
        <f>IFERROR(VLOOKUP(A538,AQI!$A$6:$N$1467,7,FALSE),"")</f>
        <v>39</v>
      </c>
      <c r="I538" t="str">
        <f>IFERROR(VLOOKUP(A538,AQI!$A$6:$N$1467,8,FALSE),"")</f>
        <v>2</v>
      </c>
      <c r="J538" t="str">
        <f>IFERROR(VLOOKUP(A538,AQI!$A$6:$N$1467,9,FALSE),"")</f>
        <v>3.54137</v>
      </c>
      <c r="K538" t="str">
        <f>IFERROR(VLOOKUP(A538,AQI!$A$6:$N$1467,12,FALSE),"")</f>
        <v>3.077</v>
      </c>
      <c r="L538" t="str">
        <f>IFERROR(VLOOKUP(A538,AQI!$A$6:$N$1467,13,FALSE),"")</f>
        <v>77.692</v>
      </c>
      <c r="M538" t="str">
        <f>IFERROR(VLOOKUP(A538,AQI!$A$6:$N$1467,14,FALSE),"")</f>
        <v>1.769</v>
      </c>
      <c r="N538">
        <f t="shared" si="32"/>
        <v>3198.5880000000002</v>
      </c>
      <c r="O538">
        <f t="shared" si="33"/>
        <v>3136.5160000000001</v>
      </c>
      <c r="P538">
        <f t="shared" si="34"/>
        <v>3085.56</v>
      </c>
      <c r="Q538">
        <f t="shared" si="35"/>
        <v>3034.26</v>
      </c>
      <c r="R538" s="2" t="s">
        <v>6592</v>
      </c>
    </row>
    <row r="539" spans="1:18" x14ac:dyDescent="0.25">
      <c r="A539" s="9" t="s">
        <v>2045</v>
      </c>
      <c r="B539" s="2" t="s">
        <v>6661</v>
      </c>
      <c r="C539">
        <f>IFERROR(VLOOKUP(A539,AQI!$A$6:$N$1467,2,FALSE),"")</f>
        <v>50</v>
      </c>
      <c r="D539" t="str">
        <f>IFERROR(VLOOKUP(A539,AQI!$A$6:$N$1467,3,FALSE),"")</f>
        <v>28</v>
      </c>
      <c r="E539" t="str">
        <f>IFERROR(VLOOKUP(A539,AQI!$A$6:$N$1467,4,FALSE),"")</f>
        <v>50</v>
      </c>
      <c r="F539" t="str">
        <f>IFERROR(VLOOKUP(A539,AQI!$A$6:$N$1467,5,FALSE),"")</f>
        <v>0.5</v>
      </c>
      <c r="G539" t="str">
        <f>IFERROR(VLOOKUP(A539,AQI!$A$6:$N$1467,6,FALSE),"")</f>
        <v>20</v>
      </c>
      <c r="H539" t="str">
        <f>IFERROR(VLOOKUP(A539,AQI!$A$6:$N$1467,7,FALSE),"")</f>
        <v>58</v>
      </c>
      <c r="I539" t="str">
        <f>IFERROR(VLOOKUP(A539,AQI!$A$6:$N$1467,8,FALSE),"")</f>
        <v>3</v>
      </c>
      <c r="J539" t="str">
        <f>IFERROR(VLOOKUP(A539,AQI!$A$6:$N$1467,9,FALSE),"")</f>
        <v>2.55179</v>
      </c>
      <c r="K539" t="str">
        <f>IFERROR(VLOOKUP(A539,AQI!$A$6:$N$1467,12,FALSE),"")</f>
        <v>0.808</v>
      </c>
      <c r="L539" t="str">
        <f>IFERROR(VLOOKUP(A539,AQI!$A$6:$N$1467,13,FALSE),"")</f>
        <v>58.692</v>
      </c>
      <c r="M539" t="str">
        <f>IFERROR(VLOOKUP(A539,AQI!$A$6:$N$1467,14,FALSE),"")</f>
        <v>2.115</v>
      </c>
      <c r="N539">
        <f t="shared" si="32"/>
        <v>3261.3249999999998</v>
      </c>
      <c r="O539">
        <f t="shared" si="33"/>
        <v>3276.9960000000001</v>
      </c>
      <c r="P539">
        <f t="shared" si="34"/>
        <v>3154.05</v>
      </c>
      <c r="Q539">
        <f t="shared" si="35"/>
        <v>3192.08</v>
      </c>
      <c r="R539" s="2" t="s">
        <v>6498</v>
      </c>
    </row>
    <row r="540" spans="1:18" x14ac:dyDescent="0.25">
      <c r="A540" s="9" t="s">
        <v>1982</v>
      </c>
      <c r="B540" s="2" t="s">
        <v>6130</v>
      </c>
      <c r="C540">
        <f>IFERROR(VLOOKUP(A540,AQI!$A$6:$N$1467,2,FALSE),"")</f>
        <v>46</v>
      </c>
      <c r="D540" t="str">
        <f>IFERROR(VLOOKUP(A540,AQI!$A$6:$N$1467,3,FALSE),"")</f>
        <v>32</v>
      </c>
      <c r="E540" t="str">
        <f>IFERROR(VLOOKUP(A540,AQI!$A$6:$N$1467,4,FALSE),"")</f>
        <v>44</v>
      </c>
      <c r="F540" t="str">
        <f>IFERROR(VLOOKUP(A540,AQI!$A$6:$N$1467,5,FALSE),"")</f>
        <v>0.6</v>
      </c>
      <c r="G540" t="str">
        <f>IFERROR(VLOOKUP(A540,AQI!$A$6:$N$1467,6,FALSE),"")</f>
        <v>29</v>
      </c>
      <c r="H540" t="str">
        <f>IFERROR(VLOOKUP(A540,AQI!$A$6:$N$1467,7,FALSE),"")</f>
        <v>67</v>
      </c>
      <c r="I540" t="str">
        <f>IFERROR(VLOOKUP(A540,AQI!$A$6:$N$1467,8,FALSE),"")</f>
        <v>3</v>
      </c>
      <c r="J540" t="str">
        <f>IFERROR(VLOOKUP(A540,AQI!$A$6:$N$1467,9,FALSE),"")</f>
        <v>2.88661</v>
      </c>
      <c r="K540" t="str">
        <f>IFERROR(VLOOKUP(A540,AQI!$A$6:$N$1467,12,FALSE),"")</f>
        <v>0.423</v>
      </c>
      <c r="L540" t="str">
        <f>IFERROR(VLOOKUP(A540,AQI!$A$6:$N$1467,13,FALSE),"")</f>
        <v>39.115</v>
      </c>
      <c r="M540" t="str">
        <f>IFERROR(VLOOKUP(A540,AQI!$A$6:$N$1467,14,FALSE),"")</f>
        <v>1.423</v>
      </c>
      <c r="N540">
        <f t="shared" si="32"/>
        <v>3145.2420000000002</v>
      </c>
      <c r="O540">
        <f t="shared" si="33"/>
        <v>3188.7570000000001</v>
      </c>
      <c r="P540">
        <f t="shared" si="34"/>
        <v>3141.17</v>
      </c>
      <c r="Q540">
        <f t="shared" si="35"/>
        <v>3159.16</v>
      </c>
      <c r="R540" s="2" t="s">
        <v>6498</v>
      </c>
    </row>
    <row r="541" spans="1:18" x14ac:dyDescent="0.25">
      <c r="A541" s="9" t="s">
        <v>1972</v>
      </c>
      <c r="B541" s="2" t="s">
        <v>265</v>
      </c>
      <c r="C541">
        <f>IFERROR(VLOOKUP(A541,AQI!$A$6:$N$1467,2,FALSE),"")</f>
        <v>63</v>
      </c>
      <c r="D541" t="str">
        <f>IFERROR(VLOOKUP(A541,AQI!$A$6:$N$1467,3,FALSE),"")</f>
        <v>41</v>
      </c>
      <c r="E541" t="str">
        <f>IFERROR(VLOOKUP(A541,AQI!$A$6:$N$1467,4,FALSE),"")</f>
        <v>75</v>
      </c>
      <c r="F541" t="str">
        <f>IFERROR(VLOOKUP(A541,AQI!$A$6:$N$1467,5,FALSE),"")</f>
        <v>0.8</v>
      </c>
      <c r="G541" t="str">
        <f>IFERROR(VLOOKUP(A541,AQI!$A$6:$N$1467,6,FALSE),"")</f>
        <v>45</v>
      </c>
      <c r="H541" t="str">
        <f>IFERROR(VLOOKUP(A541,AQI!$A$6:$N$1467,7,FALSE),"")</f>
        <v>64</v>
      </c>
      <c r="I541" t="str">
        <f>IFERROR(VLOOKUP(A541,AQI!$A$6:$N$1467,8,FALSE),"")</f>
        <v>4</v>
      </c>
      <c r="J541" t="str">
        <f>IFERROR(VLOOKUP(A541,AQI!$A$6:$N$1467,9,FALSE),"")</f>
        <v>4.03452</v>
      </c>
      <c r="K541" t="str">
        <f>IFERROR(VLOOKUP(A541,AQI!$A$6:$N$1467,12,FALSE),"")</f>
        <v>3.500</v>
      </c>
      <c r="L541" t="str">
        <f>IFERROR(VLOOKUP(A541,AQI!$A$6:$N$1467,13,FALSE),"")</f>
        <v>33.308</v>
      </c>
      <c r="M541" t="str">
        <f>IFERROR(VLOOKUP(A541,AQI!$A$6:$N$1467,14,FALSE),"")</f>
        <v>1.192</v>
      </c>
      <c r="N541">
        <f t="shared" si="32"/>
        <v>3175.7240000000002</v>
      </c>
      <c r="O541">
        <f t="shared" si="33"/>
        <v>3133.9789999999998</v>
      </c>
      <c r="P541">
        <f t="shared" si="34"/>
        <v>3216.52</v>
      </c>
      <c r="Q541">
        <f t="shared" si="35"/>
        <v>3140.77</v>
      </c>
      <c r="R541" s="2" t="s">
        <v>6662</v>
      </c>
    </row>
    <row r="542" spans="1:18" x14ac:dyDescent="0.25">
      <c r="A542" s="9" t="s">
        <v>1966</v>
      </c>
      <c r="B542" s="2" t="s">
        <v>6663</v>
      </c>
      <c r="C542">
        <f>IFERROR(VLOOKUP(A542,AQI!$A$6:$N$1467,2,FALSE),"")</f>
        <v>49</v>
      </c>
      <c r="D542" t="str">
        <f>IFERROR(VLOOKUP(A542,AQI!$A$6:$N$1467,3,FALSE),"")</f>
        <v>17</v>
      </c>
      <c r="E542" t="str">
        <f>IFERROR(VLOOKUP(A542,AQI!$A$6:$N$1467,4,FALSE),"")</f>
        <v>49</v>
      </c>
      <c r="F542" t="str">
        <f>IFERROR(VLOOKUP(A542,AQI!$A$6:$N$1467,5,FALSE),"")</f>
        <v>0.5</v>
      </c>
      <c r="G542" t="str">
        <f>IFERROR(VLOOKUP(A542,AQI!$A$6:$N$1467,6,FALSE),"")</f>
        <v>23</v>
      </c>
      <c r="H542" t="str">
        <f>IFERROR(VLOOKUP(A542,AQI!$A$6:$N$1467,7,FALSE),"")</f>
        <v>73</v>
      </c>
      <c r="I542" t="str">
        <f>IFERROR(VLOOKUP(A542,AQI!$A$6:$N$1467,8,FALSE),"")</f>
        <v>3</v>
      </c>
      <c r="J542" t="str">
        <f>IFERROR(VLOOKUP(A542,AQI!$A$6:$N$1467,9,FALSE),"")</f>
        <v>2.39196</v>
      </c>
      <c r="K542" t="str">
        <f>IFERROR(VLOOKUP(A542,AQI!$A$6:$N$1467,12,FALSE),"")</f>
        <v>-1.077</v>
      </c>
      <c r="L542" t="str">
        <f>IFERROR(VLOOKUP(A542,AQI!$A$6:$N$1467,13,FALSE),"")</f>
        <v>28.423</v>
      </c>
      <c r="M542" t="str">
        <f>IFERROR(VLOOKUP(A542,AQI!$A$6:$N$1467,14,FALSE),"")</f>
        <v>2.038</v>
      </c>
      <c r="N542">
        <f t="shared" si="32"/>
        <v>3188.3620000000001</v>
      </c>
      <c r="O542">
        <f t="shared" si="33"/>
        <v>3172.337</v>
      </c>
      <c r="P542">
        <f t="shared" si="34"/>
        <v>3266.85</v>
      </c>
      <c r="Q542">
        <f t="shared" si="35"/>
        <v>3245.28</v>
      </c>
      <c r="R542" s="2" t="s">
        <v>6664</v>
      </c>
    </row>
    <row r="543" spans="1:18" x14ac:dyDescent="0.25">
      <c r="A543" s="9" t="s">
        <v>1962</v>
      </c>
      <c r="B543" s="2" t="s">
        <v>6665</v>
      </c>
      <c r="C543">
        <f>IFERROR(VLOOKUP(A543,AQI!$A$6:$N$1467,2,FALSE),"")</f>
        <v>38</v>
      </c>
      <c r="D543" t="str">
        <f>IFERROR(VLOOKUP(A543,AQI!$A$6:$N$1467,3,FALSE),"")</f>
        <v>14</v>
      </c>
      <c r="E543" t="str">
        <f>IFERROR(VLOOKUP(A543,AQI!$A$6:$N$1467,4,FALSE),"")</f>
        <v>38</v>
      </c>
      <c r="F543" t="str">
        <f>IFERROR(VLOOKUP(A543,AQI!$A$6:$N$1467,5,FALSE),"")</f>
        <v>0.4</v>
      </c>
      <c r="G543" t="str">
        <f>IFERROR(VLOOKUP(A543,AQI!$A$6:$N$1467,6,FALSE),"")</f>
        <v>19</v>
      </c>
      <c r="H543" t="str">
        <f>IFERROR(VLOOKUP(A543,AQI!$A$6:$N$1467,7,FALSE),"")</f>
        <v>58</v>
      </c>
      <c r="I543" t="str">
        <f>IFERROR(VLOOKUP(A543,AQI!$A$6:$N$1467,8,FALSE),"")</f>
        <v>3</v>
      </c>
      <c r="J543" t="str">
        <f>IFERROR(VLOOKUP(A543,AQI!$A$6:$N$1467,9,FALSE),"")</f>
        <v>1.93036</v>
      </c>
      <c r="K543" t="str">
        <f>IFERROR(VLOOKUP(A543,AQI!$A$6:$N$1467,12,FALSE),"")</f>
        <v>-3.462</v>
      </c>
      <c r="L543" t="str">
        <f>IFERROR(VLOOKUP(A543,AQI!$A$6:$N$1467,13,FALSE),"")</f>
        <v>20.654</v>
      </c>
      <c r="M543" t="str">
        <f>IFERROR(VLOOKUP(A543,AQI!$A$6:$N$1467,14,FALSE),"")</f>
        <v>2.154</v>
      </c>
      <c r="N543">
        <f t="shared" si="32"/>
        <v>3150.75</v>
      </c>
      <c r="O543">
        <f t="shared" si="33"/>
        <v>3188.3440000000001</v>
      </c>
      <c r="P543">
        <f t="shared" si="34"/>
        <v>3167.88</v>
      </c>
      <c r="Q543">
        <f t="shared" si="35"/>
        <v>3240.4</v>
      </c>
      <c r="R543" s="2" t="s">
        <v>6666</v>
      </c>
    </row>
    <row r="544" spans="1:18" x14ac:dyDescent="0.25">
      <c r="A544" s="9" t="s">
        <v>1957</v>
      </c>
      <c r="B544" s="2" t="s">
        <v>6667</v>
      </c>
      <c r="C544">
        <f>IFERROR(VLOOKUP(A544,AQI!$A$6:$N$1467,2,FALSE),"")</f>
        <v>51</v>
      </c>
      <c r="D544" t="str">
        <f>IFERROR(VLOOKUP(A544,AQI!$A$6:$N$1467,3,FALSE),"")</f>
        <v>17</v>
      </c>
      <c r="E544" t="str">
        <f>IFERROR(VLOOKUP(A544,AQI!$A$6:$N$1467,4,FALSE),"")</f>
        <v>51</v>
      </c>
      <c r="F544" t="str">
        <f>IFERROR(VLOOKUP(A544,AQI!$A$6:$N$1467,5,FALSE),"")</f>
        <v>0.4</v>
      </c>
      <c r="G544" t="str">
        <f>IFERROR(VLOOKUP(A544,AQI!$A$6:$N$1467,6,FALSE),"")</f>
        <v>11</v>
      </c>
      <c r="H544" t="str">
        <f>IFERROR(VLOOKUP(A544,AQI!$A$6:$N$1467,7,FALSE),"")</f>
        <v>67</v>
      </c>
      <c r="I544" t="str">
        <f>IFERROR(VLOOKUP(A544,AQI!$A$6:$N$1467,8,FALSE),"")</f>
        <v>2</v>
      </c>
      <c r="J544" t="str">
        <f>IFERROR(VLOOKUP(A544,AQI!$A$6:$N$1467,9,FALSE),"")</f>
        <v>2.04137</v>
      </c>
      <c r="K544" t="str">
        <f>IFERROR(VLOOKUP(A544,AQI!$A$6:$N$1467,12,FALSE),"")</f>
        <v>0.120</v>
      </c>
      <c r="L544" t="str">
        <f>IFERROR(VLOOKUP(A544,AQI!$A$6:$N$1467,13,FALSE),"")</f>
        <v>26.840</v>
      </c>
      <c r="M544" t="str">
        <f>IFERROR(VLOOKUP(A544,AQI!$A$6:$N$1467,14,FALSE),"")</f>
        <v>2.960</v>
      </c>
      <c r="N544">
        <f t="shared" si="32"/>
        <v>3115.538</v>
      </c>
      <c r="O544">
        <f t="shared" si="33"/>
        <v>3139.6790000000001</v>
      </c>
      <c r="P544">
        <f t="shared" si="34"/>
        <v>3138.2</v>
      </c>
      <c r="Q544">
        <f t="shared" si="35"/>
        <v>3124.79</v>
      </c>
      <c r="R544" s="2" t="s">
        <v>6668</v>
      </c>
    </row>
    <row r="545" spans="1:18" x14ac:dyDescent="0.25">
      <c r="A545" s="9" t="s">
        <v>1934</v>
      </c>
      <c r="B545" s="2" t="s">
        <v>90</v>
      </c>
      <c r="C545">
        <f>IFERROR(VLOOKUP(A545,AQI!$A$6:$N$1467,2,FALSE),"")</f>
        <v>105</v>
      </c>
      <c r="D545" t="str">
        <f>IFERROR(VLOOKUP(A545,AQI!$A$6:$N$1467,3,FALSE),"")</f>
        <v>79</v>
      </c>
      <c r="E545" t="str">
        <f>IFERROR(VLOOKUP(A545,AQI!$A$6:$N$1467,4,FALSE),"")</f>
        <v>78</v>
      </c>
      <c r="F545" t="str">
        <f>IFERROR(VLOOKUP(A545,AQI!$A$6:$N$1467,5,FALSE),"")</f>
        <v>1.0</v>
      </c>
      <c r="G545" t="str">
        <f>IFERROR(VLOOKUP(A545,AQI!$A$6:$N$1467,6,FALSE),"")</f>
        <v>40</v>
      </c>
      <c r="H545" t="str">
        <f>IFERROR(VLOOKUP(A545,AQI!$A$6:$N$1467,7,FALSE),"")</f>
        <v>61</v>
      </c>
      <c r="I545" t="str">
        <f>IFERROR(VLOOKUP(A545,AQI!$A$6:$N$1467,8,FALSE),"")</f>
        <v>3</v>
      </c>
      <c r="J545" t="str">
        <f>IFERROR(VLOOKUP(A545,AQI!$A$6:$N$1467,9,FALSE),"")</f>
        <v>5.05268</v>
      </c>
      <c r="K545" t="str">
        <f>IFERROR(VLOOKUP(A545,AQI!$A$6:$N$1467,12,FALSE),"")</f>
        <v>-1.423</v>
      </c>
      <c r="L545" t="str">
        <f>IFERROR(VLOOKUP(A545,AQI!$A$6:$N$1467,13,FALSE),"")</f>
        <v>83.385</v>
      </c>
      <c r="M545" t="str">
        <f>IFERROR(VLOOKUP(A545,AQI!$A$6:$N$1467,14,FALSE),"")</f>
        <v>1.308</v>
      </c>
      <c r="N545">
        <f t="shared" si="32"/>
        <v>3268.1959999999999</v>
      </c>
      <c r="O545">
        <f t="shared" si="33"/>
        <v>3224.4549999999999</v>
      </c>
      <c r="P545">
        <f t="shared" si="34"/>
        <v>3337.78</v>
      </c>
      <c r="Q545">
        <f t="shared" si="35"/>
        <v>3299.14</v>
      </c>
      <c r="R545" s="2" t="s">
        <v>6669</v>
      </c>
    </row>
    <row r="546" spans="1:18" x14ac:dyDescent="0.25">
      <c r="A546" s="9" t="s">
        <v>1931</v>
      </c>
      <c r="B546" s="2" t="s">
        <v>6670</v>
      </c>
      <c r="C546">
        <f>IFERROR(VLOOKUP(A546,AQI!$A$6:$N$1467,2,FALSE),"")</f>
        <v>176</v>
      </c>
      <c r="D546" t="str">
        <f>IFERROR(VLOOKUP(A546,AQI!$A$6:$N$1467,3,FALSE),"")</f>
        <v>133</v>
      </c>
      <c r="E546" t="str">
        <f>IFERROR(VLOOKUP(A546,AQI!$A$6:$N$1467,4,FALSE),"")</f>
        <v>106</v>
      </c>
      <c r="F546" t="str">
        <f>IFERROR(VLOOKUP(A546,AQI!$A$6:$N$1467,5,FALSE),"")</f>
        <v>1.5</v>
      </c>
      <c r="G546" t="str">
        <f>IFERROR(VLOOKUP(A546,AQI!$A$6:$N$1467,6,FALSE),"")</f>
        <v>59</v>
      </c>
      <c r="H546" t="str">
        <f>IFERROR(VLOOKUP(A546,AQI!$A$6:$N$1467,7,FALSE),"")</f>
        <v>17</v>
      </c>
      <c r="I546" t="str">
        <f>IFERROR(VLOOKUP(A546,AQI!$A$6:$N$1467,8,FALSE),"")</f>
        <v>3</v>
      </c>
      <c r="J546" t="str">
        <f>IFERROR(VLOOKUP(A546,AQI!$A$6:$N$1467,9,FALSE),"")</f>
        <v>7.32054</v>
      </c>
      <c r="K546" t="str">
        <f>IFERROR(VLOOKUP(A546,AQI!$A$6:$N$1467,12,FALSE),"")</f>
        <v>-0.654</v>
      </c>
      <c r="L546" t="str">
        <f>IFERROR(VLOOKUP(A546,AQI!$A$6:$N$1467,13,FALSE),"")</f>
        <v>81.038</v>
      </c>
      <c r="M546" t="str">
        <f>IFERROR(VLOOKUP(A546,AQI!$A$6:$N$1467,14,FALSE),"")</f>
        <v>1.115</v>
      </c>
      <c r="N546">
        <f t="shared" si="32"/>
        <v>3254.1959999999999</v>
      </c>
      <c r="O546">
        <f t="shared" si="33"/>
        <v>3278.7020000000002</v>
      </c>
      <c r="P546">
        <f t="shared" si="34"/>
        <v>3368.13</v>
      </c>
      <c r="Q546">
        <f t="shared" si="35"/>
        <v>3350.88</v>
      </c>
      <c r="R546" s="2" t="s">
        <v>6671</v>
      </c>
    </row>
    <row r="547" spans="1:18" x14ac:dyDescent="0.25">
      <c r="A547" s="9" t="s">
        <v>1918</v>
      </c>
      <c r="B547" s="2" t="s">
        <v>66</v>
      </c>
      <c r="C547">
        <f>IFERROR(VLOOKUP(A547,AQI!$A$6:$N$1467,2,FALSE),"")</f>
        <v>113</v>
      </c>
      <c r="D547" t="str">
        <f>IFERROR(VLOOKUP(A547,AQI!$A$6:$N$1467,3,FALSE),"")</f>
        <v>85</v>
      </c>
      <c r="E547" t="str">
        <f>IFERROR(VLOOKUP(A547,AQI!$A$6:$N$1467,4,FALSE),"")</f>
        <v>109</v>
      </c>
      <c r="F547" t="str">
        <f>IFERROR(VLOOKUP(A547,AQI!$A$6:$N$1467,5,FALSE),"")</f>
        <v>1.4</v>
      </c>
      <c r="G547" t="str">
        <f>IFERROR(VLOOKUP(A547,AQI!$A$6:$N$1467,6,FALSE),"")</f>
        <v>54</v>
      </c>
      <c r="H547" t="str">
        <f>IFERROR(VLOOKUP(A547,AQI!$A$6:$N$1467,7,FALSE),"")</f>
        <v>38</v>
      </c>
      <c r="I547" t="str">
        <f>IFERROR(VLOOKUP(A547,AQI!$A$6:$N$1467,8,FALSE),"")</f>
        <v>8</v>
      </c>
      <c r="J547" t="str">
        <f>IFERROR(VLOOKUP(A547,AQI!$A$6:$N$1467,9,FALSE),"")</f>
        <v>6.05655</v>
      </c>
      <c r="K547" t="str">
        <f>IFERROR(VLOOKUP(A547,AQI!$A$6:$N$1467,12,FALSE),"")</f>
        <v>-0.808</v>
      </c>
      <c r="L547" t="str">
        <f>IFERROR(VLOOKUP(A547,AQI!$A$6:$N$1467,13,FALSE),"")</f>
        <v>56.115</v>
      </c>
      <c r="M547" t="str">
        <f>IFERROR(VLOOKUP(A547,AQI!$A$6:$N$1467,14,FALSE),"")</f>
        <v>1.462</v>
      </c>
      <c r="N547">
        <f t="shared" si="32"/>
        <v>3245.8560000000002</v>
      </c>
      <c r="O547">
        <f t="shared" si="33"/>
        <v>3254.9580000000001</v>
      </c>
      <c r="P547">
        <f t="shared" si="34"/>
        <v>3209.4</v>
      </c>
      <c r="Q547">
        <f t="shared" si="35"/>
        <v>3346.88</v>
      </c>
      <c r="R547" s="2" t="s">
        <v>6472</v>
      </c>
    </row>
    <row r="548" spans="1:18" x14ac:dyDescent="0.25">
      <c r="A548" s="9" t="s">
        <v>1908</v>
      </c>
      <c r="B548" s="2" t="s">
        <v>6672</v>
      </c>
      <c r="C548">
        <f>IFERROR(VLOOKUP(A548,AQI!$A$6:$N$1467,2,FALSE),"")</f>
        <v>46</v>
      </c>
      <c r="D548" t="str">
        <f>IFERROR(VLOOKUP(A548,AQI!$A$6:$N$1467,3,FALSE),"")</f>
        <v>26</v>
      </c>
      <c r="E548" t="str">
        <f>IFERROR(VLOOKUP(A548,AQI!$A$6:$N$1467,4,FALSE),"")</f>
        <v>46</v>
      </c>
      <c r="F548" t="str">
        <f>IFERROR(VLOOKUP(A548,AQI!$A$6:$N$1467,5,FALSE),"")</f>
        <v>0.6</v>
      </c>
      <c r="G548" t="str">
        <f>IFERROR(VLOOKUP(A548,AQI!$A$6:$N$1467,6,FALSE),"")</f>
        <v>24</v>
      </c>
      <c r="H548" t="str">
        <f>IFERROR(VLOOKUP(A548,AQI!$A$6:$N$1467,7,FALSE),"")</f>
        <v>44</v>
      </c>
      <c r="I548" t="str">
        <f>IFERROR(VLOOKUP(A548,AQI!$A$6:$N$1467,8,FALSE),"")</f>
        <v>3</v>
      </c>
      <c r="J548" t="str">
        <f>IFERROR(VLOOKUP(A548,AQI!$A$6:$N$1467,9,FALSE),"")</f>
        <v>2.47500</v>
      </c>
      <c r="K548" t="str">
        <f>IFERROR(VLOOKUP(A548,AQI!$A$6:$N$1467,12,FALSE),"")</f>
        <v>-6.154</v>
      </c>
      <c r="L548" t="str">
        <f>IFERROR(VLOOKUP(A548,AQI!$A$6:$N$1467,13,FALSE),"")</f>
        <v>70.000</v>
      </c>
      <c r="M548" t="str">
        <f>IFERROR(VLOOKUP(A548,AQI!$A$6:$N$1467,14,FALSE),"")</f>
        <v>1.769</v>
      </c>
      <c r="N548">
        <f t="shared" si="32"/>
        <v>3212.8359999999998</v>
      </c>
      <c r="O548">
        <f t="shared" si="33"/>
        <v>3160.4270000000001</v>
      </c>
      <c r="P548">
        <f t="shared" si="34"/>
        <v>3047.06</v>
      </c>
      <c r="Q548">
        <f t="shared" si="35"/>
        <v>2954.23</v>
      </c>
      <c r="R548" s="2" t="s">
        <v>6673</v>
      </c>
    </row>
    <row r="549" spans="1:18" x14ac:dyDescent="0.25">
      <c r="A549" s="9" t="s">
        <v>1904</v>
      </c>
      <c r="B549" s="2" t="s">
        <v>6674</v>
      </c>
      <c r="C549">
        <f>IFERROR(VLOOKUP(A549,AQI!$A$6:$N$1467,2,FALSE),"")</f>
        <v>62</v>
      </c>
      <c r="D549" t="str">
        <f>IFERROR(VLOOKUP(A549,AQI!$A$6:$N$1467,3,FALSE),"")</f>
        <v>19</v>
      </c>
      <c r="E549" t="str">
        <f>IFERROR(VLOOKUP(A549,AQI!$A$6:$N$1467,4,FALSE),"")</f>
        <v>73</v>
      </c>
      <c r="F549" t="str">
        <f>IFERROR(VLOOKUP(A549,AQI!$A$6:$N$1467,5,FALSE),"")</f>
        <v>0.4</v>
      </c>
      <c r="G549" t="str">
        <f>IFERROR(VLOOKUP(A549,AQI!$A$6:$N$1467,6,FALSE),"")</f>
        <v>26</v>
      </c>
      <c r="H549" t="str">
        <f>IFERROR(VLOOKUP(A549,AQI!$A$6:$N$1467,7,FALSE),"")</f>
        <v>56</v>
      </c>
      <c r="I549" t="str">
        <f>IFERROR(VLOOKUP(A549,AQI!$A$6:$N$1467,8,FALSE),"")</f>
        <v>3</v>
      </c>
      <c r="J549" t="str">
        <f>IFERROR(VLOOKUP(A549,AQI!$A$6:$N$1467,9,FALSE),"")</f>
        <v>2.73571</v>
      </c>
      <c r="K549" t="str">
        <f>IFERROR(VLOOKUP(A549,AQI!$A$6:$N$1467,12,FALSE),"")</f>
        <v>-2.115</v>
      </c>
      <c r="L549" t="str">
        <f>IFERROR(VLOOKUP(A549,AQI!$A$6:$N$1467,13,FALSE),"")</f>
        <v>39.923</v>
      </c>
      <c r="M549" t="str">
        <f>IFERROR(VLOOKUP(A549,AQI!$A$6:$N$1467,14,FALSE),"")</f>
        <v>1.846</v>
      </c>
      <c r="N549">
        <f t="shared" si="32"/>
        <v>3160.0010000000002</v>
      </c>
      <c r="O549">
        <f t="shared" si="33"/>
        <v>3210.6</v>
      </c>
      <c r="P549">
        <f t="shared" si="34"/>
        <v>2954.96</v>
      </c>
      <c r="Q549">
        <f t="shared" si="35"/>
        <v>3036.9</v>
      </c>
      <c r="R549" s="2" t="s">
        <v>6675</v>
      </c>
    </row>
    <row r="550" spans="1:18" x14ac:dyDescent="0.25">
      <c r="A550" s="9" t="s">
        <v>1896</v>
      </c>
      <c r="B550" s="2" t="s">
        <v>6676</v>
      </c>
      <c r="C550">
        <f>IFERROR(VLOOKUP(A550,AQI!$A$6:$N$1467,2,FALSE),"")</f>
        <v>35</v>
      </c>
      <c r="D550" t="str">
        <f>IFERROR(VLOOKUP(A550,AQI!$A$6:$N$1467,3,FALSE),"")</f>
        <v>0</v>
      </c>
      <c r="E550" t="str">
        <f>IFERROR(VLOOKUP(A550,AQI!$A$6:$N$1467,4,FALSE),"")</f>
        <v>0</v>
      </c>
      <c r="F550" t="str">
        <f>IFERROR(VLOOKUP(A550,AQI!$A$6:$N$1467,5,FALSE),"")</f>
        <v>0.5</v>
      </c>
      <c r="G550" t="str">
        <f>IFERROR(VLOOKUP(A550,AQI!$A$6:$N$1467,6,FALSE),"")</f>
        <v>16</v>
      </c>
      <c r="H550" t="str">
        <f>IFERROR(VLOOKUP(A550,AQI!$A$6:$N$1467,7,FALSE),"")</f>
        <v>70</v>
      </c>
      <c r="I550" t="str">
        <f>IFERROR(VLOOKUP(A550,AQI!$A$6:$N$1467,8,FALSE),"")</f>
        <v>3</v>
      </c>
      <c r="J550" t="str">
        <f>IFERROR(VLOOKUP(A550,AQI!$A$6:$N$1467,9,FALSE),"")</f>
        <v>1.01250</v>
      </c>
      <c r="K550" t="str">
        <f>IFERROR(VLOOKUP(A550,AQI!$A$6:$N$1467,12,FALSE),"")</f>
        <v>-0.154</v>
      </c>
      <c r="L550" t="str">
        <f>IFERROR(VLOOKUP(A550,AQI!$A$6:$N$1467,13,FALSE),"")</f>
        <v>34.500</v>
      </c>
      <c r="M550" t="str">
        <f>IFERROR(VLOOKUP(A550,AQI!$A$6:$N$1467,14,FALSE),"")</f>
        <v>2.500</v>
      </c>
      <c r="N550">
        <f t="shared" si="32"/>
        <v>3189.462</v>
      </c>
      <c r="O550">
        <f t="shared" si="33"/>
        <v>3173.4409999999998</v>
      </c>
      <c r="P550">
        <f t="shared" si="34"/>
        <v>2934.17</v>
      </c>
      <c r="Q550">
        <f t="shared" si="35"/>
        <v>2993.42</v>
      </c>
      <c r="R550" s="2" t="s">
        <v>6677</v>
      </c>
    </row>
    <row r="551" spans="1:18" x14ac:dyDescent="0.25">
      <c r="A551" s="9" t="s">
        <v>1887</v>
      </c>
      <c r="B551" s="2" t="s">
        <v>6678</v>
      </c>
      <c r="C551">
        <f>IFERROR(VLOOKUP(A551,AQI!$A$6:$N$1467,2,FALSE),"")</f>
        <v>39</v>
      </c>
      <c r="D551" t="str">
        <f>IFERROR(VLOOKUP(A551,AQI!$A$6:$N$1467,3,FALSE),"")</f>
        <v>0</v>
      </c>
      <c r="E551" t="str">
        <f>IFERROR(VLOOKUP(A551,AQI!$A$6:$N$1467,4,FALSE),"")</f>
        <v>0</v>
      </c>
      <c r="F551" t="str">
        <f>IFERROR(VLOOKUP(A551,AQI!$A$6:$N$1467,5,FALSE),"")</f>
        <v>0.5</v>
      </c>
      <c r="G551" t="str">
        <f>IFERROR(VLOOKUP(A551,AQI!$A$6:$N$1467,6,FALSE),"")</f>
        <v>31</v>
      </c>
      <c r="H551" t="str">
        <f>IFERROR(VLOOKUP(A551,AQI!$A$6:$N$1467,7,FALSE),"")</f>
        <v>70</v>
      </c>
      <c r="I551" t="str">
        <f>IFERROR(VLOOKUP(A551,AQI!$A$6:$N$1467,8,FALSE),"")</f>
        <v>3</v>
      </c>
      <c r="J551" t="str">
        <f>IFERROR(VLOOKUP(A551,AQI!$A$6:$N$1467,9,FALSE),"")</f>
        <v>1.38750</v>
      </c>
      <c r="K551" t="str">
        <f>IFERROR(VLOOKUP(A551,AQI!$A$6:$N$1467,12,FALSE),"")</f>
        <v>2.808</v>
      </c>
      <c r="L551" t="str">
        <f>IFERROR(VLOOKUP(A551,AQI!$A$6:$N$1467,13,FALSE),"")</f>
        <v>34.231</v>
      </c>
      <c r="M551" t="str">
        <f>IFERROR(VLOOKUP(A551,AQI!$A$6:$N$1467,14,FALSE),"")</f>
        <v>2.000</v>
      </c>
      <c r="N551">
        <f t="shared" si="32"/>
        <v>3246.4290000000001</v>
      </c>
      <c r="O551">
        <f t="shared" si="33"/>
        <v>3231.511</v>
      </c>
      <c r="P551">
        <f t="shared" si="34"/>
        <v>3109.44</v>
      </c>
      <c r="Q551">
        <f t="shared" si="35"/>
        <v>3045.9</v>
      </c>
      <c r="R551" s="2" t="s">
        <v>6679</v>
      </c>
    </row>
    <row r="552" spans="1:18" x14ac:dyDescent="0.25">
      <c r="A552" s="9" t="s">
        <v>1882</v>
      </c>
      <c r="B552" s="2" t="s">
        <v>217</v>
      </c>
      <c r="C552">
        <f>IFERROR(VLOOKUP(A552,AQI!$A$6:$N$1467,2,FALSE),"")</f>
        <v>60</v>
      </c>
      <c r="D552" t="str">
        <f>IFERROR(VLOOKUP(A552,AQI!$A$6:$N$1467,3,FALSE),"")</f>
        <v>0</v>
      </c>
      <c r="E552" t="str">
        <f>IFERROR(VLOOKUP(A552,AQI!$A$6:$N$1467,4,FALSE),"")</f>
        <v>0</v>
      </c>
      <c r="F552" t="str">
        <f>IFERROR(VLOOKUP(A552,AQI!$A$6:$N$1467,5,FALSE),"")</f>
        <v>0.8</v>
      </c>
      <c r="G552" t="str">
        <f>IFERROR(VLOOKUP(A552,AQI!$A$6:$N$1467,6,FALSE),"")</f>
        <v>48</v>
      </c>
      <c r="H552" t="str">
        <f>IFERROR(VLOOKUP(A552,AQI!$A$6:$N$1467,7,FALSE),"")</f>
        <v>30</v>
      </c>
      <c r="I552" t="str">
        <f>IFERROR(VLOOKUP(A552,AQI!$A$6:$N$1467,8,FALSE),"")</f>
        <v>5</v>
      </c>
      <c r="J552" t="str">
        <f>IFERROR(VLOOKUP(A552,AQI!$A$6:$N$1467,9,FALSE),"")</f>
        <v>1.67083</v>
      </c>
      <c r="K552" t="str">
        <f>IFERROR(VLOOKUP(A552,AQI!$A$6:$N$1467,12,FALSE),"")</f>
        <v>-2.654</v>
      </c>
      <c r="L552" t="str">
        <f>IFERROR(VLOOKUP(A552,AQI!$A$6:$N$1467,13,FALSE),"")</f>
        <v>35.962</v>
      </c>
      <c r="M552" t="str">
        <f>IFERROR(VLOOKUP(A552,AQI!$A$6:$N$1467,14,FALSE),"")</f>
        <v>1.231</v>
      </c>
      <c r="N552">
        <f t="shared" si="32"/>
        <v>3154.7269999999999</v>
      </c>
      <c r="O552">
        <f t="shared" si="33"/>
        <v>3239.7660000000001</v>
      </c>
      <c r="P552">
        <f t="shared" si="34"/>
        <v>2972.74</v>
      </c>
      <c r="Q552">
        <f t="shared" si="35"/>
        <v>3109.28</v>
      </c>
      <c r="R552" s="2" t="s">
        <v>6428</v>
      </c>
    </row>
    <row r="553" spans="1:18" x14ac:dyDescent="0.25">
      <c r="A553" s="9" t="s">
        <v>1832</v>
      </c>
      <c r="B553" s="2" t="s">
        <v>5946</v>
      </c>
      <c r="C553">
        <f>IFERROR(VLOOKUP(A553,AQI!$A$6:$N$1467,2,FALSE),"")</f>
        <v>31</v>
      </c>
      <c r="D553" t="str">
        <f>IFERROR(VLOOKUP(A553,AQI!$A$6:$N$1467,3,FALSE),"")</f>
        <v>6</v>
      </c>
      <c r="E553" t="str">
        <f>IFERROR(VLOOKUP(A553,AQI!$A$6:$N$1467,4,FALSE),"")</f>
        <v>31</v>
      </c>
      <c r="F553" t="str">
        <f>IFERROR(VLOOKUP(A553,AQI!$A$6:$N$1467,5,FALSE),"")</f>
        <v>0.3</v>
      </c>
      <c r="G553" t="str">
        <f>IFERROR(VLOOKUP(A553,AQI!$A$6:$N$1467,6,FALSE),"")</f>
        <v>8</v>
      </c>
      <c r="H553" t="str">
        <f>IFERROR(VLOOKUP(A553,AQI!$A$6:$N$1467,7,FALSE),"")</f>
        <v>56</v>
      </c>
      <c r="I553" t="str">
        <f>IFERROR(VLOOKUP(A553,AQI!$A$6:$N$1467,8,FALSE),"")</f>
        <v>2</v>
      </c>
      <c r="J553" t="str">
        <f>IFERROR(VLOOKUP(A553,AQI!$A$6:$N$1467,9,FALSE),"")</f>
        <v>1.27262</v>
      </c>
      <c r="K553" t="str">
        <f>IFERROR(VLOOKUP(A553,AQI!$A$6:$N$1467,12,FALSE),"")</f>
        <v>-8.846</v>
      </c>
      <c r="L553" t="str">
        <f>IFERROR(VLOOKUP(A553,AQI!$A$6:$N$1467,13,FALSE),"")</f>
        <v>20.885</v>
      </c>
      <c r="M553" t="str">
        <f>IFERROR(VLOOKUP(A553,AQI!$A$6:$N$1467,14,FALSE),"")</f>
        <v>2.500</v>
      </c>
      <c r="N553">
        <f t="shared" si="32"/>
        <v>2976.9580000000001</v>
      </c>
      <c r="O553">
        <f t="shared" si="33"/>
        <v>3023.877</v>
      </c>
      <c r="P553">
        <f t="shared" si="34"/>
        <v>2697.69</v>
      </c>
      <c r="Q553">
        <f t="shared" si="35"/>
        <v>2742.12</v>
      </c>
      <c r="R553" s="2" t="s">
        <v>5974</v>
      </c>
    </row>
    <row r="554" spans="1:18" x14ac:dyDescent="0.25">
      <c r="A554" s="9" t="s">
        <v>1827</v>
      </c>
      <c r="B554" s="2" t="s">
        <v>5938</v>
      </c>
      <c r="C554">
        <f>IFERROR(VLOOKUP(A554,AQI!$A$6:$N$1467,2,FALSE),"")</f>
        <v>52</v>
      </c>
      <c r="D554" t="str">
        <f>IFERROR(VLOOKUP(A554,AQI!$A$6:$N$1467,3,FALSE),"")</f>
        <v>8</v>
      </c>
      <c r="E554" t="str">
        <f>IFERROR(VLOOKUP(A554,AQI!$A$6:$N$1467,4,FALSE),"")</f>
        <v>53</v>
      </c>
      <c r="F554" t="str">
        <f>IFERROR(VLOOKUP(A554,AQI!$A$6:$N$1467,5,FALSE),"")</f>
        <v>0.3</v>
      </c>
      <c r="G554" t="str">
        <f>IFERROR(VLOOKUP(A554,AQI!$A$6:$N$1467,6,FALSE),"")</f>
        <v>6</v>
      </c>
      <c r="H554" t="str">
        <f>IFERROR(VLOOKUP(A554,AQI!$A$6:$N$1467,7,FALSE),"")</f>
        <v>54</v>
      </c>
      <c r="I554" t="str">
        <f>IFERROR(VLOOKUP(A554,AQI!$A$6:$N$1467,8,FALSE),"")</f>
        <v>3</v>
      </c>
      <c r="J554" t="str">
        <f>IFERROR(VLOOKUP(A554,AQI!$A$6:$N$1467,9,FALSE),"")</f>
        <v>1.59821</v>
      </c>
      <c r="K554" t="str">
        <f>IFERROR(VLOOKUP(A554,AQI!$A$6:$N$1467,12,FALSE),"")</f>
        <v>-9.654</v>
      </c>
      <c r="L554" t="str">
        <f>IFERROR(VLOOKUP(A554,AQI!$A$6:$N$1467,13,FALSE),"")</f>
        <v>18.346</v>
      </c>
      <c r="M554" t="str">
        <f>IFERROR(VLOOKUP(A554,AQI!$A$6:$N$1467,14,FALSE),"")</f>
        <v>3.615</v>
      </c>
      <c r="N554">
        <f t="shared" si="32"/>
        <v>3008.2959999999998</v>
      </c>
      <c r="O554">
        <f t="shared" si="33"/>
        <v>2977.4659999999999</v>
      </c>
      <c r="P554">
        <f t="shared" si="34"/>
        <v>2823.5</v>
      </c>
      <c r="Q554">
        <f t="shared" si="35"/>
        <v>2673.02</v>
      </c>
      <c r="R554" s="2" t="s">
        <v>5973</v>
      </c>
    </row>
    <row r="555" spans="1:18" x14ac:dyDescent="0.25">
      <c r="A555" s="9" t="s">
        <v>1802</v>
      </c>
      <c r="B555" s="2" t="s">
        <v>6680</v>
      </c>
      <c r="C555">
        <f>IFERROR(VLOOKUP(A555,AQI!$A$6:$N$1467,2,FALSE),"")</f>
        <v>89</v>
      </c>
      <c r="D555" t="str">
        <f>IFERROR(VLOOKUP(A555,AQI!$A$6:$N$1467,3,FALSE),"")</f>
        <v>37</v>
      </c>
      <c r="E555" t="str">
        <f>IFERROR(VLOOKUP(A555,AQI!$A$6:$N$1467,4,FALSE),"")</f>
        <v>127</v>
      </c>
      <c r="F555" t="str">
        <f>IFERROR(VLOOKUP(A555,AQI!$A$6:$N$1467,5,FALSE),"")</f>
        <v>0.6</v>
      </c>
      <c r="G555" t="str">
        <f>IFERROR(VLOOKUP(A555,AQI!$A$6:$N$1467,6,FALSE),"")</f>
        <v>28</v>
      </c>
      <c r="H555" t="str">
        <f>IFERROR(VLOOKUP(A555,AQI!$A$6:$N$1467,7,FALSE),"")</f>
        <v>66</v>
      </c>
      <c r="I555" t="str">
        <f>IFERROR(VLOOKUP(A555,AQI!$A$6:$N$1467,8,FALSE),"")</f>
        <v>5</v>
      </c>
      <c r="J555" t="str">
        <f>IFERROR(VLOOKUP(A555,AQI!$A$6:$N$1467,9,FALSE),"")</f>
        <v>4.21726</v>
      </c>
      <c r="K555" t="str">
        <f>IFERROR(VLOOKUP(A555,AQI!$A$6:$N$1467,12,FALSE),"")</f>
        <v>3.077</v>
      </c>
      <c r="L555" t="str">
        <f>IFERROR(VLOOKUP(A555,AQI!$A$6:$N$1467,13,FALSE),"")</f>
        <v>27.962</v>
      </c>
      <c r="M555" t="str">
        <f>IFERROR(VLOOKUP(A555,AQI!$A$6:$N$1467,14,FALSE),"")</f>
        <v>2.538</v>
      </c>
      <c r="N555">
        <f t="shared" si="32"/>
        <v>2966.7910000000002</v>
      </c>
      <c r="O555">
        <f t="shared" si="33"/>
        <v>2986.8249999999998</v>
      </c>
      <c r="P555">
        <f t="shared" si="34"/>
        <v>2647.64</v>
      </c>
      <c r="Q555">
        <f t="shared" si="35"/>
        <v>2735.85</v>
      </c>
      <c r="R555" s="2" t="s">
        <v>6681</v>
      </c>
    </row>
    <row r="556" spans="1:18" x14ac:dyDescent="0.25">
      <c r="A556" s="9" t="s">
        <v>1798</v>
      </c>
      <c r="B556" s="2" t="s">
        <v>6326</v>
      </c>
      <c r="C556">
        <f>IFERROR(VLOOKUP(A556,AQI!$A$6:$N$1467,2,FALSE),"")</f>
        <v>80</v>
      </c>
      <c r="D556" t="str">
        <f>IFERROR(VLOOKUP(A556,AQI!$A$6:$N$1467,3,FALSE),"")</f>
        <v>53</v>
      </c>
      <c r="E556" t="str">
        <f>IFERROR(VLOOKUP(A556,AQI!$A$6:$N$1467,4,FALSE),"")</f>
        <v>77</v>
      </c>
      <c r="F556" t="str">
        <f>IFERROR(VLOOKUP(A556,AQI!$A$6:$N$1467,5,FALSE),"")</f>
        <v>0.9</v>
      </c>
      <c r="G556" t="str">
        <f>IFERROR(VLOOKUP(A556,AQI!$A$6:$N$1467,6,FALSE),"")</f>
        <v>64</v>
      </c>
      <c r="H556" t="str">
        <f>IFERROR(VLOOKUP(A556,AQI!$A$6:$N$1467,7,FALSE),"")</f>
        <v>20</v>
      </c>
      <c r="I556" t="str">
        <f>IFERROR(VLOOKUP(A556,AQI!$A$6:$N$1467,8,FALSE),"")</f>
        <v>6</v>
      </c>
      <c r="J556" t="str">
        <f>IFERROR(VLOOKUP(A556,AQI!$A$6:$N$1467,9,FALSE),"")</f>
        <v>4.66429</v>
      </c>
      <c r="K556" t="str">
        <f>IFERROR(VLOOKUP(A556,AQI!$A$6:$N$1467,12,FALSE),"")</f>
        <v>-1.154</v>
      </c>
      <c r="L556" t="str">
        <f>IFERROR(VLOOKUP(A556,AQI!$A$6:$N$1467,13,FALSE),"")</f>
        <v>52.346</v>
      </c>
      <c r="M556" t="str">
        <f>IFERROR(VLOOKUP(A556,AQI!$A$6:$N$1467,14,FALSE),"")</f>
        <v>1.192</v>
      </c>
      <c r="N556">
        <f t="shared" si="32"/>
        <v>3000.3319999999999</v>
      </c>
      <c r="O556">
        <f t="shared" si="33"/>
        <v>2959.0369999999998</v>
      </c>
      <c r="P556">
        <f t="shared" si="34"/>
        <v>2658.63</v>
      </c>
      <c r="Q556">
        <f t="shared" si="35"/>
        <v>2613.36</v>
      </c>
      <c r="R556" s="2" t="s">
        <v>5984</v>
      </c>
    </row>
    <row r="557" spans="1:18" x14ac:dyDescent="0.25">
      <c r="A557" s="9" t="s">
        <v>1794</v>
      </c>
      <c r="B557" s="2" t="s">
        <v>5938</v>
      </c>
      <c r="C557">
        <f>IFERROR(VLOOKUP(A557,AQI!$A$6:$N$1467,2,FALSE),"")</f>
        <v>70</v>
      </c>
      <c r="D557" t="str">
        <f>IFERROR(VLOOKUP(A557,AQI!$A$6:$N$1467,3,FALSE),"")</f>
        <v>37</v>
      </c>
      <c r="E557" t="str">
        <f>IFERROR(VLOOKUP(A557,AQI!$A$6:$N$1467,4,FALSE),"")</f>
        <v>56</v>
      </c>
      <c r="F557" t="str">
        <f>IFERROR(VLOOKUP(A557,AQI!$A$6:$N$1467,5,FALSE),"")</f>
        <v>0.7</v>
      </c>
      <c r="G557" t="str">
        <f>IFERROR(VLOOKUP(A557,AQI!$A$6:$N$1467,6,FALSE),"")</f>
        <v>56</v>
      </c>
      <c r="H557" t="str">
        <f>IFERROR(VLOOKUP(A557,AQI!$A$6:$N$1467,7,FALSE),"")</f>
        <v>32</v>
      </c>
      <c r="I557" t="str">
        <f>IFERROR(VLOOKUP(A557,AQI!$A$6:$N$1467,8,FALSE),"")</f>
        <v>6</v>
      </c>
      <c r="J557" t="str">
        <f>IFERROR(VLOOKUP(A557,AQI!$A$6:$N$1467,9,FALSE),"")</f>
        <v>3.73214</v>
      </c>
      <c r="K557" t="str">
        <f>IFERROR(VLOOKUP(A557,AQI!$A$6:$N$1467,12,FALSE),"")</f>
        <v>-2.692</v>
      </c>
      <c r="L557" t="str">
        <f>IFERROR(VLOOKUP(A557,AQI!$A$6:$N$1467,13,FALSE),"")</f>
        <v>51.385</v>
      </c>
      <c r="M557" t="str">
        <f>IFERROR(VLOOKUP(A557,AQI!$A$6:$N$1467,14,FALSE),"")</f>
        <v>1.308</v>
      </c>
      <c r="N557">
        <f t="shared" si="32"/>
        <v>2979.3440000000001</v>
      </c>
      <c r="O557">
        <f t="shared" si="33"/>
        <v>3009.5709999999999</v>
      </c>
      <c r="P557">
        <f t="shared" si="34"/>
        <v>2589.66</v>
      </c>
      <c r="Q557">
        <f t="shared" si="35"/>
        <v>2668.02</v>
      </c>
      <c r="R557" s="2" t="s">
        <v>5973</v>
      </c>
    </row>
    <row r="558" spans="1:18" x14ac:dyDescent="0.25">
      <c r="A558" s="9" t="s">
        <v>1782</v>
      </c>
      <c r="B558" s="2" t="s">
        <v>6682</v>
      </c>
      <c r="C558">
        <f>IFERROR(VLOOKUP(A558,AQI!$A$6:$N$1467,2,FALSE),"")</f>
        <v>29</v>
      </c>
      <c r="D558" t="str">
        <f>IFERROR(VLOOKUP(A558,AQI!$A$6:$N$1467,3,FALSE),"")</f>
        <v>9</v>
      </c>
      <c r="E558" t="str">
        <f>IFERROR(VLOOKUP(A558,AQI!$A$6:$N$1467,4,FALSE),"")</f>
        <v>27</v>
      </c>
      <c r="F558" t="str">
        <f>IFERROR(VLOOKUP(A558,AQI!$A$6:$N$1467,5,FALSE),"")</f>
        <v>0.3</v>
      </c>
      <c r="G558" t="str">
        <f>IFERROR(VLOOKUP(A558,AQI!$A$6:$N$1467,6,FALSE),"")</f>
        <v>19</v>
      </c>
      <c r="H558" t="str">
        <f>IFERROR(VLOOKUP(A558,AQI!$A$6:$N$1467,7,FALSE),"")</f>
        <v>58</v>
      </c>
      <c r="I558" t="str">
        <f>IFERROR(VLOOKUP(A558,AQI!$A$6:$N$1467,8,FALSE),"")</f>
        <v>3</v>
      </c>
      <c r="J558" t="str">
        <f>IFERROR(VLOOKUP(A558,AQI!$A$6:$N$1467,9,FALSE),"")</f>
        <v>1.60536</v>
      </c>
      <c r="K558" t="str">
        <f>IFERROR(VLOOKUP(A558,AQI!$A$6:$N$1467,12,FALSE),"")</f>
        <v>-2.346</v>
      </c>
      <c r="L558" t="str">
        <f>IFERROR(VLOOKUP(A558,AQI!$A$6:$N$1467,13,FALSE),"")</f>
        <v>25.192</v>
      </c>
      <c r="M558" t="str">
        <f>IFERROR(VLOOKUP(A558,AQI!$A$6:$N$1467,14,FALSE),"")</f>
        <v>2.308</v>
      </c>
      <c r="N558">
        <f t="shared" si="32"/>
        <v>2969.5349999999999</v>
      </c>
      <c r="O558">
        <f t="shared" si="33"/>
        <v>2975.2730000000001</v>
      </c>
      <c r="P558">
        <f t="shared" si="34"/>
        <v>2459.73</v>
      </c>
      <c r="Q558">
        <f t="shared" si="35"/>
        <v>2529.31</v>
      </c>
      <c r="R558" s="2" t="s">
        <v>6683</v>
      </c>
    </row>
    <row r="559" spans="1:18" x14ac:dyDescent="0.25">
      <c r="A559" s="9" t="s">
        <v>1779</v>
      </c>
      <c r="B559" s="2" t="s">
        <v>6684</v>
      </c>
      <c r="C559">
        <f>IFERROR(VLOOKUP(A559,AQI!$A$6:$N$1467,2,FALSE),"")</f>
        <v>69</v>
      </c>
      <c r="D559" t="str">
        <f>IFERROR(VLOOKUP(A559,AQI!$A$6:$N$1467,3,FALSE),"")</f>
        <v>35</v>
      </c>
      <c r="E559" t="str">
        <f>IFERROR(VLOOKUP(A559,AQI!$A$6:$N$1467,4,FALSE),"")</f>
        <v>71</v>
      </c>
      <c r="F559" t="str">
        <f>IFERROR(VLOOKUP(A559,AQI!$A$6:$N$1467,5,FALSE),"")</f>
        <v>0.8</v>
      </c>
      <c r="G559" t="str">
        <f>IFERROR(VLOOKUP(A559,AQI!$A$6:$N$1467,6,FALSE),"")</f>
        <v>55</v>
      </c>
      <c r="H559" t="str">
        <f>IFERROR(VLOOKUP(A559,AQI!$A$6:$N$1467,7,FALSE),"")</f>
        <v>17</v>
      </c>
      <c r="I559" t="str">
        <f>IFERROR(VLOOKUP(A559,AQI!$A$6:$N$1467,8,FALSE),"")</f>
        <v>5</v>
      </c>
      <c r="J559" t="str">
        <f>IFERROR(VLOOKUP(A559,AQI!$A$6:$N$1467,9,FALSE),"")</f>
        <v>3.77887</v>
      </c>
      <c r="K559" t="str">
        <f>IFERROR(VLOOKUP(A559,AQI!$A$6:$N$1467,12,FALSE),"")</f>
        <v>-2.577</v>
      </c>
      <c r="L559" t="str">
        <f>IFERROR(VLOOKUP(A559,AQI!$A$6:$N$1467,13,FALSE),"")</f>
        <v>40.346</v>
      </c>
      <c r="M559" t="str">
        <f>IFERROR(VLOOKUP(A559,AQI!$A$6:$N$1467,14,FALSE),"")</f>
        <v>1.423</v>
      </c>
      <c r="N559">
        <f t="shared" si="32"/>
        <v>2939.442</v>
      </c>
      <c r="O559">
        <f t="shared" si="33"/>
        <v>2970.4290000000001</v>
      </c>
      <c r="P559">
        <f t="shared" si="34"/>
        <v>2433.9899999999998</v>
      </c>
      <c r="Q559">
        <f t="shared" si="35"/>
        <v>2456.7399999999998</v>
      </c>
      <c r="R559" s="2" t="s">
        <v>6685</v>
      </c>
    </row>
    <row r="560" spans="1:18" x14ac:dyDescent="0.25">
      <c r="A560" s="9" t="s">
        <v>1776</v>
      </c>
      <c r="B560" s="2" t="s">
        <v>6686</v>
      </c>
      <c r="C560">
        <f>IFERROR(VLOOKUP(A560,AQI!$A$6:$N$1467,2,FALSE),"")</f>
        <v>44</v>
      </c>
      <c r="D560" t="str">
        <f>IFERROR(VLOOKUP(A560,AQI!$A$6:$N$1467,3,FALSE),"")</f>
        <v>21</v>
      </c>
      <c r="E560" t="str">
        <f>IFERROR(VLOOKUP(A560,AQI!$A$6:$N$1467,4,FALSE),"")</f>
        <v>44</v>
      </c>
      <c r="F560" t="str">
        <f>IFERROR(VLOOKUP(A560,AQI!$A$6:$N$1467,5,FALSE),"")</f>
        <v>0.5</v>
      </c>
      <c r="G560" t="str">
        <f>IFERROR(VLOOKUP(A560,AQI!$A$6:$N$1467,6,FALSE),"")</f>
        <v>35</v>
      </c>
      <c r="H560" t="str">
        <f>IFERROR(VLOOKUP(A560,AQI!$A$6:$N$1467,7,FALSE),"")</f>
        <v>42</v>
      </c>
      <c r="I560" t="str">
        <f>IFERROR(VLOOKUP(A560,AQI!$A$6:$N$1467,8,FALSE),"")</f>
        <v>5</v>
      </c>
      <c r="J560" t="str">
        <f>IFERROR(VLOOKUP(A560,AQI!$A$6:$N$1467,9,FALSE),"")</f>
        <v>2.57440</v>
      </c>
      <c r="K560" t="str">
        <f>IFERROR(VLOOKUP(A560,AQI!$A$6:$N$1467,12,FALSE),"")</f>
        <v>-2.462</v>
      </c>
      <c r="L560" t="str">
        <f>IFERROR(VLOOKUP(A560,AQI!$A$6:$N$1467,13,FALSE),"")</f>
        <v>27.231</v>
      </c>
      <c r="M560" t="str">
        <f>IFERROR(VLOOKUP(A560,AQI!$A$6:$N$1467,14,FALSE),"")</f>
        <v>1.923</v>
      </c>
      <c r="N560">
        <f t="shared" si="32"/>
        <v>2938.645</v>
      </c>
      <c r="O560">
        <f t="shared" si="33"/>
        <v>2937.1849999999999</v>
      </c>
      <c r="P560">
        <f t="shared" si="34"/>
        <v>2456.88</v>
      </c>
      <c r="Q560">
        <f t="shared" si="35"/>
        <v>2445.98</v>
      </c>
      <c r="R560" s="2" t="s">
        <v>6687</v>
      </c>
    </row>
    <row r="561" spans="1:18" x14ac:dyDescent="0.25">
      <c r="A561" s="9" t="s">
        <v>1772</v>
      </c>
      <c r="B561" s="2" t="s">
        <v>6688</v>
      </c>
      <c r="C561">
        <f>IFERROR(VLOOKUP(A561,AQI!$A$6:$N$1467,2,FALSE),"")</f>
        <v>44</v>
      </c>
      <c r="D561" t="str">
        <f>IFERROR(VLOOKUP(A561,AQI!$A$6:$N$1467,3,FALSE),"")</f>
        <v>16</v>
      </c>
      <c r="E561" t="str">
        <f>IFERROR(VLOOKUP(A561,AQI!$A$6:$N$1467,4,FALSE),"")</f>
        <v>39</v>
      </c>
      <c r="F561" t="str">
        <f>IFERROR(VLOOKUP(A561,AQI!$A$6:$N$1467,5,FALSE),"")</f>
        <v>0.4</v>
      </c>
      <c r="G561" t="str">
        <f>IFERROR(VLOOKUP(A561,AQI!$A$6:$N$1467,6,FALSE),"")</f>
        <v>35</v>
      </c>
      <c r="H561" t="str">
        <f>IFERROR(VLOOKUP(A561,AQI!$A$6:$N$1467,7,FALSE),"")</f>
        <v>28</v>
      </c>
      <c r="I561" t="str">
        <f>IFERROR(VLOOKUP(A561,AQI!$A$6:$N$1467,8,FALSE),"")</f>
        <v>4</v>
      </c>
      <c r="J561" t="str">
        <f>IFERROR(VLOOKUP(A561,AQI!$A$6:$N$1467,9,FALSE),"")</f>
        <v>2.23095</v>
      </c>
      <c r="K561" t="str">
        <f>IFERROR(VLOOKUP(A561,AQI!$A$6:$N$1467,12,FALSE),"")</f>
        <v>-4.692</v>
      </c>
      <c r="L561" t="str">
        <f>IFERROR(VLOOKUP(A561,AQI!$A$6:$N$1467,13,FALSE),"")</f>
        <v>29.154</v>
      </c>
      <c r="M561" t="str">
        <f>IFERROR(VLOOKUP(A561,AQI!$A$6:$N$1467,14,FALSE),"")</f>
        <v>1.500</v>
      </c>
      <c r="N561">
        <f t="shared" si="32"/>
        <v>2928.4650000000001</v>
      </c>
      <c r="O561">
        <f t="shared" si="33"/>
        <v>2935.788</v>
      </c>
      <c r="P561">
        <f t="shared" si="34"/>
        <v>2405.46</v>
      </c>
      <c r="Q561">
        <f t="shared" si="35"/>
        <v>2443.44</v>
      </c>
      <c r="R561" s="2" t="s">
        <v>6689</v>
      </c>
    </row>
    <row r="562" spans="1:18" x14ac:dyDescent="0.25">
      <c r="A562" s="9" t="s">
        <v>1768</v>
      </c>
      <c r="B562" s="2" t="s">
        <v>904</v>
      </c>
      <c r="C562">
        <f>IFERROR(VLOOKUP(A562,AQI!$A$6:$N$1467,2,FALSE),"")</f>
        <v>27</v>
      </c>
      <c r="D562" t="str">
        <f>IFERROR(VLOOKUP(A562,AQI!$A$6:$N$1467,3,FALSE),"")</f>
        <v>11</v>
      </c>
      <c r="E562" t="str">
        <f>IFERROR(VLOOKUP(A562,AQI!$A$6:$N$1467,4,FALSE),"")</f>
        <v>27</v>
      </c>
      <c r="F562" t="str">
        <f>IFERROR(VLOOKUP(A562,AQI!$A$6:$N$1467,5,FALSE),"")</f>
        <v>0.4</v>
      </c>
      <c r="G562" t="str">
        <f>IFERROR(VLOOKUP(A562,AQI!$A$6:$N$1467,6,FALSE),"")</f>
        <v>20</v>
      </c>
      <c r="H562" t="str">
        <f>IFERROR(VLOOKUP(A562,AQI!$A$6:$N$1467,7,FALSE),"")</f>
        <v>46</v>
      </c>
      <c r="I562" t="str">
        <f>IFERROR(VLOOKUP(A562,AQI!$A$6:$N$1467,8,FALSE),"")</f>
        <v>3</v>
      </c>
      <c r="J562" t="str">
        <f>IFERROR(VLOOKUP(A562,AQI!$A$6:$N$1467,9,FALSE),"")</f>
        <v>1.63750</v>
      </c>
      <c r="K562" t="str">
        <f>IFERROR(VLOOKUP(A562,AQI!$A$6:$N$1467,12,FALSE),"")</f>
        <v>-4.577</v>
      </c>
      <c r="L562" t="str">
        <f>IFERROR(VLOOKUP(A562,AQI!$A$6:$N$1467,13,FALSE),"")</f>
        <v>23.769</v>
      </c>
      <c r="M562" t="str">
        <f>IFERROR(VLOOKUP(A562,AQI!$A$6:$N$1467,14,FALSE),"")</f>
        <v>1.654</v>
      </c>
      <c r="N562">
        <f t="shared" si="32"/>
        <v>2904.998</v>
      </c>
      <c r="O562">
        <f t="shared" si="33"/>
        <v>2928.2350000000001</v>
      </c>
      <c r="P562">
        <f t="shared" si="34"/>
        <v>2341.12</v>
      </c>
      <c r="Q562">
        <f t="shared" si="35"/>
        <v>2398.34</v>
      </c>
      <c r="R562" s="2" t="s">
        <v>6690</v>
      </c>
    </row>
    <row r="563" spans="1:18" x14ac:dyDescent="0.25">
      <c r="A563" s="9" t="s">
        <v>1747</v>
      </c>
      <c r="B563" s="2" t="s">
        <v>1075</v>
      </c>
      <c r="C563">
        <f>IFERROR(VLOOKUP(A563,AQI!$A$6:$N$1467,2,FALSE),"")</f>
        <v>79</v>
      </c>
      <c r="D563" t="str">
        <f>IFERROR(VLOOKUP(A563,AQI!$A$6:$N$1467,3,FALSE),"")</f>
        <v>46</v>
      </c>
      <c r="E563" t="str">
        <f>IFERROR(VLOOKUP(A563,AQI!$A$6:$N$1467,4,FALSE),"")</f>
        <v>82</v>
      </c>
      <c r="F563" t="str">
        <f>IFERROR(VLOOKUP(A563,AQI!$A$6:$N$1467,5,FALSE),"")</f>
        <v>0.9</v>
      </c>
      <c r="G563" t="str">
        <f>IFERROR(VLOOKUP(A563,AQI!$A$6:$N$1467,6,FALSE),"")</f>
        <v>63</v>
      </c>
      <c r="H563" t="str">
        <f>IFERROR(VLOOKUP(A563,AQI!$A$6:$N$1467,7,FALSE),"")</f>
        <v>12</v>
      </c>
      <c r="I563" t="str">
        <f>IFERROR(VLOOKUP(A563,AQI!$A$6:$N$1467,8,FALSE),"")</f>
        <v>6</v>
      </c>
      <c r="J563" t="str">
        <f>IFERROR(VLOOKUP(A563,AQI!$A$6:$N$1467,9,FALSE),"")</f>
        <v>4.46071</v>
      </c>
      <c r="K563" t="str">
        <f>IFERROR(VLOOKUP(A563,AQI!$A$6:$N$1467,12,FALSE),"")</f>
        <v>-1.308</v>
      </c>
      <c r="L563" t="str">
        <f>IFERROR(VLOOKUP(A563,AQI!$A$6:$N$1467,13,FALSE),"")</f>
        <v>50.577</v>
      </c>
      <c r="M563" t="str">
        <f>IFERROR(VLOOKUP(A563,AQI!$A$6:$N$1467,14,FALSE),"")</f>
        <v>1.269</v>
      </c>
      <c r="N563">
        <f t="shared" si="32"/>
        <v>2954.9969999999998</v>
      </c>
      <c r="O563">
        <f t="shared" si="33"/>
        <v>2915.4639999999999</v>
      </c>
      <c r="P563">
        <f t="shared" si="34"/>
        <v>2356</v>
      </c>
      <c r="Q563">
        <f t="shared" si="35"/>
        <v>2327.5700000000002</v>
      </c>
      <c r="R563" s="2" t="s">
        <v>5957</v>
      </c>
    </row>
    <row r="564" spans="1:18" x14ac:dyDescent="0.25">
      <c r="A564" s="9" t="s">
        <v>1744</v>
      </c>
      <c r="B564" s="2" t="s">
        <v>5938</v>
      </c>
      <c r="C564">
        <f>IFERROR(VLOOKUP(A564,AQI!$A$6:$N$1467,2,FALSE),"")</f>
        <v>54</v>
      </c>
      <c r="D564" t="str">
        <f>IFERROR(VLOOKUP(A564,AQI!$A$6:$N$1467,3,FALSE),"")</f>
        <v>22</v>
      </c>
      <c r="E564" t="str">
        <f>IFERROR(VLOOKUP(A564,AQI!$A$6:$N$1467,4,FALSE),"")</f>
        <v>42</v>
      </c>
      <c r="F564" t="str">
        <f>IFERROR(VLOOKUP(A564,AQI!$A$6:$N$1467,5,FALSE),"")</f>
        <v>0.5</v>
      </c>
      <c r="G564" t="str">
        <f>IFERROR(VLOOKUP(A564,AQI!$A$6:$N$1467,6,FALSE),"")</f>
        <v>43</v>
      </c>
      <c r="H564" t="str">
        <f>IFERROR(VLOOKUP(A564,AQI!$A$6:$N$1467,7,FALSE),"")</f>
        <v>34</v>
      </c>
      <c r="I564" t="str">
        <f>IFERROR(VLOOKUP(A564,AQI!$A$6:$N$1467,8,FALSE),"")</f>
        <v>5</v>
      </c>
      <c r="J564" t="str">
        <f>IFERROR(VLOOKUP(A564,AQI!$A$6:$N$1467,9,FALSE),"")</f>
        <v>2.72440</v>
      </c>
      <c r="K564" t="str">
        <f>IFERROR(VLOOKUP(A564,AQI!$A$6:$N$1467,12,FALSE),"")</f>
        <v>-2.462</v>
      </c>
      <c r="L564" t="str">
        <f>IFERROR(VLOOKUP(A564,AQI!$A$6:$N$1467,13,FALSE),"")</f>
        <v>37.615</v>
      </c>
      <c r="M564" t="str">
        <f>IFERROR(VLOOKUP(A564,AQI!$A$6:$N$1467,14,FALSE),"")</f>
        <v>1.346</v>
      </c>
      <c r="N564">
        <f t="shared" si="32"/>
        <v>2947.3270000000002</v>
      </c>
      <c r="O564">
        <f t="shared" si="33"/>
        <v>2950.7069999999999</v>
      </c>
      <c r="P564">
        <f t="shared" si="34"/>
        <v>2313.8200000000002</v>
      </c>
      <c r="Q564">
        <f t="shared" si="35"/>
        <v>2346.75</v>
      </c>
      <c r="R564" s="2" t="s">
        <v>5973</v>
      </c>
    </row>
    <row r="565" spans="1:18" x14ac:dyDescent="0.25">
      <c r="A565" s="9" t="s">
        <v>1739</v>
      </c>
      <c r="B565" s="2" t="s">
        <v>6691</v>
      </c>
      <c r="C565">
        <f>IFERROR(VLOOKUP(A565,AQI!$A$6:$N$1467,2,FALSE),"")</f>
        <v>27</v>
      </c>
      <c r="D565" t="str">
        <f>IFERROR(VLOOKUP(A565,AQI!$A$6:$N$1467,3,FALSE),"")</f>
        <v>8</v>
      </c>
      <c r="E565" t="str">
        <f>IFERROR(VLOOKUP(A565,AQI!$A$6:$N$1467,4,FALSE),"")</f>
        <v>25</v>
      </c>
      <c r="F565" t="str">
        <f>IFERROR(VLOOKUP(A565,AQI!$A$6:$N$1467,5,FALSE),"")</f>
        <v>0.3</v>
      </c>
      <c r="G565" t="str">
        <f>IFERROR(VLOOKUP(A565,AQI!$A$6:$N$1467,6,FALSE),"")</f>
        <v>15</v>
      </c>
      <c r="H565" t="str">
        <f>IFERROR(VLOOKUP(A565,AQI!$A$6:$N$1467,7,FALSE),"")</f>
        <v>54</v>
      </c>
      <c r="I565" t="str">
        <f>IFERROR(VLOOKUP(A565,AQI!$A$6:$N$1467,8,FALSE),"")</f>
        <v>3</v>
      </c>
      <c r="J565" t="str">
        <f>IFERROR(VLOOKUP(A565,AQI!$A$6:$N$1467,9,FALSE),"")</f>
        <v>1.42321</v>
      </c>
      <c r="K565" t="str">
        <f>IFERROR(VLOOKUP(A565,AQI!$A$6:$N$1467,12,FALSE),"")</f>
        <v>-2.000</v>
      </c>
      <c r="L565" t="str">
        <f>IFERROR(VLOOKUP(A565,AQI!$A$6:$N$1467,13,FALSE),"")</f>
        <v>25.038</v>
      </c>
      <c r="M565" t="str">
        <f>IFERROR(VLOOKUP(A565,AQI!$A$6:$N$1467,14,FALSE),"")</f>
        <v>2.423</v>
      </c>
      <c r="N565">
        <f t="shared" si="32"/>
        <v>2961.3939999999998</v>
      </c>
      <c r="O565">
        <f t="shared" si="33"/>
        <v>2945.2510000000002</v>
      </c>
      <c r="P565">
        <f t="shared" si="34"/>
        <v>2289.64</v>
      </c>
      <c r="Q565">
        <f t="shared" si="35"/>
        <v>2308.83</v>
      </c>
      <c r="R565" s="2" t="s">
        <v>6692</v>
      </c>
    </row>
    <row r="566" spans="1:18" x14ac:dyDescent="0.25">
      <c r="A566" s="9" t="s">
        <v>1729</v>
      </c>
      <c r="B566" s="2" t="s">
        <v>6693</v>
      </c>
      <c r="C566">
        <f>IFERROR(VLOOKUP(A566,AQI!$A$6:$N$1467,2,FALSE),"")</f>
        <v>29</v>
      </c>
      <c r="D566" t="str">
        <f>IFERROR(VLOOKUP(A566,AQI!$A$6:$N$1467,3,FALSE),"")</f>
        <v>8</v>
      </c>
      <c r="E566" t="str">
        <f>IFERROR(VLOOKUP(A566,AQI!$A$6:$N$1467,4,FALSE),"")</f>
        <v>19</v>
      </c>
      <c r="F566" t="str">
        <f>IFERROR(VLOOKUP(A566,AQI!$A$6:$N$1467,5,FALSE),"")</f>
        <v>0.3</v>
      </c>
      <c r="G566" t="str">
        <f>IFERROR(VLOOKUP(A566,AQI!$A$6:$N$1467,6,FALSE),"")</f>
        <v>21</v>
      </c>
      <c r="H566" t="str">
        <f>IFERROR(VLOOKUP(A566,AQI!$A$6:$N$1467,7,FALSE),"")</f>
        <v>58</v>
      </c>
      <c r="I566" t="str">
        <f>IFERROR(VLOOKUP(A566,AQI!$A$6:$N$1467,8,FALSE),"")</f>
        <v>3</v>
      </c>
      <c r="J566" t="str">
        <f>IFERROR(VLOOKUP(A566,AQI!$A$6:$N$1467,9,FALSE),"")</f>
        <v>1.51250</v>
      </c>
      <c r="K566" t="str">
        <f>IFERROR(VLOOKUP(A566,AQI!$A$6:$N$1467,12,FALSE),"")</f>
        <v>0.231</v>
      </c>
      <c r="L566" t="str">
        <f>IFERROR(VLOOKUP(A566,AQI!$A$6:$N$1467,13,FALSE),"")</f>
        <v>29.346</v>
      </c>
      <c r="M566" t="str">
        <f>IFERROR(VLOOKUP(A566,AQI!$A$6:$N$1467,14,FALSE),"")</f>
        <v>2.000</v>
      </c>
      <c r="N566">
        <f t="shared" si="32"/>
        <v>2928.837</v>
      </c>
      <c r="O566">
        <f t="shared" si="33"/>
        <v>2957.0120000000002</v>
      </c>
      <c r="P566">
        <f t="shared" si="34"/>
        <v>2265.59</v>
      </c>
      <c r="Q566">
        <f t="shared" si="35"/>
        <v>2283.21</v>
      </c>
      <c r="R566" s="2" t="s">
        <v>6694</v>
      </c>
    </row>
    <row r="567" spans="1:18" x14ac:dyDescent="0.25">
      <c r="A567" s="9" t="s">
        <v>1725</v>
      </c>
      <c r="B567" s="2" t="s">
        <v>6162</v>
      </c>
      <c r="C567">
        <f>IFERROR(VLOOKUP(A567,AQI!$A$6:$N$1467,2,FALSE),"")</f>
        <v>31</v>
      </c>
      <c r="D567" t="str">
        <f>IFERROR(VLOOKUP(A567,AQI!$A$6:$N$1467,3,FALSE),"")</f>
        <v>8</v>
      </c>
      <c r="E567" t="str">
        <f>IFERROR(VLOOKUP(A567,AQI!$A$6:$N$1467,4,FALSE),"")</f>
        <v>20</v>
      </c>
      <c r="F567" t="str">
        <f>IFERROR(VLOOKUP(A567,AQI!$A$6:$N$1467,5,FALSE),"")</f>
        <v>0.3</v>
      </c>
      <c r="G567" t="str">
        <f>IFERROR(VLOOKUP(A567,AQI!$A$6:$N$1467,6,FALSE),"")</f>
        <v>21</v>
      </c>
      <c r="H567" t="str">
        <f>IFERROR(VLOOKUP(A567,AQI!$A$6:$N$1467,7,FALSE),"")</f>
        <v>61</v>
      </c>
      <c r="I567" t="str">
        <f>IFERROR(VLOOKUP(A567,AQI!$A$6:$N$1467,8,FALSE),"")</f>
        <v>3</v>
      </c>
      <c r="J567" t="str">
        <f>IFERROR(VLOOKUP(A567,AQI!$A$6:$N$1467,9,FALSE),"")</f>
        <v>1.54554</v>
      </c>
      <c r="K567" t="str">
        <f>IFERROR(VLOOKUP(A567,AQI!$A$6:$N$1467,12,FALSE),"")</f>
        <v>0.231</v>
      </c>
      <c r="L567" t="str">
        <f>IFERROR(VLOOKUP(A567,AQI!$A$6:$N$1467,13,FALSE),"")</f>
        <v>29.769</v>
      </c>
      <c r="M567" t="str">
        <f>IFERROR(VLOOKUP(A567,AQI!$A$6:$N$1467,14,FALSE),"")</f>
        <v>1.923</v>
      </c>
      <c r="N567">
        <f t="shared" si="32"/>
        <v>2940.4450000000002</v>
      </c>
      <c r="O567">
        <f t="shared" si="33"/>
        <v>2932.3359999999998</v>
      </c>
      <c r="P567">
        <f t="shared" si="34"/>
        <v>2283.36</v>
      </c>
      <c r="Q567">
        <f t="shared" si="35"/>
        <v>2269.5500000000002</v>
      </c>
      <c r="R567" s="2" t="s">
        <v>6695</v>
      </c>
    </row>
    <row r="568" spans="1:18" x14ac:dyDescent="0.25">
      <c r="A568" s="9" t="s">
        <v>1722</v>
      </c>
      <c r="B568" s="2" t="s">
        <v>6139</v>
      </c>
      <c r="C568">
        <f>IFERROR(VLOOKUP(A568,AQI!$A$6:$N$1467,2,FALSE),"")</f>
        <v>35</v>
      </c>
      <c r="D568" t="str">
        <f>IFERROR(VLOOKUP(A568,AQI!$A$6:$N$1467,3,FALSE),"")</f>
        <v>17</v>
      </c>
      <c r="E568" t="str">
        <f>IFERROR(VLOOKUP(A568,AQI!$A$6:$N$1467,4,FALSE),"")</f>
        <v>35</v>
      </c>
      <c r="F568" t="str">
        <f>IFERROR(VLOOKUP(A568,AQI!$A$6:$N$1467,5,FALSE),"")</f>
        <v>0.4</v>
      </c>
      <c r="G568" t="str">
        <f>IFERROR(VLOOKUP(A568,AQI!$A$6:$N$1467,6,FALSE),"")</f>
        <v>28</v>
      </c>
      <c r="H568" t="str">
        <f>IFERROR(VLOOKUP(A568,AQI!$A$6:$N$1467,7,FALSE),"")</f>
        <v>56</v>
      </c>
      <c r="I568" t="str">
        <f>IFERROR(VLOOKUP(A568,AQI!$A$6:$N$1467,8,FALSE),"")</f>
        <v>3</v>
      </c>
      <c r="J568" t="str">
        <f>IFERROR(VLOOKUP(A568,AQI!$A$6:$N$1467,9,FALSE),"")</f>
        <v>2.18571</v>
      </c>
      <c r="K568" t="str">
        <f>IFERROR(VLOOKUP(A568,AQI!$A$6:$N$1467,12,FALSE),"")</f>
        <v>0.154</v>
      </c>
      <c r="L568" t="str">
        <f>IFERROR(VLOOKUP(A568,AQI!$A$6:$N$1467,13,FALSE),"")</f>
        <v>43.000</v>
      </c>
      <c r="M568" t="str">
        <f>IFERROR(VLOOKUP(A568,AQI!$A$6:$N$1467,14,FALSE),"")</f>
        <v>2.000</v>
      </c>
      <c r="N568">
        <f t="shared" si="32"/>
        <v>2941.377</v>
      </c>
      <c r="O568">
        <f t="shared" si="33"/>
        <v>2939.4059999999999</v>
      </c>
      <c r="P568">
        <f t="shared" si="34"/>
        <v>2313.92</v>
      </c>
      <c r="Q568">
        <f t="shared" si="35"/>
        <v>2288.1</v>
      </c>
      <c r="R568" s="2" t="s">
        <v>6696</v>
      </c>
    </row>
    <row r="569" spans="1:18" x14ac:dyDescent="0.25">
      <c r="A569" s="9" t="s">
        <v>1719</v>
      </c>
      <c r="B569" s="2" t="s">
        <v>6697</v>
      </c>
      <c r="C569">
        <f>IFERROR(VLOOKUP(A569,AQI!$A$6:$N$1467,2,FALSE),"")</f>
        <v>53</v>
      </c>
      <c r="D569" t="str">
        <f>IFERROR(VLOOKUP(A569,AQI!$A$6:$N$1467,3,FALSE),"")</f>
        <v>25</v>
      </c>
      <c r="E569" t="str">
        <f>IFERROR(VLOOKUP(A569,AQI!$A$6:$N$1467,4,FALSE),"")</f>
        <v>42</v>
      </c>
      <c r="F569" t="str">
        <f>IFERROR(VLOOKUP(A569,AQI!$A$6:$N$1467,5,FALSE),"")</f>
        <v>0.5</v>
      </c>
      <c r="G569" t="str">
        <f>IFERROR(VLOOKUP(A569,AQI!$A$6:$N$1467,6,FALSE),"")</f>
        <v>42</v>
      </c>
      <c r="H569" t="str">
        <f>IFERROR(VLOOKUP(A569,AQI!$A$6:$N$1467,7,FALSE),"")</f>
        <v>33</v>
      </c>
      <c r="I569" t="str">
        <f>IFERROR(VLOOKUP(A569,AQI!$A$6:$N$1467,8,FALSE),"")</f>
        <v>3</v>
      </c>
      <c r="J569" t="str">
        <f>IFERROR(VLOOKUP(A569,AQI!$A$6:$N$1467,9,FALSE),"")</f>
        <v>2.74554</v>
      </c>
      <c r="K569" t="str">
        <f>IFERROR(VLOOKUP(A569,AQI!$A$6:$N$1467,12,FALSE),"")</f>
        <v>-1.000</v>
      </c>
      <c r="L569" t="str">
        <f>IFERROR(VLOOKUP(A569,AQI!$A$6:$N$1467,13,FALSE),"")</f>
        <v>53.115</v>
      </c>
      <c r="M569" t="str">
        <f>IFERROR(VLOOKUP(A569,AQI!$A$6:$N$1467,14,FALSE),"")</f>
        <v>1.346</v>
      </c>
      <c r="N569">
        <f t="shared" si="32"/>
        <v>2893.1660000000002</v>
      </c>
      <c r="O569">
        <f t="shared" si="33"/>
        <v>2935.84</v>
      </c>
      <c r="P569">
        <f t="shared" si="34"/>
        <v>2276.61</v>
      </c>
      <c r="Q569">
        <f t="shared" si="35"/>
        <v>2314.2800000000002</v>
      </c>
      <c r="R569" s="2" t="s">
        <v>6397</v>
      </c>
    </row>
    <row r="570" spans="1:18" x14ac:dyDescent="0.25">
      <c r="A570" s="9" t="s">
        <v>1699</v>
      </c>
      <c r="B570" s="2" t="s">
        <v>1665</v>
      </c>
      <c r="C570">
        <f>IFERROR(VLOOKUP(A570,AQI!$A$6:$N$1467,2,FALSE),"")</f>
        <v>57</v>
      </c>
      <c r="D570" t="str">
        <f>IFERROR(VLOOKUP(A570,AQI!$A$6:$N$1467,3,FALSE),"")</f>
        <v>19</v>
      </c>
      <c r="E570" t="str">
        <f>IFERROR(VLOOKUP(A570,AQI!$A$6:$N$1467,4,FALSE),"")</f>
        <v>41</v>
      </c>
      <c r="F570" t="str">
        <f>IFERROR(VLOOKUP(A570,AQI!$A$6:$N$1467,5,FALSE),"")</f>
        <v>0.7</v>
      </c>
      <c r="G570" t="str">
        <f>IFERROR(VLOOKUP(A570,AQI!$A$6:$N$1467,6,FALSE),"")</f>
        <v>45</v>
      </c>
      <c r="H570" t="str">
        <f>IFERROR(VLOOKUP(A570,AQI!$A$6:$N$1467,7,FALSE),"")</f>
        <v>32</v>
      </c>
      <c r="I570" t="str">
        <f>IFERROR(VLOOKUP(A570,AQI!$A$6:$N$1467,8,FALSE),"")</f>
        <v>4</v>
      </c>
      <c r="J570" t="str">
        <f>IFERROR(VLOOKUP(A570,AQI!$A$6:$N$1467,9,FALSE),"")</f>
        <v>2.69524</v>
      </c>
      <c r="K570" t="str">
        <f>IFERROR(VLOOKUP(A570,AQI!$A$6:$N$1467,12,FALSE),"")</f>
        <v>1.577</v>
      </c>
      <c r="L570" t="str">
        <f>IFERROR(VLOOKUP(A570,AQI!$A$6:$N$1467,13,FALSE),"")</f>
        <v>52.423</v>
      </c>
      <c r="M570" t="str">
        <f>IFERROR(VLOOKUP(A570,AQI!$A$6:$N$1467,14,FALSE),"")</f>
        <v>1.192</v>
      </c>
      <c r="N570">
        <f t="shared" si="32"/>
        <v>2892.2220000000002</v>
      </c>
      <c r="O570">
        <f t="shared" si="33"/>
        <v>2891.0059999999999</v>
      </c>
      <c r="P570">
        <f t="shared" si="34"/>
        <v>2300.91</v>
      </c>
      <c r="Q570">
        <f t="shared" si="35"/>
        <v>2301.14</v>
      </c>
      <c r="R570" s="2" t="s">
        <v>6408</v>
      </c>
    </row>
    <row r="571" spans="1:18" x14ac:dyDescent="0.25">
      <c r="A571" s="9" t="s">
        <v>1689</v>
      </c>
      <c r="B571" s="2" t="s">
        <v>6698</v>
      </c>
      <c r="C571">
        <f>IFERROR(VLOOKUP(A571,AQI!$A$6:$N$1467,2,FALSE),"")</f>
        <v>34</v>
      </c>
      <c r="D571" t="str">
        <f>IFERROR(VLOOKUP(A571,AQI!$A$6:$N$1467,3,FALSE),"")</f>
        <v>14</v>
      </c>
      <c r="E571" t="str">
        <f>IFERROR(VLOOKUP(A571,AQI!$A$6:$N$1467,4,FALSE),"")</f>
        <v>29</v>
      </c>
      <c r="F571" t="str">
        <f>IFERROR(VLOOKUP(A571,AQI!$A$6:$N$1467,5,FALSE),"")</f>
        <v>0.4</v>
      </c>
      <c r="G571" t="str">
        <f>IFERROR(VLOOKUP(A571,AQI!$A$6:$N$1467,6,FALSE),"")</f>
        <v>27</v>
      </c>
      <c r="H571" t="str">
        <f>IFERROR(VLOOKUP(A571,AQI!$A$6:$N$1467,7,FALSE),"")</f>
        <v>43</v>
      </c>
      <c r="I571" t="str">
        <f>IFERROR(VLOOKUP(A571,AQI!$A$6:$N$1467,8,FALSE),"")</f>
        <v>3</v>
      </c>
      <c r="J571" t="str">
        <f>IFERROR(VLOOKUP(A571,AQI!$A$6:$N$1467,9,FALSE),"")</f>
        <v>1.90804</v>
      </c>
      <c r="K571" t="str">
        <f>IFERROR(VLOOKUP(A571,AQI!$A$6:$N$1467,12,FALSE),"")</f>
        <v>1.577</v>
      </c>
      <c r="L571" t="str">
        <f>IFERROR(VLOOKUP(A571,AQI!$A$6:$N$1467,13,FALSE),"")</f>
        <v>39.038</v>
      </c>
      <c r="M571" t="str">
        <f>IFERROR(VLOOKUP(A571,AQI!$A$6:$N$1467,14,FALSE),"")</f>
        <v>1.692</v>
      </c>
      <c r="N571">
        <f t="shared" si="32"/>
        <v>2932.9070000000002</v>
      </c>
      <c r="O571">
        <f t="shared" si="33"/>
        <v>2952.0329999999999</v>
      </c>
      <c r="P571">
        <f t="shared" si="34"/>
        <v>2275.39</v>
      </c>
      <c r="Q571">
        <f t="shared" si="35"/>
        <v>2324.92</v>
      </c>
      <c r="R571" s="2" t="s">
        <v>6699</v>
      </c>
    </row>
    <row r="572" spans="1:18" x14ac:dyDescent="0.25">
      <c r="A572" s="9" t="s">
        <v>1689</v>
      </c>
      <c r="B572" s="2" t="s">
        <v>1075</v>
      </c>
      <c r="C572">
        <f>IFERROR(VLOOKUP(A572,AQI!$A$6:$N$1467,2,FALSE),"")</f>
        <v>34</v>
      </c>
      <c r="D572" t="str">
        <f>IFERROR(VLOOKUP(A572,AQI!$A$6:$N$1467,3,FALSE),"")</f>
        <v>14</v>
      </c>
      <c r="E572" t="str">
        <f>IFERROR(VLOOKUP(A572,AQI!$A$6:$N$1467,4,FALSE),"")</f>
        <v>29</v>
      </c>
      <c r="F572" t="str">
        <f>IFERROR(VLOOKUP(A572,AQI!$A$6:$N$1467,5,FALSE),"")</f>
        <v>0.4</v>
      </c>
      <c r="G572" t="str">
        <f>IFERROR(VLOOKUP(A572,AQI!$A$6:$N$1467,6,FALSE),"")</f>
        <v>27</v>
      </c>
      <c r="H572" t="str">
        <f>IFERROR(VLOOKUP(A572,AQI!$A$6:$N$1467,7,FALSE),"")</f>
        <v>43</v>
      </c>
      <c r="I572" t="str">
        <f>IFERROR(VLOOKUP(A572,AQI!$A$6:$N$1467,8,FALSE),"")</f>
        <v>3</v>
      </c>
      <c r="J572" t="str">
        <f>IFERROR(VLOOKUP(A572,AQI!$A$6:$N$1467,9,FALSE),"")</f>
        <v>1.90804</v>
      </c>
      <c r="K572" t="str">
        <f>IFERROR(VLOOKUP(A572,AQI!$A$6:$N$1467,12,FALSE),"")</f>
        <v>1.577</v>
      </c>
      <c r="L572" t="str">
        <f>IFERROR(VLOOKUP(A572,AQI!$A$6:$N$1467,13,FALSE),"")</f>
        <v>39.038</v>
      </c>
      <c r="M572" t="str">
        <f>IFERROR(VLOOKUP(A572,AQI!$A$6:$N$1467,14,FALSE),"")</f>
        <v>1.692</v>
      </c>
      <c r="N572">
        <f t="shared" si="32"/>
        <v>2932.9070000000002</v>
      </c>
      <c r="O572">
        <f t="shared" si="33"/>
        <v>2952.0329999999999</v>
      </c>
      <c r="P572">
        <f t="shared" si="34"/>
        <v>2275.39</v>
      </c>
      <c r="Q572">
        <f t="shared" si="35"/>
        <v>2324.92</v>
      </c>
      <c r="R572" s="2" t="s">
        <v>6012</v>
      </c>
    </row>
    <row r="573" spans="1:18" x14ac:dyDescent="0.25">
      <c r="A573" s="9" t="s">
        <v>1677</v>
      </c>
      <c r="B573" s="2" t="s">
        <v>189</v>
      </c>
      <c r="C573">
        <f>IFERROR(VLOOKUP(A573,AQI!$A$6:$N$1467,2,FALSE),"")</f>
        <v>29</v>
      </c>
      <c r="D573" t="str">
        <f>IFERROR(VLOOKUP(A573,AQI!$A$6:$N$1467,3,FALSE),"")</f>
        <v>10</v>
      </c>
      <c r="E573" t="str">
        <f>IFERROR(VLOOKUP(A573,AQI!$A$6:$N$1467,4,FALSE),"")</f>
        <v>21</v>
      </c>
      <c r="F573" t="str">
        <f>IFERROR(VLOOKUP(A573,AQI!$A$6:$N$1467,5,FALSE),"")</f>
        <v>0.3</v>
      </c>
      <c r="G573" t="str">
        <f>IFERROR(VLOOKUP(A573,AQI!$A$6:$N$1467,6,FALSE),"")</f>
        <v>23</v>
      </c>
      <c r="H573" t="str">
        <f>IFERROR(VLOOKUP(A573,AQI!$A$6:$N$1467,7,FALSE),"")</f>
        <v>57</v>
      </c>
      <c r="I573" t="str">
        <f>IFERROR(VLOOKUP(A573,AQI!$A$6:$N$1467,8,FALSE),"")</f>
        <v>2</v>
      </c>
      <c r="J573" t="str">
        <f>IFERROR(VLOOKUP(A573,AQI!$A$6:$N$1467,9,FALSE),"")</f>
        <v>1.62530</v>
      </c>
      <c r="K573" t="str">
        <f>IFERROR(VLOOKUP(A573,AQI!$A$6:$N$1467,12,FALSE),"")</f>
        <v>4.546</v>
      </c>
      <c r="L573" t="str">
        <f>IFERROR(VLOOKUP(A573,AQI!$A$6:$N$1467,13,FALSE),"")</f>
        <v>41.182</v>
      </c>
      <c r="M573" t="str">
        <f>IFERROR(VLOOKUP(A573,AQI!$A$6:$N$1467,14,FALSE),"")</f>
        <v>1.909</v>
      </c>
      <c r="N573">
        <f t="shared" si="32"/>
        <v>2895.0210000000002</v>
      </c>
      <c r="O573">
        <f t="shared" si="33"/>
        <v>2919.7040000000002</v>
      </c>
      <c r="P573">
        <f t="shared" si="34"/>
        <v>2211.9699999999998</v>
      </c>
      <c r="Q573">
        <f t="shared" si="35"/>
        <v>2262.0700000000002</v>
      </c>
      <c r="R573" s="2" t="s">
        <v>6700</v>
      </c>
    </row>
    <row r="574" spans="1:18" x14ac:dyDescent="0.25">
      <c r="A574" s="9" t="s">
        <v>1677</v>
      </c>
      <c r="B574" s="2" t="s">
        <v>6701</v>
      </c>
      <c r="C574">
        <f>IFERROR(VLOOKUP(A574,AQI!$A$6:$N$1467,2,FALSE),"")</f>
        <v>29</v>
      </c>
      <c r="D574" t="str">
        <f>IFERROR(VLOOKUP(A574,AQI!$A$6:$N$1467,3,FALSE),"")</f>
        <v>10</v>
      </c>
      <c r="E574" t="str">
        <f>IFERROR(VLOOKUP(A574,AQI!$A$6:$N$1467,4,FALSE),"")</f>
        <v>21</v>
      </c>
      <c r="F574" t="str">
        <f>IFERROR(VLOOKUP(A574,AQI!$A$6:$N$1467,5,FALSE),"")</f>
        <v>0.3</v>
      </c>
      <c r="G574" t="str">
        <f>IFERROR(VLOOKUP(A574,AQI!$A$6:$N$1467,6,FALSE),"")</f>
        <v>23</v>
      </c>
      <c r="H574" t="str">
        <f>IFERROR(VLOOKUP(A574,AQI!$A$6:$N$1467,7,FALSE),"")</f>
        <v>57</v>
      </c>
      <c r="I574" t="str">
        <f>IFERROR(VLOOKUP(A574,AQI!$A$6:$N$1467,8,FALSE),"")</f>
        <v>2</v>
      </c>
      <c r="J574" t="str">
        <f>IFERROR(VLOOKUP(A574,AQI!$A$6:$N$1467,9,FALSE),"")</f>
        <v>1.62530</v>
      </c>
      <c r="K574" t="str">
        <f>IFERROR(VLOOKUP(A574,AQI!$A$6:$N$1467,12,FALSE),"")</f>
        <v>4.546</v>
      </c>
      <c r="L574" t="str">
        <f>IFERROR(VLOOKUP(A574,AQI!$A$6:$N$1467,13,FALSE),"")</f>
        <v>41.182</v>
      </c>
      <c r="M574" t="str">
        <f>IFERROR(VLOOKUP(A574,AQI!$A$6:$N$1467,14,FALSE),"")</f>
        <v>1.909</v>
      </c>
      <c r="N574">
        <f t="shared" si="32"/>
        <v>2895.0210000000002</v>
      </c>
      <c r="O574">
        <f t="shared" si="33"/>
        <v>2919.7040000000002</v>
      </c>
      <c r="P574">
        <f t="shared" si="34"/>
        <v>2211.9699999999998</v>
      </c>
      <c r="Q574">
        <f t="shared" si="35"/>
        <v>2262.0700000000002</v>
      </c>
      <c r="R574" s="2" t="s">
        <v>6570</v>
      </c>
    </row>
    <row r="575" spans="1:18" x14ac:dyDescent="0.25">
      <c r="A575" s="9" t="s">
        <v>1672</v>
      </c>
      <c r="B575" s="2" t="s">
        <v>189</v>
      </c>
      <c r="C575">
        <f>IFERROR(VLOOKUP(A575,AQI!$A$6:$N$1467,2,FALSE),"")</f>
        <v>26</v>
      </c>
      <c r="D575" t="str">
        <f>IFERROR(VLOOKUP(A575,AQI!$A$6:$N$1467,3,FALSE),"")</f>
        <v>8</v>
      </c>
      <c r="E575" t="str">
        <f>IFERROR(VLOOKUP(A575,AQI!$A$6:$N$1467,4,FALSE),"")</f>
        <v>13</v>
      </c>
      <c r="F575" t="str">
        <f>IFERROR(VLOOKUP(A575,AQI!$A$6:$N$1467,5,FALSE),"")</f>
        <v>0.3</v>
      </c>
      <c r="G575" t="str">
        <f>IFERROR(VLOOKUP(A575,AQI!$A$6:$N$1467,6,FALSE),"")</f>
        <v>14</v>
      </c>
      <c r="H575" t="str">
        <f>IFERROR(VLOOKUP(A575,AQI!$A$6:$N$1467,7,FALSE),"")</f>
        <v>51</v>
      </c>
      <c r="I575" t="str">
        <f>IFERROR(VLOOKUP(A575,AQI!$A$6:$N$1467,8,FALSE),"")</f>
        <v>2</v>
      </c>
      <c r="J575" t="str">
        <f>IFERROR(VLOOKUP(A575,AQI!$A$6:$N$1467,9,FALSE),"")</f>
        <v>1.19137</v>
      </c>
      <c r="K575" t="str">
        <f>IFERROR(VLOOKUP(A575,AQI!$A$6:$N$1467,12,FALSE),"")</f>
        <v>6.480</v>
      </c>
      <c r="L575" t="str">
        <f>IFERROR(VLOOKUP(A575,AQI!$A$6:$N$1467,13,FALSE),"")</f>
        <v>54.360</v>
      </c>
      <c r="M575" t="str">
        <f>IFERROR(VLOOKUP(A575,AQI!$A$6:$N$1467,14,FALSE),"")</f>
        <v>2.800</v>
      </c>
      <c r="N575">
        <f t="shared" si="32"/>
        <v>2874.64</v>
      </c>
      <c r="O575">
        <f t="shared" si="33"/>
        <v>2895.576</v>
      </c>
      <c r="P575">
        <f t="shared" si="34"/>
        <v>2179.3000000000002</v>
      </c>
      <c r="Q575">
        <f t="shared" si="35"/>
        <v>2202.87</v>
      </c>
      <c r="R575" s="2" t="s">
        <v>6702</v>
      </c>
    </row>
    <row r="576" spans="1:18" x14ac:dyDescent="0.25">
      <c r="A576" s="9" t="s">
        <v>1661</v>
      </c>
      <c r="B576" s="2" t="s">
        <v>6703</v>
      </c>
      <c r="C576">
        <f>IFERROR(VLOOKUP(A576,AQI!$A$6:$N$1467,2,FALSE),"")</f>
        <v>134</v>
      </c>
      <c r="D576" t="str">
        <f>IFERROR(VLOOKUP(A576,AQI!$A$6:$N$1467,3,FALSE),"")</f>
        <v>102</v>
      </c>
      <c r="E576" t="str">
        <f>IFERROR(VLOOKUP(A576,AQI!$A$6:$N$1467,4,FALSE),"")</f>
        <v>113</v>
      </c>
      <c r="F576" t="str">
        <f>IFERROR(VLOOKUP(A576,AQI!$A$6:$N$1467,5,FALSE),"")</f>
        <v>1.5</v>
      </c>
      <c r="G576" t="str">
        <f>IFERROR(VLOOKUP(A576,AQI!$A$6:$N$1467,6,FALSE),"")</f>
        <v>68</v>
      </c>
      <c r="H576" t="str">
        <f>IFERROR(VLOOKUP(A576,AQI!$A$6:$N$1467,7,FALSE),"")</f>
        <v>8</v>
      </c>
      <c r="I576" t="str">
        <f>IFERROR(VLOOKUP(A576,AQI!$A$6:$N$1467,8,FALSE),"")</f>
        <v>6</v>
      </c>
      <c r="J576" t="str">
        <f>IFERROR(VLOOKUP(A576,AQI!$A$6:$N$1467,9,FALSE),"")</f>
        <v>6.75357</v>
      </c>
      <c r="K576" t="str">
        <f>IFERROR(VLOOKUP(A576,AQI!$A$6:$N$1467,12,FALSE),"")</f>
        <v>10.077</v>
      </c>
      <c r="L576" t="str">
        <f>IFERROR(VLOOKUP(A576,AQI!$A$6:$N$1467,13,FALSE),"")</f>
        <v>66.615</v>
      </c>
      <c r="M576" t="str">
        <f>IFERROR(VLOOKUP(A576,AQI!$A$6:$N$1467,14,FALSE),"")</f>
        <v>1.538</v>
      </c>
      <c r="N576">
        <f t="shared" si="32"/>
        <v>2882.4</v>
      </c>
      <c r="O576">
        <f t="shared" si="33"/>
        <v>2904.8</v>
      </c>
      <c r="P576">
        <f t="shared" si="34"/>
        <v>2251.31</v>
      </c>
      <c r="Q576">
        <f t="shared" si="35"/>
        <v>2270.23</v>
      </c>
      <c r="R576" s="2" t="s">
        <v>6704</v>
      </c>
    </row>
    <row r="577" spans="1:18" x14ac:dyDescent="0.25">
      <c r="A577" s="9" t="s">
        <v>1647</v>
      </c>
      <c r="B577" s="2" t="s">
        <v>6705</v>
      </c>
      <c r="C577">
        <f>IFERROR(VLOOKUP(A577,AQI!$A$6:$N$1467,2,FALSE),"")</f>
        <v>55</v>
      </c>
      <c r="D577" t="str">
        <f>IFERROR(VLOOKUP(A577,AQI!$A$6:$N$1467,3,FALSE),"")</f>
        <v>21</v>
      </c>
      <c r="E577" t="str">
        <f>IFERROR(VLOOKUP(A577,AQI!$A$6:$N$1467,4,FALSE),"")</f>
        <v>52</v>
      </c>
      <c r="F577" t="str">
        <f>IFERROR(VLOOKUP(A577,AQI!$A$6:$N$1467,5,FALSE),"")</f>
        <v>0.6</v>
      </c>
      <c r="G577" t="str">
        <f>IFERROR(VLOOKUP(A577,AQI!$A$6:$N$1467,6,FALSE),"")</f>
        <v>44</v>
      </c>
      <c r="H577" t="str">
        <f>IFERROR(VLOOKUP(A577,AQI!$A$6:$N$1467,7,FALSE),"")</f>
        <v>42</v>
      </c>
      <c r="I577" t="str">
        <f>IFERROR(VLOOKUP(A577,AQI!$A$6:$N$1467,8,FALSE),"")</f>
        <v>5</v>
      </c>
      <c r="J577" t="str">
        <f>IFERROR(VLOOKUP(A577,AQI!$A$6:$N$1467,9,FALSE),"")</f>
        <v>2.93869</v>
      </c>
      <c r="K577" t="str">
        <f>IFERROR(VLOOKUP(A577,AQI!$A$6:$N$1467,12,FALSE),"")</f>
        <v>10.077</v>
      </c>
      <c r="L577" t="str">
        <f>IFERROR(VLOOKUP(A577,AQI!$A$6:$N$1467,13,FALSE),"")</f>
        <v>44.808</v>
      </c>
      <c r="M577" t="str">
        <f>IFERROR(VLOOKUP(A577,AQI!$A$6:$N$1467,14,FALSE),"")</f>
        <v>1.500</v>
      </c>
      <c r="N577">
        <f t="shared" si="32"/>
        <v>2877.1469999999999</v>
      </c>
      <c r="O577">
        <f t="shared" si="33"/>
        <v>2868.9479999999999</v>
      </c>
      <c r="P577">
        <f t="shared" si="34"/>
        <v>2279.66</v>
      </c>
      <c r="Q577">
        <f t="shared" si="35"/>
        <v>2257.92</v>
      </c>
      <c r="R577" s="2" t="s">
        <v>6706</v>
      </c>
    </row>
    <row r="578" spans="1:18" x14ac:dyDescent="0.25">
      <c r="A578" s="9" t="s">
        <v>1643</v>
      </c>
      <c r="B578" s="2" t="s">
        <v>5946</v>
      </c>
      <c r="C578">
        <f>IFERROR(VLOOKUP(A578,AQI!$A$6:$N$1467,2,FALSE),"")</f>
        <v>110</v>
      </c>
      <c r="D578" t="str">
        <f>IFERROR(VLOOKUP(A578,AQI!$A$6:$N$1467,3,FALSE),"")</f>
        <v>83</v>
      </c>
      <c r="E578" t="str">
        <f>IFERROR(VLOOKUP(A578,AQI!$A$6:$N$1467,4,FALSE),"")</f>
        <v>107</v>
      </c>
      <c r="F578" t="str">
        <f>IFERROR(VLOOKUP(A578,AQI!$A$6:$N$1467,5,FALSE),"")</f>
        <v>0.9</v>
      </c>
      <c r="G578" t="str">
        <f>IFERROR(VLOOKUP(A578,AQI!$A$6:$N$1467,6,FALSE),"")</f>
        <v>66</v>
      </c>
      <c r="H578" t="str">
        <f>IFERROR(VLOOKUP(A578,AQI!$A$6:$N$1467,7,FALSE),"")</f>
        <v>56</v>
      </c>
      <c r="I578" t="str">
        <f>IFERROR(VLOOKUP(A578,AQI!$A$6:$N$1467,8,FALSE),"")</f>
        <v>5</v>
      </c>
      <c r="J578" t="str">
        <f>IFERROR(VLOOKUP(A578,AQI!$A$6:$N$1467,9,FALSE),"")</f>
        <v>6.20833</v>
      </c>
      <c r="K578" t="str">
        <f>IFERROR(VLOOKUP(A578,AQI!$A$6:$N$1467,12,FALSE),"")</f>
        <v>11.962</v>
      </c>
      <c r="L578" t="str">
        <f>IFERROR(VLOOKUP(A578,AQI!$A$6:$N$1467,13,FALSE),"")</f>
        <v>45.731</v>
      </c>
      <c r="M578" t="str">
        <f>IFERROR(VLOOKUP(A578,AQI!$A$6:$N$1467,14,FALSE),"")</f>
        <v>1.577</v>
      </c>
      <c r="N578">
        <f t="shared" ref="N578:N641" si="36">IFERROR(VLOOKUP(A578,sh_four,2,FALSE),"")</f>
        <v>2884.4670000000001</v>
      </c>
      <c r="O578">
        <f t="shared" ref="O578:O641" si="37">IFERROR(VLOOKUP(A578,sh_four,5,FALSE),"")</f>
        <v>2886.0050000000001</v>
      </c>
      <c r="P578">
        <f t="shared" ref="P578:P641" si="38">IFERROR(VLOOKUP(A578,sh_nine,2,FALSE),"")</f>
        <v>2305.88</v>
      </c>
      <c r="Q578">
        <f t="shared" ref="Q578:Q641" si="39">IFERROR(VLOOKUP(A578,sh_nine,3,FALSE),"")</f>
        <v>2273.75</v>
      </c>
      <c r="R578" s="2" t="s">
        <v>6707</v>
      </c>
    </row>
    <row r="579" spans="1:18" x14ac:dyDescent="0.25">
      <c r="A579" s="9" t="s">
        <v>1643</v>
      </c>
      <c r="B579" s="2" t="s">
        <v>6708</v>
      </c>
      <c r="C579">
        <f>IFERROR(VLOOKUP(A579,AQI!$A$6:$N$1467,2,FALSE),"")</f>
        <v>110</v>
      </c>
      <c r="D579" t="str">
        <f>IFERROR(VLOOKUP(A579,AQI!$A$6:$N$1467,3,FALSE),"")</f>
        <v>83</v>
      </c>
      <c r="E579" t="str">
        <f>IFERROR(VLOOKUP(A579,AQI!$A$6:$N$1467,4,FALSE),"")</f>
        <v>107</v>
      </c>
      <c r="F579" t="str">
        <f>IFERROR(VLOOKUP(A579,AQI!$A$6:$N$1467,5,FALSE),"")</f>
        <v>0.9</v>
      </c>
      <c r="G579" t="str">
        <f>IFERROR(VLOOKUP(A579,AQI!$A$6:$N$1467,6,FALSE),"")</f>
        <v>66</v>
      </c>
      <c r="H579" t="str">
        <f>IFERROR(VLOOKUP(A579,AQI!$A$6:$N$1467,7,FALSE),"")</f>
        <v>56</v>
      </c>
      <c r="I579" t="str">
        <f>IFERROR(VLOOKUP(A579,AQI!$A$6:$N$1467,8,FALSE),"")</f>
        <v>5</v>
      </c>
      <c r="J579" t="str">
        <f>IFERROR(VLOOKUP(A579,AQI!$A$6:$N$1467,9,FALSE),"")</f>
        <v>6.20833</v>
      </c>
      <c r="K579" t="str">
        <f>IFERROR(VLOOKUP(A579,AQI!$A$6:$N$1467,12,FALSE),"")</f>
        <v>11.962</v>
      </c>
      <c r="L579" t="str">
        <f>IFERROR(VLOOKUP(A579,AQI!$A$6:$N$1467,13,FALSE),"")</f>
        <v>45.731</v>
      </c>
      <c r="M579" t="str">
        <f>IFERROR(VLOOKUP(A579,AQI!$A$6:$N$1467,14,FALSE),"")</f>
        <v>1.577</v>
      </c>
      <c r="N579">
        <f t="shared" si="36"/>
        <v>2884.4670000000001</v>
      </c>
      <c r="O579">
        <f t="shared" si="37"/>
        <v>2886.0050000000001</v>
      </c>
      <c r="P579">
        <f t="shared" si="38"/>
        <v>2305.88</v>
      </c>
      <c r="Q579">
        <f t="shared" si="39"/>
        <v>2273.75</v>
      </c>
      <c r="R579" s="2" t="s">
        <v>6709</v>
      </c>
    </row>
    <row r="580" spans="1:18" x14ac:dyDescent="0.25">
      <c r="A580" s="9" t="s">
        <v>1638</v>
      </c>
      <c r="B580" s="2" t="s">
        <v>5946</v>
      </c>
      <c r="C580">
        <f>IFERROR(VLOOKUP(A580,AQI!$A$6:$N$1467,2,FALSE),"")</f>
        <v>140</v>
      </c>
      <c r="D580" t="str">
        <f>IFERROR(VLOOKUP(A580,AQI!$A$6:$N$1467,3,FALSE),"")</f>
        <v>107</v>
      </c>
      <c r="E580" t="str">
        <f>IFERROR(VLOOKUP(A580,AQI!$A$6:$N$1467,4,FALSE),"")</f>
        <v>147</v>
      </c>
      <c r="F580" t="str">
        <f>IFERROR(VLOOKUP(A580,AQI!$A$6:$N$1467,5,FALSE),"")</f>
        <v>1.3</v>
      </c>
      <c r="G580" t="str">
        <f>IFERROR(VLOOKUP(A580,AQI!$A$6:$N$1467,6,FALSE),"")</f>
        <v>96</v>
      </c>
      <c r="H580" t="str">
        <f>IFERROR(VLOOKUP(A580,AQI!$A$6:$N$1467,7,FALSE),"")</f>
        <v>16</v>
      </c>
      <c r="I580" t="str">
        <f>IFERROR(VLOOKUP(A580,AQI!$A$6:$N$1467,8,FALSE),"")</f>
        <v>7</v>
      </c>
      <c r="J580" t="str">
        <f>IFERROR(VLOOKUP(A580,AQI!$A$6:$N$1467,9,FALSE),"")</f>
        <v>8.09881</v>
      </c>
      <c r="K580" t="str">
        <f>IFERROR(VLOOKUP(A580,AQI!$A$6:$N$1467,12,FALSE),"")</f>
        <v>7.538</v>
      </c>
      <c r="L580" t="str">
        <f>IFERROR(VLOOKUP(A580,AQI!$A$6:$N$1467,13,FALSE),"")</f>
        <v>65.231</v>
      </c>
      <c r="M580" t="str">
        <f>IFERROR(VLOOKUP(A580,AQI!$A$6:$N$1467,14,FALSE),"")</f>
        <v>1.192</v>
      </c>
      <c r="N580">
        <f t="shared" si="36"/>
        <v>2897.777</v>
      </c>
      <c r="O580">
        <f t="shared" si="37"/>
        <v>2879.502</v>
      </c>
      <c r="P580">
        <f t="shared" si="38"/>
        <v>2315.9</v>
      </c>
      <c r="Q580">
        <f t="shared" si="39"/>
        <v>2280.81</v>
      </c>
      <c r="R580" s="2" t="s">
        <v>6710</v>
      </c>
    </row>
    <row r="581" spans="1:18" x14ac:dyDescent="0.25">
      <c r="A581" s="9" t="s">
        <v>1638</v>
      </c>
      <c r="B581" s="2" t="s">
        <v>6711</v>
      </c>
      <c r="C581">
        <f>IFERROR(VLOOKUP(A581,AQI!$A$6:$N$1467,2,FALSE),"")</f>
        <v>140</v>
      </c>
      <c r="D581" t="str">
        <f>IFERROR(VLOOKUP(A581,AQI!$A$6:$N$1467,3,FALSE),"")</f>
        <v>107</v>
      </c>
      <c r="E581" t="str">
        <f>IFERROR(VLOOKUP(A581,AQI!$A$6:$N$1467,4,FALSE),"")</f>
        <v>147</v>
      </c>
      <c r="F581" t="str">
        <f>IFERROR(VLOOKUP(A581,AQI!$A$6:$N$1467,5,FALSE),"")</f>
        <v>1.3</v>
      </c>
      <c r="G581" t="str">
        <f>IFERROR(VLOOKUP(A581,AQI!$A$6:$N$1467,6,FALSE),"")</f>
        <v>96</v>
      </c>
      <c r="H581" t="str">
        <f>IFERROR(VLOOKUP(A581,AQI!$A$6:$N$1467,7,FALSE),"")</f>
        <v>16</v>
      </c>
      <c r="I581" t="str">
        <f>IFERROR(VLOOKUP(A581,AQI!$A$6:$N$1467,8,FALSE),"")</f>
        <v>7</v>
      </c>
      <c r="J581" t="str">
        <f>IFERROR(VLOOKUP(A581,AQI!$A$6:$N$1467,9,FALSE),"")</f>
        <v>8.09881</v>
      </c>
      <c r="K581" t="str">
        <f>IFERROR(VLOOKUP(A581,AQI!$A$6:$N$1467,12,FALSE),"")</f>
        <v>7.538</v>
      </c>
      <c r="L581" t="str">
        <f>IFERROR(VLOOKUP(A581,AQI!$A$6:$N$1467,13,FALSE),"")</f>
        <v>65.231</v>
      </c>
      <c r="M581" t="str">
        <f>IFERROR(VLOOKUP(A581,AQI!$A$6:$N$1467,14,FALSE),"")</f>
        <v>1.192</v>
      </c>
      <c r="N581">
        <f t="shared" si="36"/>
        <v>2897.777</v>
      </c>
      <c r="O581">
        <f t="shared" si="37"/>
        <v>2879.502</v>
      </c>
      <c r="P581">
        <f t="shared" si="38"/>
        <v>2315.9</v>
      </c>
      <c r="Q581">
        <f t="shared" si="39"/>
        <v>2280.81</v>
      </c>
      <c r="R581" s="2" t="s">
        <v>6712</v>
      </c>
    </row>
    <row r="582" spans="1:18" x14ac:dyDescent="0.25">
      <c r="A582" s="9" t="s">
        <v>1634</v>
      </c>
      <c r="B582" s="2" t="s">
        <v>6713</v>
      </c>
      <c r="C582">
        <f>IFERROR(VLOOKUP(A582,AQI!$A$6:$N$1467,2,FALSE),"")</f>
        <v>74</v>
      </c>
      <c r="D582" t="str">
        <f>IFERROR(VLOOKUP(A582,AQI!$A$6:$N$1467,3,FALSE),"")</f>
        <v>38</v>
      </c>
      <c r="E582" t="str">
        <f>IFERROR(VLOOKUP(A582,AQI!$A$6:$N$1467,4,FALSE),"")</f>
        <v>75</v>
      </c>
      <c r="F582" t="str">
        <f>IFERROR(VLOOKUP(A582,AQI!$A$6:$N$1467,5,FALSE),"")</f>
        <v>0.8</v>
      </c>
      <c r="G582" t="str">
        <f>IFERROR(VLOOKUP(A582,AQI!$A$6:$N$1467,6,FALSE),"")</f>
        <v>59</v>
      </c>
      <c r="H582" t="str">
        <f>IFERROR(VLOOKUP(A582,AQI!$A$6:$N$1467,7,FALSE),"")</f>
        <v>29</v>
      </c>
      <c r="I582" t="str">
        <f>IFERROR(VLOOKUP(A582,AQI!$A$6:$N$1467,8,FALSE),"")</f>
        <v>4</v>
      </c>
      <c r="J582" t="str">
        <f>IFERROR(VLOOKUP(A582,AQI!$A$6:$N$1467,9,FALSE),"")</f>
        <v>4.08006</v>
      </c>
      <c r="K582" t="str">
        <f>IFERROR(VLOOKUP(A582,AQI!$A$6:$N$1467,12,FALSE),"")</f>
        <v>8.038</v>
      </c>
      <c r="L582" t="str">
        <f>IFERROR(VLOOKUP(A582,AQI!$A$6:$N$1467,13,FALSE),"")</f>
        <v>52.538</v>
      </c>
      <c r="M582" t="str">
        <f>IFERROR(VLOOKUP(A582,AQI!$A$6:$N$1467,14,FALSE),"")</f>
        <v>1.231</v>
      </c>
      <c r="N582">
        <f t="shared" si="36"/>
        <v>2923.7339999999999</v>
      </c>
      <c r="O582">
        <f t="shared" si="37"/>
        <v>2904.62</v>
      </c>
      <c r="P582">
        <f t="shared" si="38"/>
        <v>2312.5300000000002</v>
      </c>
      <c r="Q582">
        <f t="shared" si="39"/>
        <v>2331.46</v>
      </c>
      <c r="R582" s="2" t="s">
        <v>6714</v>
      </c>
    </row>
    <row r="583" spans="1:18" x14ac:dyDescent="0.25">
      <c r="A583" s="9" t="s">
        <v>1631</v>
      </c>
      <c r="B583" s="2" t="s">
        <v>6715</v>
      </c>
      <c r="C583">
        <f>IFERROR(VLOOKUP(A583,AQI!$A$6:$N$1467,2,FALSE),"")</f>
        <v>60</v>
      </c>
      <c r="D583" t="str">
        <f>IFERROR(VLOOKUP(A583,AQI!$A$6:$N$1467,3,FALSE),"")</f>
        <v>21</v>
      </c>
      <c r="E583" t="str">
        <f>IFERROR(VLOOKUP(A583,AQI!$A$6:$N$1467,4,FALSE),"")</f>
        <v>55</v>
      </c>
      <c r="F583" t="str">
        <f>IFERROR(VLOOKUP(A583,AQI!$A$6:$N$1467,5,FALSE),"")</f>
        <v>0.5</v>
      </c>
      <c r="G583" t="str">
        <f>IFERROR(VLOOKUP(A583,AQI!$A$6:$N$1467,6,FALSE),"")</f>
        <v>48</v>
      </c>
      <c r="H583" t="str">
        <f>IFERROR(VLOOKUP(A583,AQI!$A$6:$N$1467,7,FALSE),"")</f>
        <v>36</v>
      </c>
      <c r="I583" t="str">
        <f>IFERROR(VLOOKUP(A583,AQI!$A$6:$N$1467,8,FALSE),"")</f>
        <v>2</v>
      </c>
      <c r="J583" t="str">
        <f>IFERROR(VLOOKUP(A583,AQI!$A$6:$N$1467,9,FALSE),"")</f>
        <v>2.96905</v>
      </c>
      <c r="K583" t="str">
        <f>IFERROR(VLOOKUP(A583,AQI!$A$6:$N$1467,12,FALSE),"")</f>
        <v>7.885</v>
      </c>
      <c r="L583" t="str">
        <f>IFERROR(VLOOKUP(A583,AQI!$A$6:$N$1467,13,FALSE),"")</f>
        <v>42.500</v>
      </c>
      <c r="M583" t="str">
        <f>IFERROR(VLOOKUP(A583,AQI!$A$6:$N$1467,14,FALSE),"")</f>
        <v>1.269</v>
      </c>
      <c r="N583">
        <f t="shared" si="36"/>
        <v>2875.62</v>
      </c>
      <c r="O583">
        <f t="shared" si="37"/>
        <v>2919.6149999999998</v>
      </c>
      <c r="P583">
        <f t="shared" si="38"/>
        <v>2276.87</v>
      </c>
      <c r="Q583">
        <f t="shared" si="39"/>
        <v>2316.9899999999998</v>
      </c>
      <c r="R583" s="2" t="s">
        <v>6716</v>
      </c>
    </row>
    <row r="584" spans="1:18" x14ac:dyDescent="0.25">
      <c r="A584" s="9" t="s">
        <v>1619</v>
      </c>
      <c r="B584" s="2" t="s">
        <v>6717</v>
      </c>
      <c r="C584">
        <f>IFERROR(VLOOKUP(A584,AQI!$A$6:$N$1467,2,FALSE),"")</f>
        <v>92</v>
      </c>
      <c r="D584" t="str">
        <f>IFERROR(VLOOKUP(A584,AQI!$A$6:$N$1467,3,FALSE),"")</f>
        <v>68</v>
      </c>
      <c r="E584" t="str">
        <f>IFERROR(VLOOKUP(A584,AQI!$A$6:$N$1467,4,FALSE),"")</f>
        <v>133</v>
      </c>
      <c r="F584" t="str">
        <f>IFERROR(VLOOKUP(A584,AQI!$A$6:$N$1467,5,FALSE),"")</f>
        <v>0.9</v>
      </c>
      <c r="G584" t="str">
        <f>IFERROR(VLOOKUP(A584,AQI!$A$6:$N$1467,6,FALSE),"")</f>
        <v>66</v>
      </c>
      <c r="H584" t="str">
        <f>IFERROR(VLOOKUP(A584,AQI!$A$6:$N$1467,7,FALSE),"")</f>
        <v>62</v>
      </c>
      <c r="I584" t="str">
        <f>IFERROR(VLOOKUP(A584,AQI!$A$6:$N$1467,8,FALSE),"")</f>
        <v>3</v>
      </c>
      <c r="J584" t="str">
        <f>IFERROR(VLOOKUP(A584,AQI!$A$6:$N$1467,9,FALSE),"")</f>
        <v>6.15536</v>
      </c>
      <c r="K584" t="str">
        <f>IFERROR(VLOOKUP(A584,AQI!$A$6:$N$1467,12,FALSE),"")</f>
        <v>10.385</v>
      </c>
      <c r="L584" t="str">
        <f>IFERROR(VLOOKUP(A584,AQI!$A$6:$N$1467,13,FALSE),"")</f>
        <v>52.808</v>
      </c>
      <c r="M584" t="str">
        <f>IFERROR(VLOOKUP(A584,AQI!$A$6:$N$1467,14,FALSE),"")</f>
        <v>1.308</v>
      </c>
      <c r="N584">
        <f t="shared" si="36"/>
        <v>2878.93</v>
      </c>
      <c r="O584">
        <f t="shared" si="37"/>
        <v>2862.5</v>
      </c>
      <c r="P584">
        <f t="shared" si="38"/>
        <v>2325.4499999999998</v>
      </c>
      <c r="Q584">
        <f t="shared" si="39"/>
        <v>2262.83</v>
      </c>
      <c r="R584" s="2" t="s">
        <v>6718</v>
      </c>
    </row>
    <row r="585" spans="1:18" x14ac:dyDescent="0.25">
      <c r="A585" s="9" t="s">
        <v>1613</v>
      </c>
      <c r="B585" s="2" t="s">
        <v>6719</v>
      </c>
      <c r="C585">
        <f>IFERROR(VLOOKUP(A585,AQI!$A$6:$N$1467,2,FALSE),"")</f>
        <v>110</v>
      </c>
      <c r="D585" t="str">
        <f>IFERROR(VLOOKUP(A585,AQI!$A$6:$N$1467,3,FALSE),"")</f>
        <v>83</v>
      </c>
      <c r="E585" t="str">
        <f>IFERROR(VLOOKUP(A585,AQI!$A$6:$N$1467,4,FALSE),"")</f>
        <v>121</v>
      </c>
      <c r="F585" t="str">
        <f>IFERROR(VLOOKUP(A585,AQI!$A$6:$N$1467,5,FALSE),"")</f>
        <v>1.1</v>
      </c>
      <c r="G585" t="str">
        <f>IFERROR(VLOOKUP(A585,AQI!$A$6:$N$1467,6,FALSE),"")</f>
        <v>84</v>
      </c>
      <c r="H585" t="str">
        <f>IFERROR(VLOOKUP(A585,AQI!$A$6:$N$1467,7,FALSE),"")</f>
        <v>24</v>
      </c>
      <c r="I585" t="str">
        <f>IFERROR(VLOOKUP(A585,AQI!$A$6:$N$1467,8,FALSE),"")</f>
        <v>6</v>
      </c>
      <c r="J585" t="str">
        <f>IFERROR(VLOOKUP(A585,AQI!$A$6:$N$1467,9,FALSE),"")</f>
        <v>6.72500</v>
      </c>
      <c r="K585" t="str">
        <f>IFERROR(VLOOKUP(A585,AQI!$A$6:$N$1467,12,FALSE),"")</f>
        <v>9.160</v>
      </c>
      <c r="L585" t="str">
        <f>IFERROR(VLOOKUP(A585,AQI!$A$6:$N$1467,13,FALSE),"")</f>
        <v>61.200</v>
      </c>
      <c r="M585" t="str">
        <f>IFERROR(VLOOKUP(A585,AQI!$A$6:$N$1467,14,FALSE),"")</f>
        <v>1.840</v>
      </c>
      <c r="N585">
        <f t="shared" si="36"/>
        <v>2845.7130000000002</v>
      </c>
      <c r="O585">
        <f t="shared" si="37"/>
        <v>2870.7649999999999</v>
      </c>
      <c r="P585">
        <f t="shared" si="38"/>
        <v>2246.7199999999998</v>
      </c>
      <c r="Q585">
        <f t="shared" si="39"/>
        <v>2297.5300000000002</v>
      </c>
      <c r="R585" s="2" t="s">
        <v>6720</v>
      </c>
    </row>
    <row r="586" spans="1:18" x14ac:dyDescent="0.25">
      <c r="A586" s="9" t="s">
        <v>1608</v>
      </c>
      <c r="B586" s="2" t="s">
        <v>6721</v>
      </c>
      <c r="C586">
        <f>IFERROR(VLOOKUP(A586,AQI!$A$6:$N$1467,2,FALSE),"")</f>
        <v>77</v>
      </c>
      <c r="D586" t="str">
        <f>IFERROR(VLOOKUP(A586,AQI!$A$6:$N$1467,3,FALSE),"")</f>
        <v>39</v>
      </c>
      <c r="E586" t="str">
        <f>IFERROR(VLOOKUP(A586,AQI!$A$6:$N$1467,4,FALSE),"")</f>
        <v>81</v>
      </c>
      <c r="F586" t="str">
        <f>IFERROR(VLOOKUP(A586,AQI!$A$6:$N$1467,5,FALSE),"")</f>
        <v>0.7</v>
      </c>
      <c r="G586" t="str">
        <f>IFERROR(VLOOKUP(A586,AQI!$A$6:$N$1467,6,FALSE),"")</f>
        <v>61</v>
      </c>
      <c r="H586" t="str">
        <f>IFERROR(VLOOKUP(A586,AQI!$A$6:$N$1467,7,FALSE),"")</f>
        <v>18</v>
      </c>
      <c r="I586" t="str">
        <f>IFERROR(VLOOKUP(A586,AQI!$A$6:$N$1467,8,FALSE),"")</f>
        <v>4</v>
      </c>
      <c r="J586" t="str">
        <f>IFERROR(VLOOKUP(A586,AQI!$A$6:$N$1467,9,FALSE),"")</f>
        <v>4.15060</v>
      </c>
      <c r="K586" t="str">
        <f>IFERROR(VLOOKUP(A586,AQI!$A$6:$N$1467,12,FALSE),"")</f>
        <v>6.077</v>
      </c>
      <c r="L586" t="str">
        <f>IFERROR(VLOOKUP(A586,AQI!$A$6:$N$1467,13,FALSE),"")</f>
        <v>53.000</v>
      </c>
      <c r="M586" t="str">
        <f>IFERROR(VLOOKUP(A586,AQI!$A$6:$N$1467,14,FALSE),"")</f>
        <v>1.769</v>
      </c>
      <c r="N586">
        <f t="shared" si="36"/>
        <v>2811.3890000000001</v>
      </c>
      <c r="O586">
        <f t="shared" si="37"/>
        <v>2820.3679999999999</v>
      </c>
      <c r="P586">
        <f t="shared" si="38"/>
        <v>2213.5</v>
      </c>
      <c r="Q586">
        <f t="shared" si="39"/>
        <v>2205.17</v>
      </c>
      <c r="R586" s="2" t="s">
        <v>6722</v>
      </c>
    </row>
    <row r="587" spans="1:18" x14ac:dyDescent="0.25">
      <c r="A587" s="9" t="s">
        <v>1604</v>
      </c>
      <c r="B587" s="2" t="s">
        <v>6723</v>
      </c>
      <c r="C587">
        <f>IFERROR(VLOOKUP(A587,AQI!$A$6:$N$1467,2,FALSE),"")</f>
        <v>37</v>
      </c>
      <c r="D587" t="str">
        <f>IFERROR(VLOOKUP(A587,AQI!$A$6:$N$1467,3,FALSE),"")</f>
        <v>12</v>
      </c>
      <c r="E587" t="str">
        <f>IFERROR(VLOOKUP(A587,AQI!$A$6:$N$1467,4,FALSE),"")</f>
        <v>37</v>
      </c>
      <c r="F587" t="str">
        <f>IFERROR(VLOOKUP(A587,AQI!$A$6:$N$1467,5,FALSE),"")</f>
        <v>0.3</v>
      </c>
      <c r="G587" t="str">
        <f>IFERROR(VLOOKUP(A587,AQI!$A$6:$N$1467,6,FALSE),"")</f>
        <v>29</v>
      </c>
      <c r="H587" t="str">
        <f>IFERROR(VLOOKUP(A587,AQI!$A$6:$N$1467,7,FALSE),"")</f>
        <v>46</v>
      </c>
      <c r="I587" t="str">
        <f>IFERROR(VLOOKUP(A587,AQI!$A$6:$N$1467,8,FALSE),"")</f>
        <v>2</v>
      </c>
      <c r="J587" t="str">
        <f>IFERROR(VLOOKUP(A587,AQI!$A$6:$N$1467,9,FALSE),"")</f>
        <v>1.99226</v>
      </c>
      <c r="K587" t="str">
        <f>IFERROR(VLOOKUP(A587,AQI!$A$6:$N$1467,12,FALSE),"")</f>
        <v>6.923</v>
      </c>
      <c r="L587" t="str">
        <f>IFERROR(VLOOKUP(A587,AQI!$A$6:$N$1467,13,FALSE),"")</f>
        <v>33.885</v>
      </c>
      <c r="M587" t="str">
        <f>IFERROR(VLOOKUP(A587,AQI!$A$6:$N$1467,14,FALSE),"")</f>
        <v>1.462</v>
      </c>
      <c r="N587">
        <f t="shared" si="36"/>
        <v>2784.3560000000002</v>
      </c>
      <c r="O587">
        <f t="shared" si="37"/>
        <v>2808.761</v>
      </c>
      <c r="P587">
        <f t="shared" si="38"/>
        <v>2233.67</v>
      </c>
      <c r="Q587">
        <f t="shared" si="39"/>
        <v>2214.25</v>
      </c>
      <c r="R587" s="2" t="s">
        <v>6408</v>
      </c>
    </row>
    <row r="588" spans="1:18" x14ac:dyDescent="0.25">
      <c r="A588" s="9" t="s">
        <v>1600</v>
      </c>
      <c r="B588" s="2" t="s">
        <v>6724</v>
      </c>
      <c r="C588">
        <f>IFERROR(VLOOKUP(A588,AQI!$A$6:$N$1467,2,FALSE),"")</f>
        <v>45</v>
      </c>
      <c r="D588" t="str">
        <f>IFERROR(VLOOKUP(A588,AQI!$A$6:$N$1467,3,FALSE),"")</f>
        <v>6</v>
      </c>
      <c r="E588" t="str">
        <f>IFERROR(VLOOKUP(A588,AQI!$A$6:$N$1467,4,FALSE),"")</f>
        <v>45</v>
      </c>
      <c r="F588" t="str">
        <f>IFERROR(VLOOKUP(A588,AQI!$A$6:$N$1467,5,FALSE),"")</f>
        <v>0.2</v>
      </c>
      <c r="G588" t="str">
        <f>IFERROR(VLOOKUP(A588,AQI!$A$6:$N$1467,6,FALSE),"")</f>
        <v>16</v>
      </c>
      <c r="H588" t="str">
        <f>IFERROR(VLOOKUP(A588,AQI!$A$6:$N$1467,7,FALSE),"")</f>
        <v>58</v>
      </c>
      <c r="I588" t="str">
        <f>IFERROR(VLOOKUP(A588,AQI!$A$6:$N$1467,8,FALSE),"")</f>
        <v>2</v>
      </c>
      <c r="J588" t="str">
        <f>IFERROR(VLOOKUP(A588,AQI!$A$6:$N$1467,9,FALSE),"")</f>
        <v>1.66012</v>
      </c>
      <c r="K588" t="str">
        <f>IFERROR(VLOOKUP(A588,AQI!$A$6:$N$1467,12,FALSE),"")</f>
        <v>9.115</v>
      </c>
      <c r="L588" t="str">
        <f>IFERROR(VLOOKUP(A588,AQI!$A$6:$N$1467,13,FALSE),"")</f>
        <v>25.731</v>
      </c>
      <c r="M588" t="str">
        <f>IFERROR(VLOOKUP(A588,AQI!$A$6:$N$1467,14,FALSE),"")</f>
        <v>2.154</v>
      </c>
      <c r="N588">
        <f t="shared" si="36"/>
        <v>2757.5239999999999</v>
      </c>
      <c r="O588">
        <f t="shared" si="37"/>
        <v>2770.864</v>
      </c>
      <c r="P588">
        <f t="shared" si="38"/>
        <v>2145.91</v>
      </c>
      <c r="Q588">
        <f t="shared" si="39"/>
        <v>2220.44</v>
      </c>
      <c r="R588" s="2" t="s">
        <v>6725</v>
      </c>
    </row>
    <row r="589" spans="1:18" x14ac:dyDescent="0.25">
      <c r="A589" s="9" t="s">
        <v>1586</v>
      </c>
      <c r="B589" s="2" t="s">
        <v>6726</v>
      </c>
      <c r="C589">
        <f>IFERROR(VLOOKUP(A589,AQI!$A$6:$N$1467,2,FALSE),"")</f>
        <v>72</v>
      </c>
      <c r="D589" t="str">
        <f>IFERROR(VLOOKUP(A589,AQI!$A$6:$N$1467,3,FALSE),"")</f>
        <v>52</v>
      </c>
      <c r="E589" t="str">
        <f>IFERROR(VLOOKUP(A589,AQI!$A$6:$N$1467,4,FALSE),"")</f>
        <v>80</v>
      </c>
      <c r="F589" t="str">
        <f>IFERROR(VLOOKUP(A589,AQI!$A$6:$N$1467,5,FALSE),"")</f>
        <v>0.7</v>
      </c>
      <c r="G589" t="str">
        <f>IFERROR(VLOOKUP(A589,AQI!$A$6:$N$1467,6,FALSE),"")</f>
        <v>55</v>
      </c>
      <c r="H589" t="str">
        <f>IFERROR(VLOOKUP(A589,AQI!$A$6:$N$1467,7,FALSE),"")</f>
        <v>58</v>
      </c>
      <c r="I589" t="str">
        <f>IFERROR(VLOOKUP(A589,AQI!$A$6:$N$1467,8,FALSE),"")</f>
        <v>3</v>
      </c>
      <c r="J589" t="str">
        <f>IFERROR(VLOOKUP(A589,AQI!$A$6:$N$1467,9,FALSE),"")</f>
        <v>4.59107</v>
      </c>
      <c r="K589" t="str">
        <f>IFERROR(VLOOKUP(A589,AQI!$A$6:$N$1467,12,FALSE),"")</f>
        <v>10.731</v>
      </c>
      <c r="L589" t="str">
        <f>IFERROR(VLOOKUP(A589,AQI!$A$6:$N$1467,13,FALSE),"")</f>
        <v>60.846</v>
      </c>
      <c r="M589" t="str">
        <f>IFERROR(VLOOKUP(A589,AQI!$A$6:$N$1467,14,FALSE),"")</f>
        <v>1.308</v>
      </c>
      <c r="N589">
        <f t="shared" si="36"/>
        <v>2801.7869999999998</v>
      </c>
      <c r="O589">
        <f t="shared" si="37"/>
        <v>2756.1869999999999</v>
      </c>
      <c r="P589">
        <f t="shared" si="38"/>
        <v>2217.8000000000002</v>
      </c>
      <c r="Q589">
        <f t="shared" si="39"/>
        <v>2181.87</v>
      </c>
      <c r="R589" s="2" t="s">
        <v>6727</v>
      </c>
    </row>
    <row r="590" spans="1:18" x14ac:dyDescent="0.25">
      <c r="A590" s="9" t="s">
        <v>1582</v>
      </c>
      <c r="B590" s="2" t="s">
        <v>6728</v>
      </c>
      <c r="C590">
        <f>IFERROR(VLOOKUP(A590,AQI!$A$6:$N$1467,2,FALSE),"")</f>
        <v>73</v>
      </c>
      <c r="D590" t="str">
        <f>IFERROR(VLOOKUP(A590,AQI!$A$6:$N$1467,3,FALSE),"")</f>
        <v>35</v>
      </c>
      <c r="E590" t="str">
        <f>IFERROR(VLOOKUP(A590,AQI!$A$6:$N$1467,4,FALSE),"")</f>
        <v>75</v>
      </c>
      <c r="F590" t="str">
        <f>IFERROR(VLOOKUP(A590,AQI!$A$6:$N$1467,5,FALSE),"")</f>
        <v>0.6</v>
      </c>
      <c r="G590" t="str">
        <f>IFERROR(VLOOKUP(A590,AQI!$A$6:$N$1467,6,FALSE),"")</f>
        <v>58</v>
      </c>
      <c r="H590" t="str">
        <f>IFERROR(VLOOKUP(A590,AQI!$A$6:$N$1467,7,FALSE),"")</f>
        <v>36</v>
      </c>
      <c r="I590" t="str">
        <f>IFERROR(VLOOKUP(A590,AQI!$A$6:$N$1467,8,FALSE),"")</f>
        <v>3</v>
      </c>
      <c r="J590" t="str">
        <f>IFERROR(VLOOKUP(A590,AQI!$A$6:$N$1467,9,FALSE),"")</f>
        <v>3.94643</v>
      </c>
      <c r="K590" t="str">
        <f>IFERROR(VLOOKUP(A590,AQI!$A$6:$N$1467,12,FALSE),"")</f>
        <v>10.269</v>
      </c>
      <c r="L590" t="str">
        <f>IFERROR(VLOOKUP(A590,AQI!$A$6:$N$1467,13,FALSE),"")</f>
        <v>52.577</v>
      </c>
      <c r="M590" t="str">
        <f>IFERROR(VLOOKUP(A590,AQI!$A$6:$N$1467,14,FALSE),"")</f>
        <v>1.231</v>
      </c>
      <c r="N590">
        <f t="shared" si="36"/>
        <v>2759.8560000000002</v>
      </c>
      <c r="O590">
        <f t="shared" si="37"/>
        <v>2796.7930000000001</v>
      </c>
      <c r="P590">
        <f t="shared" si="38"/>
        <v>2137.7199999999998</v>
      </c>
      <c r="Q590">
        <f t="shared" si="39"/>
        <v>2193.41</v>
      </c>
      <c r="R590" s="2" t="s">
        <v>6376</v>
      </c>
    </row>
    <row r="591" spans="1:18" x14ac:dyDescent="0.25">
      <c r="A591" s="9" t="s">
        <v>1577</v>
      </c>
      <c r="B591" s="2" t="s">
        <v>6729</v>
      </c>
      <c r="C591">
        <f>IFERROR(VLOOKUP(A591,AQI!$A$6:$N$1467,2,FALSE),"")</f>
        <v>55</v>
      </c>
      <c r="D591" t="str">
        <f>IFERROR(VLOOKUP(A591,AQI!$A$6:$N$1467,3,FALSE),"")</f>
        <v>17</v>
      </c>
      <c r="E591" t="str">
        <f>IFERROR(VLOOKUP(A591,AQI!$A$6:$N$1467,4,FALSE),"")</f>
        <v>50</v>
      </c>
      <c r="F591" t="str">
        <f>IFERROR(VLOOKUP(A591,AQI!$A$6:$N$1467,5,FALSE),"")</f>
        <v>0.4</v>
      </c>
      <c r="G591" t="str">
        <f>IFERROR(VLOOKUP(A591,AQI!$A$6:$N$1467,6,FALSE),"")</f>
        <v>44</v>
      </c>
      <c r="H591" t="str">
        <f>IFERROR(VLOOKUP(A591,AQI!$A$6:$N$1467,7,FALSE),"")</f>
        <v>46</v>
      </c>
      <c r="I591" t="str">
        <f>IFERROR(VLOOKUP(A591,AQI!$A$6:$N$1467,8,FALSE),"")</f>
        <v>3</v>
      </c>
      <c r="J591" t="str">
        <f>IFERROR(VLOOKUP(A591,AQI!$A$6:$N$1467,9,FALSE),"")</f>
        <v>2.73750</v>
      </c>
      <c r="K591" t="str">
        <f>IFERROR(VLOOKUP(A591,AQI!$A$6:$N$1467,12,FALSE),"")</f>
        <v>10.231</v>
      </c>
      <c r="L591" t="str">
        <f>IFERROR(VLOOKUP(A591,AQI!$A$6:$N$1467,13,FALSE),"")</f>
        <v>41.885</v>
      </c>
      <c r="M591" t="str">
        <f>IFERROR(VLOOKUP(A591,AQI!$A$6:$N$1467,14,FALSE),"")</f>
        <v>1.269</v>
      </c>
      <c r="N591">
        <f t="shared" si="36"/>
        <v>2763.6379999999999</v>
      </c>
      <c r="O591">
        <f t="shared" si="37"/>
        <v>2789.6759999999999</v>
      </c>
      <c r="P591">
        <f t="shared" si="38"/>
        <v>2138.33</v>
      </c>
      <c r="Q591">
        <f t="shared" si="39"/>
        <v>2176.56</v>
      </c>
      <c r="R591" s="2" t="s">
        <v>6730</v>
      </c>
    </row>
    <row r="592" spans="1:18" x14ac:dyDescent="0.25">
      <c r="A592" s="9" t="s">
        <v>1573</v>
      </c>
      <c r="B592" s="2" t="s">
        <v>6731</v>
      </c>
      <c r="C592">
        <f>IFERROR(VLOOKUP(A592,AQI!$A$6:$N$1467,2,FALSE),"")</f>
        <v>47</v>
      </c>
      <c r="D592" t="str">
        <f>IFERROR(VLOOKUP(A592,AQI!$A$6:$N$1467,3,FALSE),"")</f>
        <v>9</v>
      </c>
      <c r="E592" t="str">
        <f>IFERROR(VLOOKUP(A592,AQI!$A$6:$N$1467,4,FALSE),"")</f>
        <v>47</v>
      </c>
      <c r="F592" t="str">
        <f>IFERROR(VLOOKUP(A592,AQI!$A$6:$N$1467,5,FALSE),"")</f>
        <v>0.3</v>
      </c>
      <c r="G592" t="str">
        <f>IFERROR(VLOOKUP(A592,AQI!$A$6:$N$1467,6,FALSE),"")</f>
        <v>26</v>
      </c>
      <c r="H592" t="str">
        <f>IFERROR(VLOOKUP(A592,AQI!$A$6:$N$1467,7,FALSE),"")</f>
        <v>58</v>
      </c>
      <c r="I592" t="str">
        <f>IFERROR(VLOOKUP(A592,AQI!$A$6:$N$1467,8,FALSE),"")</f>
        <v>2</v>
      </c>
      <c r="J592" t="str">
        <f>IFERROR(VLOOKUP(A592,AQI!$A$6:$N$1467,9,FALSE),"")</f>
        <v>2.04940</v>
      </c>
      <c r="K592" t="str">
        <f>IFERROR(VLOOKUP(A592,AQI!$A$6:$N$1467,12,FALSE),"")</f>
        <v>12.615</v>
      </c>
      <c r="L592" t="str">
        <f>IFERROR(VLOOKUP(A592,AQI!$A$6:$N$1467,13,FALSE),"")</f>
        <v>25.115</v>
      </c>
      <c r="M592" t="str">
        <f>IFERROR(VLOOKUP(A592,AQI!$A$6:$N$1467,14,FALSE),"")</f>
        <v>2.308</v>
      </c>
      <c r="N592">
        <f t="shared" si="36"/>
        <v>2743.8069999999998</v>
      </c>
      <c r="O592">
        <f t="shared" si="37"/>
        <v>2760.183</v>
      </c>
      <c r="P592">
        <f t="shared" si="38"/>
        <v>2120.94</v>
      </c>
      <c r="Q592">
        <f t="shared" si="39"/>
        <v>2148.94</v>
      </c>
      <c r="R592" s="2" t="s">
        <v>6732</v>
      </c>
    </row>
    <row r="593" spans="1:18" x14ac:dyDescent="0.25">
      <c r="A593" s="9" t="s">
        <v>1569</v>
      </c>
      <c r="B593" s="2" t="s">
        <v>6733</v>
      </c>
      <c r="C593">
        <f>IFERROR(VLOOKUP(A593,AQI!$A$6:$N$1467,2,FALSE),"")</f>
        <v>107</v>
      </c>
      <c r="D593" t="str">
        <f>IFERROR(VLOOKUP(A593,AQI!$A$6:$N$1467,3,FALSE),"")</f>
        <v>80</v>
      </c>
      <c r="E593" t="str">
        <f>IFERROR(VLOOKUP(A593,AQI!$A$6:$N$1467,4,FALSE),"")</f>
        <v>115</v>
      </c>
      <c r="F593" t="str">
        <f>IFERROR(VLOOKUP(A593,AQI!$A$6:$N$1467,5,FALSE),"")</f>
        <v>0.8</v>
      </c>
      <c r="G593" t="str">
        <f>IFERROR(VLOOKUP(A593,AQI!$A$6:$N$1467,6,FALSE),"")</f>
        <v>56</v>
      </c>
      <c r="H593" t="str">
        <f>IFERROR(VLOOKUP(A593,AQI!$A$6:$N$1467,7,FALSE),"")</f>
        <v>70</v>
      </c>
      <c r="I593" t="str">
        <f>IFERROR(VLOOKUP(A593,AQI!$A$6:$N$1467,8,FALSE),"")</f>
        <v>4</v>
      </c>
      <c r="J593" t="str">
        <f>IFERROR(VLOOKUP(A593,AQI!$A$6:$N$1467,9,FALSE),"")</f>
        <v>6.03274</v>
      </c>
      <c r="K593" t="str">
        <f>IFERROR(VLOOKUP(A593,AQI!$A$6:$N$1467,12,FALSE),"")</f>
        <v>14.885</v>
      </c>
      <c r="L593" t="str">
        <f>IFERROR(VLOOKUP(A593,AQI!$A$6:$N$1467,13,FALSE),"")</f>
        <v>50.615</v>
      </c>
      <c r="M593" t="str">
        <f>IFERROR(VLOOKUP(A593,AQI!$A$6:$N$1467,14,FALSE),"")</f>
        <v>1.538</v>
      </c>
      <c r="N593">
        <f t="shared" si="36"/>
        <v>2733.86</v>
      </c>
      <c r="O593">
        <f t="shared" si="37"/>
        <v>2751.875</v>
      </c>
      <c r="P593">
        <f t="shared" si="38"/>
        <v>2066.58</v>
      </c>
      <c r="Q593">
        <f t="shared" si="39"/>
        <v>2131.62</v>
      </c>
      <c r="R593" s="2" t="s">
        <v>6734</v>
      </c>
    </row>
    <row r="594" spans="1:18" x14ac:dyDescent="0.25">
      <c r="A594" s="9" t="s">
        <v>1569</v>
      </c>
      <c r="B594" s="2" t="s">
        <v>6735</v>
      </c>
      <c r="C594">
        <f>IFERROR(VLOOKUP(A594,AQI!$A$6:$N$1467,2,FALSE),"")</f>
        <v>107</v>
      </c>
      <c r="D594" t="str">
        <f>IFERROR(VLOOKUP(A594,AQI!$A$6:$N$1467,3,FALSE),"")</f>
        <v>80</v>
      </c>
      <c r="E594" t="str">
        <f>IFERROR(VLOOKUP(A594,AQI!$A$6:$N$1467,4,FALSE),"")</f>
        <v>115</v>
      </c>
      <c r="F594" t="str">
        <f>IFERROR(VLOOKUP(A594,AQI!$A$6:$N$1467,5,FALSE),"")</f>
        <v>0.8</v>
      </c>
      <c r="G594" t="str">
        <f>IFERROR(VLOOKUP(A594,AQI!$A$6:$N$1467,6,FALSE),"")</f>
        <v>56</v>
      </c>
      <c r="H594" t="str">
        <f>IFERROR(VLOOKUP(A594,AQI!$A$6:$N$1467,7,FALSE),"")</f>
        <v>70</v>
      </c>
      <c r="I594" t="str">
        <f>IFERROR(VLOOKUP(A594,AQI!$A$6:$N$1467,8,FALSE),"")</f>
        <v>4</v>
      </c>
      <c r="J594" t="str">
        <f>IFERROR(VLOOKUP(A594,AQI!$A$6:$N$1467,9,FALSE),"")</f>
        <v>6.03274</v>
      </c>
      <c r="K594" t="str">
        <f>IFERROR(VLOOKUP(A594,AQI!$A$6:$N$1467,12,FALSE),"")</f>
        <v>14.885</v>
      </c>
      <c r="L594" t="str">
        <f>IFERROR(VLOOKUP(A594,AQI!$A$6:$N$1467,13,FALSE),"")</f>
        <v>50.615</v>
      </c>
      <c r="M594" t="str">
        <f>IFERROR(VLOOKUP(A594,AQI!$A$6:$N$1467,14,FALSE),"")</f>
        <v>1.538</v>
      </c>
      <c r="N594">
        <f t="shared" si="36"/>
        <v>2733.86</v>
      </c>
      <c r="O594">
        <f t="shared" si="37"/>
        <v>2751.875</v>
      </c>
      <c r="P594">
        <f t="shared" si="38"/>
        <v>2066.58</v>
      </c>
      <c r="Q594">
        <f t="shared" si="39"/>
        <v>2131.62</v>
      </c>
      <c r="R594" s="2" t="s">
        <v>6736</v>
      </c>
    </row>
    <row r="595" spans="1:18" x14ac:dyDescent="0.25">
      <c r="A595" s="9" t="s">
        <v>1556</v>
      </c>
      <c r="B595" s="2" t="s">
        <v>6737</v>
      </c>
      <c r="C595">
        <f>IFERROR(VLOOKUP(A595,AQI!$A$6:$N$1467,2,FALSE),"")</f>
        <v>38</v>
      </c>
      <c r="D595" t="str">
        <f>IFERROR(VLOOKUP(A595,AQI!$A$6:$N$1467,3,FALSE),"")</f>
        <v>10</v>
      </c>
      <c r="E595" t="str">
        <f>IFERROR(VLOOKUP(A595,AQI!$A$6:$N$1467,4,FALSE),"")</f>
        <v>32</v>
      </c>
      <c r="F595" t="str">
        <f>IFERROR(VLOOKUP(A595,AQI!$A$6:$N$1467,5,FALSE),"")</f>
        <v>0.3</v>
      </c>
      <c r="G595" t="str">
        <f>IFERROR(VLOOKUP(A595,AQI!$A$6:$N$1467,6,FALSE),"")</f>
        <v>30</v>
      </c>
      <c r="H595" t="str">
        <f>IFERROR(VLOOKUP(A595,AQI!$A$6:$N$1467,7,FALSE),"")</f>
        <v>64</v>
      </c>
      <c r="I595" t="str">
        <f>IFERROR(VLOOKUP(A595,AQI!$A$6:$N$1467,8,FALSE),"")</f>
        <v>2</v>
      </c>
      <c r="J595" t="str">
        <f>IFERROR(VLOOKUP(A595,AQI!$A$6:$N$1467,9,FALSE),"")</f>
        <v>2.00119</v>
      </c>
      <c r="K595" t="str">
        <f>IFERROR(VLOOKUP(A595,AQI!$A$6:$N$1467,12,FALSE),"")</f>
        <v>11.000</v>
      </c>
      <c r="L595" t="str">
        <f>IFERROR(VLOOKUP(A595,AQI!$A$6:$N$1467,13,FALSE),"")</f>
        <v>33.615</v>
      </c>
      <c r="M595" t="str">
        <f>IFERROR(VLOOKUP(A595,AQI!$A$6:$N$1467,14,FALSE),"")</f>
        <v>1.615</v>
      </c>
      <c r="N595">
        <f t="shared" si="36"/>
        <v>2802.4560000000001</v>
      </c>
      <c r="O595">
        <f t="shared" si="37"/>
        <v>2762.6660000000002</v>
      </c>
      <c r="P595">
        <f t="shared" si="38"/>
        <v>2119.0100000000002</v>
      </c>
      <c r="Q595">
        <f t="shared" si="39"/>
        <v>2082.71</v>
      </c>
      <c r="R595" s="2" t="s">
        <v>6738</v>
      </c>
    </row>
    <row r="596" spans="1:18" x14ac:dyDescent="0.25">
      <c r="A596" s="9" t="s">
        <v>1550</v>
      </c>
      <c r="B596" s="2" t="s">
        <v>6739</v>
      </c>
      <c r="C596">
        <f>IFERROR(VLOOKUP(A596,AQI!$A$6:$N$1467,2,FALSE),"")</f>
        <v>53</v>
      </c>
      <c r="D596" t="str">
        <f>IFERROR(VLOOKUP(A596,AQI!$A$6:$N$1467,3,FALSE),"")</f>
        <v>11</v>
      </c>
      <c r="E596" t="str">
        <f>IFERROR(VLOOKUP(A596,AQI!$A$6:$N$1467,4,FALSE),"")</f>
        <v>55</v>
      </c>
      <c r="F596" t="str">
        <f>IFERROR(VLOOKUP(A596,AQI!$A$6:$N$1467,5,FALSE),"")</f>
        <v>0.3</v>
      </c>
      <c r="G596" t="str">
        <f>IFERROR(VLOOKUP(A596,AQI!$A$6:$N$1467,6,FALSE),"")</f>
        <v>21</v>
      </c>
      <c r="H596" t="str">
        <f>IFERROR(VLOOKUP(A596,AQI!$A$6:$N$1467,7,FALSE),"")</f>
        <v>63</v>
      </c>
      <c r="I596" t="str">
        <f>IFERROR(VLOOKUP(A596,AQI!$A$6:$N$1467,8,FALSE),"")</f>
        <v>2</v>
      </c>
      <c r="J596" t="str">
        <f>IFERROR(VLOOKUP(A596,AQI!$A$6:$N$1467,9,FALSE),"")</f>
        <v>2.12708</v>
      </c>
      <c r="K596" t="str">
        <f>IFERROR(VLOOKUP(A596,AQI!$A$6:$N$1467,12,FALSE),"")</f>
        <v>10.692</v>
      </c>
      <c r="L596" t="str">
        <f>IFERROR(VLOOKUP(A596,AQI!$A$6:$N$1467,13,FALSE),"")</f>
        <v>30.654</v>
      </c>
      <c r="M596" t="str">
        <f>IFERROR(VLOOKUP(A596,AQI!$A$6:$N$1467,14,FALSE),"")</f>
        <v>2.038</v>
      </c>
      <c r="N596">
        <f t="shared" si="36"/>
        <v>2811.172</v>
      </c>
      <c r="O596">
        <f t="shared" si="37"/>
        <v>2805.1759999999999</v>
      </c>
      <c r="P596">
        <f t="shared" si="38"/>
        <v>2114.9299999999998</v>
      </c>
      <c r="Q596">
        <f t="shared" si="39"/>
        <v>2118.17</v>
      </c>
      <c r="R596" s="2" t="s">
        <v>6740</v>
      </c>
    </row>
    <row r="597" spans="1:18" x14ac:dyDescent="0.25">
      <c r="A597" s="9" t="s">
        <v>1545</v>
      </c>
      <c r="B597" s="2" t="s">
        <v>6741</v>
      </c>
      <c r="C597">
        <f>IFERROR(VLOOKUP(A597,AQI!$A$6:$N$1467,2,FALSE),"")</f>
        <v>98</v>
      </c>
      <c r="D597" t="str">
        <f>IFERROR(VLOOKUP(A597,AQI!$A$6:$N$1467,3,FALSE),"")</f>
        <v>38</v>
      </c>
      <c r="E597" t="str">
        <f>IFERROR(VLOOKUP(A597,AQI!$A$6:$N$1467,4,FALSE),"")</f>
        <v>146</v>
      </c>
      <c r="F597" t="str">
        <f>IFERROR(VLOOKUP(A597,AQI!$A$6:$N$1467,5,FALSE),"")</f>
        <v>0.4</v>
      </c>
      <c r="G597" t="str">
        <f>IFERROR(VLOOKUP(A597,AQI!$A$6:$N$1467,6,FALSE),"")</f>
        <v>24</v>
      </c>
      <c r="H597" t="str">
        <f>IFERROR(VLOOKUP(A597,AQI!$A$6:$N$1467,7,FALSE),"")</f>
        <v>61</v>
      </c>
      <c r="I597" t="str">
        <f>IFERROR(VLOOKUP(A597,AQI!$A$6:$N$1467,8,FALSE),"")</f>
        <v>3</v>
      </c>
      <c r="J597" t="str">
        <f>IFERROR(VLOOKUP(A597,AQI!$A$6:$N$1467,9,FALSE),"")</f>
        <v>4.30268</v>
      </c>
      <c r="K597" t="str">
        <f>IFERROR(VLOOKUP(A597,AQI!$A$6:$N$1467,12,FALSE),"")</f>
        <v>12.192</v>
      </c>
      <c r="L597" t="str">
        <f>IFERROR(VLOOKUP(A597,AQI!$A$6:$N$1467,13,FALSE),"")</f>
        <v>33.077</v>
      </c>
      <c r="M597" t="str">
        <f>IFERROR(VLOOKUP(A597,AQI!$A$6:$N$1467,14,FALSE),"")</f>
        <v>2.231</v>
      </c>
      <c r="N597">
        <f t="shared" si="36"/>
        <v>2841.3409999999999</v>
      </c>
      <c r="O597">
        <f t="shared" si="37"/>
        <v>2817.3009999999999</v>
      </c>
      <c r="P597">
        <f t="shared" si="38"/>
        <v>2176.71</v>
      </c>
      <c r="Q597">
        <f t="shared" si="39"/>
        <v>2128.41</v>
      </c>
      <c r="R597" s="2" t="s">
        <v>6742</v>
      </c>
    </row>
    <row r="598" spans="1:18" x14ac:dyDescent="0.25">
      <c r="A598" s="9" t="s">
        <v>1540</v>
      </c>
      <c r="B598" s="2" t="s">
        <v>6743</v>
      </c>
      <c r="C598">
        <f>IFERROR(VLOOKUP(A598,AQI!$A$6:$N$1467,2,FALSE),"")</f>
        <v>155</v>
      </c>
      <c r="D598" t="str">
        <f>IFERROR(VLOOKUP(A598,AQI!$A$6:$N$1467,3,FALSE),"")</f>
        <v>118</v>
      </c>
      <c r="E598" t="str">
        <f>IFERROR(VLOOKUP(A598,AQI!$A$6:$N$1467,4,FALSE),"")</f>
        <v>121</v>
      </c>
      <c r="F598" t="str">
        <f>IFERROR(VLOOKUP(A598,AQI!$A$6:$N$1467,5,FALSE),"")</f>
        <v>1.0</v>
      </c>
      <c r="G598" t="str">
        <f>IFERROR(VLOOKUP(A598,AQI!$A$6:$N$1467,6,FALSE),"")</f>
        <v>77</v>
      </c>
      <c r="H598" t="str">
        <f>IFERROR(VLOOKUP(A598,AQI!$A$6:$N$1467,7,FALSE),"")</f>
        <v>36</v>
      </c>
      <c r="I598" t="str">
        <f>IFERROR(VLOOKUP(A598,AQI!$A$6:$N$1467,8,FALSE),"")</f>
        <v>3</v>
      </c>
      <c r="J598" t="str">
        <f>IFERROR(VLOOKUP(A598,AQI!$A$6:$N$1467,9,FALSE),"")</f>
        <v>7.55000</v>
      </c>
      <c r="K598" t="str">
        <f>IFERROR(VLOOKUP(A598,AQI!$A$6:$N$1467,12,FALSE),"")</f>
        <v>12.308</v>
      </c>
      <c r="L598" t="str">
        <f>IFERROR(VLOOKUP(A598,AQI!$A$6:$N$1467,13,FALSE),"")</f>
        <v>76.423</v>
      </c>
      <c r="M598" t="str">
        <f>IFERROR(VLOOKUP(A598,AQI!$A$6:$N$1467,14,FALSE),"")</f>
        <v>1.115</v>
      </c>
      <c r="N598">
        <f t="shared" si="36"/>
        <v>2804.1909999999998</v>
      </c>
      <c r="O598">
        <f t="shared" si="37"/>
        <v>2837.6210000000001</v>
      </c>
      <c r="P598">
        <f t="shared" si="38"/>
        <v>2133.67</v>
      </c>
      <c r="Q598">
        <f t="shared" si="39"/>
        <v>2171.86</v>
      </c>
      <c r="R598" s="2" t="s">
        <v>6744</v>
      </c>
    </row>
    <row r="599" spans="1:18" x14ac:dyDescent="0.25">
      <c r="A599" s="9" t="s">
        <v>1535</v>
      </c>
      <c r="B599" s="2" t="s">
        <v>6745</v>
      </c>
      <c r="C599">
        <f>IFERROR(VLOOKUP(A599,AQI!$A$6:$N$1467,2,FALSE),"")</f>
        <v>72</v>
      </c>
      <c r="D599" t="str">
        <f>IFERROR(VLOOKUP(A599,AQI!$A$6:$N$1467,3,FALSE),"")</f>
        <v>50</v>
      </c>
      <c r="E599" t="str">
        <f>IFERROR(VLOOKUP(A599,AQI!$A$6:$N$1467,4,FALSE),"")</f>
        <v>80</v>
      </c>
      <c r="F599" t="str">
        <f>IFERROR(VLOOKUP(A599,AQI!$A$6:$N$1467,5,FALSE),"")</f>
        <v>0.8</v>
      </c>
      <c r="G599" t="str">
        <f>IFERROR(VLOOKUP(A599,AQI!$A$6:$N$1467,6,FALSE),"")</f>
        <v>57</v>
      </c>
      <c r="H599" t="str">
        <f>IFERROR(VLOOKUP(A599,AQI!$A$6:$N$1467,7,FALSE),"")</f>
        <v>60</v>
      </c>
      <c r="I599" t="str">
        <f>IFERROR(VLOOKUP(A599,AQI!$A$6:$N$1467,8,FALSE),"")</f>
        <v>3</v>
      </c>
      <c r="J599" t="str">
        <f>IFERROR(VLOOKUP(A599,AQI!$A$6:$N$1467,9,FALSE),"")</f>
        <v>4.62143</v>
      </c>
      <c r="K599" t="str">
        <f>IFERROR(VLOOKUP(A599,AQI!$A$6:$N$1467,12,FALSE),"")</f>
        <v>13.269</v>
      </c>
      <c r="L599" t="str">
        <f>IFERROR(VLOOKUP(A599,AQI!$A$6:$N$1467,13,FALSE),"")</f>
        <v>61.462</v>
      </c>
      <c r="M599" t="str">
        <f>IFERROR(VLOOKUP(A599,AQI!$A$6:$N$1467,14,FALSE),"")</f>
        <v>1.231</v>
      </c>
      <c r="N599">
        <f t="shared" si="36"/>
        <v>2852.6480000000001</v>
      </c>
      <c r="O599">
        <f t="shared" si="37"/>
        <v>2807.482</v>
      </c>
      <c r="P599">
        <f t="shared" si="38"/>
        <v>2200.3000000000002</v>
      </c>
      <c r="Q599">
        <f t="shared" si="39"/>
        <v>2128.73</v>
      </c>
      <c r="R599" s="2" t="s">
        <v>6746</v>
      </c>
    </row>
    <row r="600" spans="1:18" x14ac:dyDescent="0.25">
      <c r="A600" s="9" t="s">
        <v>1521</v>
      </c>
      <c r="B600" s="2" t="s">
        <v>6747</v>
      </c>
      <c r="C600">
        <f>IFERROR(VLOOKUP(A600,AQI!$A$6:$N$1467,2,FALSE),"")</f>
        <v>35</v>
      </c>
      <c r="D600" t="str">
        <f>IFERROR(VLOOKUP(A600,AQI!$A$6:$N$1467,3,FALSE),"")</f>
        <v>13</v>
      </c>
      <c r="E600" t="str">
        <f>IFERROR(VLOOKUP(A600,AQI!$A$6:$N$1467,4,FALSE),"")</f>
        <v>25</v>
      </c>
      <c r="F600" t="str">
        <f>IFERROR(VLOOKUP(A600,AQI!$A$6:$N$1467,5,FALSE),"")</f>
        <v>0.3</v>
      </c>
      <c r="G600" t="str">
        <f>IFERROR(VLOOKUP(A600,AQI!$A$6:$N$1467,6,FALSE),"")</f>
        <v>28</v>
      </c>
      <c r="H600" t="str">
        <f>IFERROR(VLOOKUP(A600,AQI!$A$6:$N$1467,7,FALSE),"")</f>
        <v>65</v>
      </c>
      <c r="I600" t="str">
        <f>IFERROR(VLOOKUP(A600,AQI!$A$6:$N$1467,8,FALSE),"")</f>
        <v>2</v>
      </c>
      <c r="J600" t="str">
        <f>IFERROR(VLOOKUP(A600,AQI!$A$6:$N$1467,9,FALSE),"")</f>
        <v>1.94315</v>
      </c>
      <c r="K600" t="str">
        <f>IFERROR(VLOOKUP(A600,AQI!$A$6:$N$1467,12,FALSE),"")</f>
        <v>13.500</v>
      </c>
      <c r="L600" t="str">
        <f>IFERROR(VLOOKUP(A600,AQI!$A$6:$N$1467,13,FALSE),"")</f>
        <v>44.692</v>
      </c>
      <c r="M600" t="str">
        <f>IFERROR(VLOOKUP(A600,AQI!$A$6:$N$1467,14,FALSE),"")</f>
        <v>1.577</v>
      </c>
      <c r="N600">
        <f t="shared" si="36"/>
        <v>2854.085</v>
      </c>
      <c r="O600">
        <f t="shared" si="37"/>
        <v>2838.2570000000001</v>
      </c>
      <c r="P600">
        <f t="shared" si="38"/>
        <v>2244</v>
      </c>
      <c r="Q600">
        <f t="shared" si="39"/>
        <v>2190.91</v>
      </c>
      <c r="R600" s="2" t="s">
        <v>6748</v>
      </c>
    </row>
    <row r="601" spans="1:18" x14ac:dyDescent="0.25">
      <c r="A601" s="9" t="s">
        <v>1516</v>
      </c>
      <c r="B601" s="2" t="s">
        <v>6749</v>
      </c>
      <c r="C601">
        <f>IFERROR(VLOOKUP(A601,AQI!$A$6:$N$1467,2,FALSE),"")</f>
        <v>68</v>
      </c>
      <c r="D601" t="str">
        <f>IFERROR(VLOOKUP(A601,AQI!$A$6:$N$1467,3,FALSE),"")</f>
        <v>49</v>
      </c>
      <c r="E601" t="str">
        <f>IFERROR(VLOOKUP(A601,AQI!$A$6:$N$1467,4,FALSE),"")</f>
        <v>73</v>
      </c>
      <c r="F601" t="str">
        <f>IFERROR(VLOOKUP(A601,AQI!$A$6:$N$1467,5,FALSE),"")</f>
        <v>0.7</v>
      </c>
      <c r="G601" t="str">
        <f>IFERROR(VLOOKUP(A601,AQI!$A$6:$N$1467,6,FALSE),"")</f>
        <v>45</v>
      </c>
      <c r="H601" t="str">
        <f>IFERROR(VLOOKUP(A601,AQI!$A$6:$N$1467,7,FALSE),"")</f>
        <v>38</v>
      </c>
      <c r="I601" t="str">
        <f>IFERROR(VLOOKUP(A601,AQI!$A$6:$N$1467,8,FALSE),"")</f>
        <v>3</v>
      </c>
      <c r="J601" t="str">
        <f>IFERROR(VLOOKUP(A601,AQI!$A$6:$N$1467,9,FALSE),"")</f>
        <v>4.03036</v>
      </c>
      <c r="K601" t="str">
        <f>IFERROR(VLOOKUP(A601,AQI!$A$6:$N$1467,12,FALSE),"")</f>
        <v>11.077</v>
      </c>
      <c r="L601" t="str">
        <f>IFERROR(VLOOKUP(A601,AQI!$A$6:$N$1467,13,FALSE),"")</f>
        <v>70.231</v>
      </c>
      <c r="M601" t="str">
        <f>IFERROR(VLOOKUP(A601,AQI!$A$6:$N$1467,14,FALSE),"")</f>
        <v>1.154</v>
      </c>
      <c r="N601">
        <f t="shared" si="36"/>
        <v>2869.444</v>
      </c>
      <c r="O601">
        <f t="shared" si="37"/>
        <v>2849.643</v>
      </c>
      <c r="P601">
        <f t="shared" si="38"/>
        <v>2289.11</v>
      </c>
      <c r="Q601">
        <f t="shared" si="39"/>
        <v>2239.14</v>
      </c>
      <c r="R601" s="2" t="s">
        <v>6750</v>
      </c>
    </row>
    <row r="602" spans="1:18" x14ac:dyDescent="0.25">
      <c r="A602" s="9" t="s">
        <v>1516</v>
      </c>
      <c r="B602" s="2" t="s">
        <v>6751</v>
      </c>
      <c r="C602">
        <f>IFERROR(VLOOKUP(A602,AQI!$A$6:$N$1467,2,FALSE),"")</f>
        <v>68</v>
      </c>
      <c r="D602" t="str">
        <f>IFERROR(VLOOKUP(A602,AQI!$A$6:$N$1467,3,FALSE),"")</f>
        <v>49</v>
      </c>
      <c r="E602" t="str">
        <f>IFERROR(VLOOKUP(A602,AQI!$A$6:$N$1467,4,FALSE),"")</f>
        <v>73</v>
      </c>
      <c r="F602" t="str">
        <f>IFERROR(VLOOKUP(A602,AQI!$A$6:$N$1467,5,FALSE),"")</f>
        <v>0.7</v>
      </c>
      <c r="G602" t="str">
        <f>IFERROR(VLOOKUP(A602,AQI!$A$6:$N$1467,6,FALSE),"")</f>
        <v>45</v>
      </c>
      <c r="H602" t="str">
        <f>IFERROR(VLOOKUP(A602,AQI!$A$6:$N$1467,7,FALSE),"")</f>
        <v>38</v>
      </c>
      <c r="I602" t="str">
        <f>IFERROR(VLOOKUP(A602,AQI!$A$6:$N$1467,8,FALSE),"")</f>
        <v>3</v>
      </c>
      <c r="J602" t="str">
        <f>IFERROR(VLOOKUP(A602,AQI!$A$6:$N$1467,9,FALSE),"")</f>
        <v>4.03036</v>
      </c>
      <c r="K602" t="str">
        <f>IFERROR(VLOOKUP(A602,AQI!$A$6:$N$1467,12,FALSE),"")</f>
        <v>11.077</v>
      </c>
      <c r="L602" t="str">
        <f>IFERROR(VLOOKUP(A602,AQI!$A$6:$N$1467,13,FALSE),"")</f>
        <v>70.231</v>
      </c>
      <c r="M602" t="str">
        <f>IFERROR(VLOOKUP(A602,AQI!$A$6:$N$1467,14,FALSE),"")</f>
        <v>1.154</v>
      </c>
      <c r="N602">
        <f t="shared" si="36"/>
        <v>2869.444</v>
      </c>
      <c r="O602">
        <f t="shared" si="37"/>
        <v>2849.643</v>
      </c>
      <c r="P602">
        <f t="shared" si="38"/>
        <v>2289.11</v>
      </c>
      <c r="Q602">
        <f t="shared" si="39"/>
        <v>2239.14</v>
      </c>
      <c r="R602" s="2" t="s">
        <v>6752</v>
      </c>
    </row>
    <row r="603" spans="1:18" x14ac:dyDescent="0.25">
      <c r="A603" s="9" t="s">
        <v>1512</v>
      </c>
      <c r="B603" s="2" t="s">
        <v>6753</v>
      </c>
      <c r="C603">
        <f>IFERROR(VLOOKUP(A603,AQI!$A$6:$N$1467,2,FALSE),"")</f>
        <v>36</v>
      </c>
      <c r="D603" t="str">
        <f>IFERROR(VLOOKUP(A603,AQI!$A$6:$N$1467,3,FALSE),"")</f>
        <v>10</v>
      </c>
      <c r="E603" t="str">
        <f>IFERROR(VLOOKUP(A603,AQI!$A$6:$N$1467,4,FALSE),"")</f>
        <v>36</v>
      </c>
      <c r="F603" t="str">
        <f>IFERROR(VLOOKUP(A603,AQI!$A$6:$N$1467,5,FALSE),"")</f>
        <v>0.5</v>
      </c>
      <c r="G603" t="str">
        <f>IFERROR(VLOOKUP(A603,AQI!$A$6:$N$1467,6,FALSE),"")</f>
        <v>27</v>
      </c>
      <c r="H603" t="str">
        <f>IFERROR(VLOOKUP(A603,AQI!$A$6:$N$1467,7,FALSE),"")</f>
        <v>40</v>
      </c>
      <c r="I603" t="str">
        <f>IFERROR(VLOOKUP(A603,AQI!$A$6:$N$1467,8,FALSE),"")</f>
        <v>4</v>
      </c>
      <c r="J603" t="str">
        <f>IFERROR(VLOOKUP(A603,AQI!$A$6:$N$1467,9,FALSE),"")</f>
        <v>1.91667</v>
      </c>
      <c r="K603" t="str">
        <f>IFERROR(VLOOKUP(A603,AQI!$A$6:$N$1467,12,FALSE),"")</f>
        <v>10.731</v>
      </c>
      <c r="L603" t="str">
        <f>IFERROR(VLOOKUP(A603,AQI!$A$6:$N$1467,13,FALSE),"")</f>
        <v>37.808</v>
      </c>
      <c r="M603" t="str">
        <f>IFERROR(VLOOKUP(A603,AQI!$A$6:$N$1467,14,FALSE),"")</f>
        <v>1.538</v>
      </c>
      <c r="N603">
        <f t="shared" si="36"/>
        <v>2877.2649999999999</v>
      </c>
      <c r="O603">
        <f t="shared" si="37"/>
        <v>2866.6709999999998</v>
      </c>
      <c r="P603">
        <f t="shared" si="38"/>
        <v>2259.61</v>
      </c>
      <c r="Q603">
        <f t="shared" si="39"/>
        <v>2273.27</v>
      </c>
      <c r="R603" s="2" t="s">
        <v>6754</v>
      </c>
    </row>
    <row r="604" spans="1:18" x14ac:dyDescent="0.25">
      <c r="A604" s="9" t="s">
        <v>1512</v>
      </c>
      <c r="B604" s="2" t="s">
        <v>6755</v>
      </c>
      <c r="C604">
        <f>IFERROR(VLOOKUP(A604,AQI!$A$6:$N$1467,2,FALSE),"")</f>
        <v>36</v>
      </c>
      <c r="D604" t="str">
        <f>IFERROR(VLOOKUP(A604,AQI!$A$6:$N$1467,3,FALSE),"")</f>
        <v>10</v>
      </c>
      <c r="E604" t="str">
        <f>IFERROR(VLOOKUP(A604,AQI!$A$6:$N$1467,4,FALSE),"")</f>
        <v>36</v>
      </c>
      <c r="F604" t="str">
        <f>IFERROR(VLOOKUP(A604,AQI!$A$6:$N$1467,5,FALSE),"")</f>
        <v>0.5</v>
      </c>
      <c r="G604" t="str">
        <f>IFERROR(VLOOKUP(A604,AQI!$A$6:$N$1467,6,FALSE),"")</f>
        <v>27</v>
      </c>
      <c r="H604" t="str">
        <f>IFERROR(VLOOKUP(A604,AQI!$A$6:$N$1467,7,FALSE),"")</f>
        <v>40</v>
      </c>
      <c r="I604" t="str">
        <f>IFERROR(VLOOKUP(A604,AQI!$A$6:$N$1467,8,FALSE),"")</f>
        <v>4</v>
      </c>
      <c r="J604" t="str">
        <f>IFERROR(VLOOKUP(A604,AQI!$A$6:$N$1467,9,FALSE),"")</f>
        <v>1.91667</v>
      </c>
      <c r="K604" t="str">
        <f>IFERROR(VLOOKUP(A604,AQI!$A$6:$N$1467,12,FALSE),"")</f>
        <v>10.731</v>
      </c>
      <c r="L604" t="str">
        <f>IFERROR(VLOOKUP(A604,AQI!$A$6:$N$1467,13,FALSE),"")</f>
        <v>37.808</v>
      </c>
      <c r="M604" t="str">
        <f>IFERROR(VLOOKUP(A604,AQI!$A$6:$N$1467,14,FALSE),"")</f>
        <v>1.538</v>
      </c>
      <c r="N604">
        <f t="shared" si="36"/>
        <v>2877.2649999999999</v>
      </c>
      <c r="O604">
        <f t="shared" si="37"/>
        <v>2866.6709999999998</v>
      </c>
      <c r="P604">
        <f t="shared" si="38"/>
        <v>2259.61</v>
      </c>
      <c r="Q604">
        <f t="shared" si="39"/>
        <v>2273.27</v>
      </c>
      <c r="R604" s="2" t="s">
        <v>6756</v>
      </c>
    </row>
    <row r="605" spans="1:18" x14ac:dyDescent="0.25">
      <c r="A605" s="9" t="s">
        <v>1509</v>
      </c>
      <c r="B605" s="2" t="s">
        <v>189</v>
      </c>
      <c r="C605">
        <f>IFERROR(VLOOKUP(A605,AQI!$A$6:$N$1467,2,FALSE),"")</f>
        <v>36</v>
      </c>
      <c r="D605" t="str">
        <f>IFERROR(VLOOKUP(A605,AQI!$A$6:$N$1467,3,FALSE),"")</f>
        <v>13</v>
      </c>
      <c r="E605" t="str">
        <f>IFERROR(VLOOKUP(A605,AQI!$A$6:$N$1467,4,FALSE),"")</f>
        <v>36</v>
      </c>
      <c r="F605" t="str">
        <f>IFERROR(VLOOKUP(A605,AQI!$A$6:$N$1467,5,FALSE),"")</f>
        <v>0.3</v>
      </c>
      <c r="G605" t="str">
        <f>IFERROR(VLOOKUP(A605,AQI!$A$6:$N$1467,6,FALSE),"")</f>
        <v>27</v>
      </c>
      <c r="H605" t="str">
        <f>IFERROR(VLOOKUP(A605,AQI!$A$6:$N$1467,7,FALSE),"")</f>
        <v>69</v>
      </c>
      <c r="I605" t="str">
        <f>IFERROR(VLOOKUP(A605,AQI!$A$6:$N$1467,8,FALSE),"")</f>
        <v>2</v>
      </c>
      <c r="J605" t="str">
        <f>IFERROR(VLOOKUP(A605,AQI!$A$6:$N$1467,9,FALSE),"")</f>
        <v>2.10030</v>
      </c>
      <c r="K605" t="str">
        <f>IFERROR(VLOOKUP(A605,AQI!$A$6:$N$1467,12,FALSE),"")</f>
        <v>14.583</v>
      </c>
      <c r="L605" t="str">
        <f>IFERROR(VLOOKUP(A605,AQI!$A$6:$N$1467,13,FALSE),"")</f>
        <v>29.417</v>
      </c>
      <c r="M605" t="str">
        <f>IFERROR(VLOOKUP(A605,AQI!$A$6:$N$1467,14,FALSE),"")</f>
        <v>2.083</v>
      </c>
      <c r="N605">
        <f t="shared" si="36"/>
        <v>2873.308</v>
      </c>
      <c r="O605">
        <f t="shared" si="37"/>
        <v>2884.2910000000002</v>
      </c>
      <c r="P605">
        <f t="shared" si="38"/>
        <v>2244.59</v>
      </c>
      <c r="Q605">
        <f t="shared" si="39"/>
        <v>2279.54</v>
      </c>
      <c r="R605" s="2" t="s">
        <v>6757</v>
      </c>
    </row>
    <row r="606" spans="1:18" x14ac:dyDescent="0.25">
      <c r="A606" s="9" t="s">
        <v>1509</v>
      </c>
      <c r="B606" s="2" t="s">
        <v>6758</v>
      </c>
      <c r="C606">
        <f>IFERROR(VLOOKUP(A606,AQI!$A$6:$N$1467,2,FALSE),"")</f>
        <v>36</v>
      </c>
      <c r="D606" t="str">
        <f>IFERROR(VLOOKUP(A606,AQI!$A$6:$N$1467,3,FALSE),"")</f>
        <v>13</v>
      </c>
      <c r="E606" t="str">
        <f>IFERROR(VLOOKUP(A606,AQI!$A$6:$N$1467,4,FALSE),"")</f>
        <v>36</v>
      </c>
      <c r="F606" t="str">
        <f>IFERROR(VLOOKUP(A606,AQI!$A$6:$N$1467,5,FALSE),"")</f>
        <v>0.3</v>
      </c>
      <c r="G606" t="str">
        <f>IFERROR(VLOOKUP(A606,AQI!$A$6:$N$1467,6,FALSE),"")</f>
        <v>27</v>
      </c>
      <c r="H606" t="str">
        <f>IFERROR(VLOOKUP(A606,AQI!$A$6:$N$1467,7,FALSE),"")</f>
        <v>69</v>
      </c>
      <c r="I606" t="str">
        <f>IFERROR(VLOOKUP(A606,AQI!$A$6:$N$1467,8,FALSE),"")</f>
        <v>2</v>
      </c>
      <c r="J606" t="str">
        <f>IFERROR(VLOOKUP(A606,AQI!$A$6:$N$1467,9,FALSE),"")</f>
        <v>2.10030</v>
      </c>
      <c r="K606" t="str">
        <f>IFERROR(VLOOKUP(A606,AQI!$A$6:$N$1467,12,FALSE),"")</f>
        <v>14.583</v>
      </c>
      <c r="L606" t="str">
        <f>IFERROR(VLOOKUP(A606,AQI!$A$6:$N$1467,13,FALSE),"")</f>
        <v>29.417</v>
      </c>
      <c r="M606" t="str">
        <f>IFERROR(VLOOKUP(A606,AQI!$A$6:$N$1467,14,FALSE),"")</f>
        <v>2.083</v>
      </c>
      <c r="N606">
        <f t="shared" si="36"/>
        <v>2873.308</v>
      </c>
      <c r="O606">
        <f t="shared" si="37"/>
        <v>2884.2910000000002</v>
      </c>
      <c r="P606">
        <f t="shared" si="38"/>
        <v>2244.59</v>
      </c>
      <c r="Q606">
        <f t="shared" si="39"/>
        <v>2279.54</v>
      </c>
      <c r="R606" s="2" t="s">
        <v>6759</v>
      </c>
    </row>
    <row r="607" spans="1:18" x14ac:dyDescent="0.25">
      <c r="A607" s="9" t="s">
        <v>1504</v>
      </c>
      <c r="B607" s="2" t="s">
        <v>6760</v>
      </c>
      <c r="C607">
        <f>IFERROR(VLOOKUP(A607,AQI!$A$6:$N$1467,2,FALSE),"")</f>
        <v>34</v>
      </c>
      <c r="D607" t="str">
        <f>IFERROR(VLOOKUP(A607,AQI!$A$6:$N$1467,3,FALSE),"")</f>
        <v>11</v>
      </c>
      <c r="E607" t="str">
        <f>IFERROR(VLOOKUP(A607,AQI!$A$6:$N$1467,4,FALSE),"")</f>
        <v>31</v>
      </c>
      <c r="F607" t="str">
        <f>IFERROR(VLOOKUP(A607,AQI!$A$6:$N$1467,5,FALSE),"")</f>
        <v>0.3</v>
      </c>
      <c r="G607" t="str">
        <f>IFERROR(VLOOKUP(A607,AQI!$A$6:$N$1467,6,FALSE),"")</f>
        <v>27</v>
      </c>
      <c r="H607" t="str">
        <f>IFERROR(VLOOKUP(A607,AQI!$A$6:$N$1467,7,FALSE),"")</f>
        <v>51</v>
      </c>
      <c r="I607" t="str">
        <f>IFERROR(VLOOKUP(A607,AQI!$A$6:$N$1467,8,FALSE),"")</f>
        <v>2</v>
      </c>
      <c r="J607" t="str">
        <f>IFERROR(VLOOKUP(A607,AQI!$A$6:$N$1467,9,FALSE),"")</f>
        <v>1.85923</v>
      </c>
      <c r="K607" t="str">
        <f>IFERROR(VLOOKUP(A607,AQI!$A$6:$N$1467,12,FALSE),"")</f>
        <v>13.280</v>
      </c>
      <c r="L607" t="str">
        <f>IFERROR(VLOOKUP(A607,AQI!$A$6:$N$1467,13,FALSE),"")</f>
        <v>37.440</v>
      </c>
      <c r="M607" t="str">
        <f>IFERROR(VLOOKUP(A607,AQI!$A$6:$N$1467,14,FALSE),"")</f>
        <v>1.760</v>
      </c>
      <c r="N607">
        <f t="shared" si="36"/>
        <v>2810.1469999999999</v>
      </c>
      <c r="O607">
        <f t="shared" si="37"/>
        <v>2874.4850000000001</v>
      </c>
      <c r="P607">
        <f t="shared" si="38"/>
        <v>2230.4899999999998</v>
      </c>
      <c r="Q607">
        <f t="shared" si="39"/>
        <v>2258.9499999999998</v>
      </c>
      <c r="R607" s="2" t="s">
        <v>6761</v>
      </c>
    </row>
    <row r="608" spans="1:18" x14ac:dyDescent="0.25">
      <c r="A608" s="9" t="s">
        <v>1490</v>
      </c>
      <c r="B608" s="2" t="s">
        <v>6762</v>
      </c>
      <c r="C608">
        <f>IFERROR(VLOOKUP(A608,AQI!$A$6:$N$1467,2,FALSE),"")</f>
        <v>144</v>
      </c>
      <c r="D608" t="str">
        <f>IFERROR(VLOOKUP(A608,AQI!$A$6:$N$1467,3,FALSE),"")</f>
        <v>110</v>
      </c>
      <c r="E608" t="str">
        <f>IFERROR(VLOOKUP(A608,AQI!$A$6:$N$1467,4,FALSE),"")</f>
        <v>108</v>
      </c>
      <c r="F608" t="str">
        <f>IFERROR(VLOOKUP(A608,AQI!$A$6:$N$1467,5,FALSE),"")</f>
        <v>1.0</v>
      </c>
      <c r="G608" t="str">
        <f>IFERROR(VLOOKUP(A608,AQI!$A$6:$N$1467,6,FALSE),"")</f>
        <v>69</v>
      </c>
      <c r="H608" t="str">
        <f>IFERROR(VLOOKUP(A608,AQI!$A$6:$N$1467,7,FALSE),"")</f>
        <v>88</v>
      </c>
      <c r="I608" t="str">
        <f>IFERROR(VLOOKUP(A608,AQI!$A$6:$N$1467,8,FALSE),"")</f>
        <v>4</v>
      </c>
      <c r="J608" t="str">
        <f>IFERROR(VLOOKUP(A608,AQI!$A$6:$N$1467,9,FALSE),"")</f>
        <v>7.27738</v>
      </c>
      <c r="K608" t="str">
        <f>IFERROR(VLOOKUP(A608,AQI!$A$6:$N$1467,12,FALSE),"")</f>
        <v>16.385</v>
      </c>
      <c r="L608" t="str">
        <f>IFERROR(VLOOKUP(A608,AQI!$A$6:$N$1467,13,FALSE),"")</f>
        <v>70.769</v>
      </c>
      <c r="M608" t="str">
        <f>IFERROR(VLOOKUP(A608,AQI!$A$6:$N$1467,14,FALSE),"")</f>
        <v>1.077</v>
      </c>
      <c r="N608">
        <f t="shared" si="36"/>
        <v>2775.8609999999999</v>
      </c>
      <c r="O608">
        <f t="shared" si="37"/>
        <v>2795.4879999999998</v>
      </c>
      <c r="P608">
        <f t="shared" si="38"/>
        <v>2166.17</v>
      </c>
      <c r="Q608">
        <f t="shared" si="39"/>
        <v>2201.0300000000002</v>
      </c>
      <c r="R608" s="2" t="s">
        <v>6763</v>
      </c>
    </row>
    <row r="609" spans="1:18" x14ac:dyDescent="0.25">
      <c r="A609" s="9" t="s">
        <v>1444</v>
      </c>
      <c r="B609" s="2" t="s">
        <v>6764</v>
      </c>
      <c r="C609">
        <f>IFERROR(VLOOKUP(A609,AQI!$A$6:$N$1467,2,FALSE),"")</f>
        <v>24</v>
      </c>
      <c r="D609" t="str">
        <f>IFERROR(VLOOKUP(A609,AQI!$A$6:$N$1467,3,FALSE),"")</f>
        <v>12</v>
      </c>
      <c r="E609" t="str">
        <f>IFERROR(VLOOKUP(A609,AQI!$A$6:$N$1467,4,FALSE),"")</f>
        <v>14</v>
      </c>
      <c r="F609" t="str">
        <f>IFERROR(VLOOKUP(A609,AQI!$A$6:$N$1467,5,FALSE),"")</f>
        <v>0.4</v>
      </c>
      <c r="G609" t="str">
        <f>IFERROR(VLOOKUP(A609,AQI!$A$6:$N$1467,6,FALSE),"")</f>
        <v>19</v>
      </c>
      <c r="H609" t="str">
        <f>IFERROR(VLOOKUP(A609,AQI!$A$6:$N$1467,7,FALSE),"")</f>
        <v>45</v>
      </c>
      <c r="I609" t="str">
        <f>IFERROR(VLOOKUP(A609,AQI!$A$6:$N$1467,8,FALSE),"")</f>
        <v>3</v>
      </c>
      <c r="J609" t="str">
        <f>IFERROR(VLOOKUP(A609,AQI!$A$6:$N$1467,9,FALSE),"")</f>
        <v>1.44911</v>
      </c>
      <c r="K609" t="str">
        <f>IFERROR(VLOOKUP(A609,AQI!$A$6:$N$1467,12,FALSE),"")</f>
        <v>16.000</v>
      </c>
      <c r="L609" t="str">
        <f>IFERROR(VLOOKUP(A609,AQI!$A$6:$N$1467,13,FALSE),"")</f>
        <v>83.000</v>
      </c>
      <c r="M609" t="str">
        <f>IFERROR(VLOOKUP(A609,AQI!$A$6:$N$1467,14,FALSE),"")</f>
        <v>1.692</v>
      </c>
      <c r="N609">
        <f t="shared" si="36"/>
        <v>2724.8339999999998</v>
      </c>
      <c r="O609">
        <f t="shared" si="37"/>
        <v>2724.12</v>
      </c>
      <c r="P609">
        <f t="shared" si="38"/>
        <v>2061.29</v>
      </c>
      <c r="Q609">
        <f t="shared" si="39"/>
        <v>2057.0500000000002</v>
      </c>
      <c r="R609" s="2" t="s">
        <v>6765</v>
      </c>
    </row>
    <row r="610" spans="1:18" x14ac:dyDescent="0.25">
      <c r="A610" s="9" t="s">
        <v>1439</v>
      </c>
      <c r="B610" s="2" t="s">
        <v>6766</v>
      </c>
      <c r="C610">
        <f>IFERROR(VLOOKUP(A610,AQI!$A$6:$N$1467,2,FALSE),"")</f>
        <v>109</v>
      </c>
      <c r="D610" t="str">
        <f>IFERROR(VLOOKUP(A610,AQI!$A$6:$N$1467,3,FALSE),"")</f>
        <v>82</v>
      </c>
      <c r="E610" t="str">
        <f>IFERROR(VLOOKUP(A610,AQI!$A$6:$N$1467,4,FALSE),"")</f>
        <v>82</v>
      </c>
      <c r="F610" t="str">
        <f>IFERROR(VLOOKUP(A610,AQI!$A$6:$N$1467,5,FALSE),"")</f>
        <v>0.8</v>
      </c>
      <c r="G610" t="str">
        <f>IFERROR(VLOOKUP(A610,AQI!$A$6:$N$1467,6,FALSE),"")</f>
        <v>38</v>
      </c>
      <c r="H610" t="str">
        <f>IFERROR(VLOOKUP(A610,AQI!$A$6:$N$1467,7,FALSE),"")</f>
        <v>149</v>
      </c>
      <c r="I610" t="str">
        <f>IFERROR(VLOOKUP(A610,AQI!$A$6:$N$1467,8,FALSE),"")</f>
        <v>3</v>
      </c>
      <c r="J610" t="str">
        <f>IFERROR(VLOOKUP(A610,AQI!$A$6:$N$1467,9,FALSE),"")</f>
        <v>5.64554</v>
      </c>
      <c r="K610" t="str">
        <f>IFERROR(VLOOKUP(A610,AQI!$A$6:$N$1467,12,FALSE),"")</f>
        <v>20.385</v>
      </c>
      <c r="L610" t="str">
        <f>IFERROR(VLOOKUP(A610,AQI!$A$6:$N$1467,13,FALSE),"")</f>
        <v>77.692</v>
      </c>
      <c r="M610" t="str">
        <f>IFERROR(VLOOKUP(A610,AQI!$A$6:$N$1467,14,FALSE),"")</f>
        <v>1.500</v>
      </c>
      <c r="N610">
        <f t="shared" si="36"/>
        <v>2720.9679999999998</v>
      </c>
      <c r="O610">
        <f t="shared" si="37"/>
        <v>2710.018</v>
      </c>
      <c r="P610">
        <f t="shared" si="38"/>
        <v>2026.23</v>
      </c>
      <c r="Q610">
        <f t="shared" si="39"/>
        <v>2037.84</v>
      </c>
      <c r="R610" s="2" t="s">
        <v>6767</v>
      </c>
    </row>
    <row r="611" spans="1:18" x14ac:dyDescent="0.25">
      <c r="A611" s="9" t="s">
        <v>1427</v>
      </c>
      <c r="B611" s="2" t="s">
        <v>6768</v>
      </c>
      <c r="C611">
        <f>IFERROR(VLOOKUP(A611,AQI!$A$6:$N$1467,2,FALSE),"")</f>
        <v>75</v>
      </c>
      <c r="D611" t="str">
        <f>IFERROR(VLOOKUP(A611,AQI!$A$6:$N$1467,3,FALSE),"")</f>
        <v>35</v>
      </c>
      <c r="E611" t="str">
        <f>IFERROR(VLOOKUP(A611,AQI!$A$6:$N$1467,4,FALSE),"")</f>
        <v>39</v>
      </c>
      <c r="F611" t="str">
        <f>IFERROR(VLOOKUP(A611,AQI!$A$6:$N$1467,5,FALSE),"")</f>
        <v>0.7</v>
      </c>
      <c r="G611" t="str">
        <f>IFERROR(VLOOKUP(A611,AQI!$A$6:$N$1467,6,FALSE),"")</f>
        <v>32</v>
      </c>
      <c r="H611" t="str">
        <f>IFERROR(VLOOKUP(A611,AQI!$A$6:$N$1467,7,FALSE),"")</f>
        <v>129</v>
      </c>
      <c r="I611" t="str">
        <f>IFERROR(VLOOKUP(A611,AQI!$A$6:$N$1467,8,FALSE),"")</f>
        <v>3</v>
      </c>
      <c r="J611" t="str">
        <f>IFERROR(VLOOKUP(A611,AQI!$A$6:$N$1467,9,FALSE),"")</f>
        <v>3.38839</v>
      </c>
      <c r="K611" t="str">
        <f>IFERROR(VLOOKUP(A611,AQI!$A$6:$N$1467,12,FALSE),"")</f>
        <v>20.526</v>
      </c>
      <c r="L611" t="str">
        <f>IFERROR(VLOOKUP(A611,AQI!$A$6:$N$1467,13,FALSE),"")</f>
        <v>74.737</v>
      </c>
      <c r="M611" t="str">
        <f>IFERROR(VLOOKUP(A611,AQI!$A$6:$N$1467,14,FALSE),"")</f>
        <v>1.421</v>
      </c>
      <c r="N611">
        <f t="shared" si="36"/>
        <v>2733.357</v>
      </c>
      <c r="O611">
        <f t="shared" si="37"/>
        <v>2714.069</v>
      </c>
      <c r="P611">
        <f t="shared" si="38"/>
        <v>2013.52</v>
      </c>
      <c r="Q611">
        <f t="shared" si="39"/>
        <v>2007.89</v>
      </c>
      <c r="R611" s="2" t="s">
        <v>6769</v>
      </c>
    </row>
    <row r="612" spans="1:18" x14ac:dyDescent="0.25">
      <c r="A612" s="9" t="s">
        <v>1421</v>
      </c>
      <c r="B612" s="2" t="s">
        <v>6418</v>
      </c>
      <c r="C612">
        <f>IFERROR(VLOOKUP(A612,AQI!$A$6:$N$1467,2,FALSE),"")</f>
        <v>54</v>
      </c>
      <c r="D612" t="str">
        <f>IFERROR(VLOOKUP(A612,AQI!$A$6:$N$1467,3,FALSE),"")</f>
        <v>27</v>
      </c>
      <c r="E612" t="str">
        <f>IFERROR(VLOOKUP(A612,AQI!$A$6:$N$1467,4,FALSE),"")</f>
        <v>24</v>
      </c>
      <c r="F612" t="str">
        <f>IFERROR(VLOOKUP(A612,AQI!$A$6:$N$1467,5,FALSE),"")</f>
        <v>0.7</v>
      </c>
      <c r="G612" t="str">
        <f>IFERROR(VLOOKUP(A612,AQI!$A$6:$N$1467,6,FALSE),"")</f>
        <v>25</v>
      </c>
      <c r="H612" t="str">
        <f>IFERROR(VLOOKUP(A612,AQI!$A$6:$N$1467,7,FALSE),"")</f>
        <v>104</v>
      </c>
      <c r="I612" t="str">
        <f>IFERROR(VLOOKUP(A612,AQI!$A$6:$N$1467,8,FALSE),"")</f>
        <v>3</v>
      </c>
      <c r="J612" t="str">
        <f>IFERROR(VLOOKUP(A612,AQI!$A$6:$N$1467,9,FALSE),"")</f>
        <v>2.61429</v>
      </c>
      <c r="K612" t="str">
        <f>IFERROR(VLOOKUP(A612,AQI!$A$6:$N$1467,12,FALSE),"")</f>
        <v>19.154</v>
      </c>
      <c r="L612" t="str">
        <f>IFERROR(VLOOKUP(A612,AQI!$A$6:$N$1467,13,FALSE),"")</f>
        <v>79.692</v>
      </c>
      <c r="M612" t="str">
        <f>IFERROR(VLOOKUP(A612,AQI!$A$6:$N$1467,14,FALSE),"")</f>
        <v>1.077</v>
      </c>
      <c r="N612">
        <f t="shared" si="36"/>
        <v>2765.3490000000002</v>
      </c>
      <c r="O612">
        <f t="shared" si="37"/>
        <v>2721.7190000000001</v>
      </c>
      <c r="P612">
        <f t="shared" si="38"/>
        <v>2075.5100000000002</v>
      </c>
      <c r="Q612">
        <f t="shared" si="39"/>
        <v>1992.11</v>
      </c>
      <c r="R612" s="2" t="s">
        <v>6508</v>
      </c>
    </row>
    <row r="613" spans="1:18" x14ac:dyDescent="0.25">
      <c r="A613" s="9" t="s">
        <v>1421</v>
      </c>
      <c r="B613" s="2" t="s">
        <v>6770</v>
      </c>
      <c r="C613">
        <f>IFERROR(VLOOKUP(A613,AQI!$A$6:$N$1467,2,FALSE),"")</f>
        <v>54</v>
      </c>
      <c r="D613" t="str">
        <f>IFERROR(VLOOKUP(A613,AQI!$A$6:$N$1467,3,FALSE),"")</f>
        <v>27</v>
      </c>
      <c r="E613" t="str">
        <f>IFERROR(VLOOKUP(A613,AQI!$A$6:$N$1467,4,FALSE),"")</f>
        <v>24</v>
      </c>
      <c r="F613" t="str">
        <f>IFERROR(VLOOKUP(A613,AQI!$A$6:$N$1467,5,FALSE),"")</f>
        <v>0.7</v>
      </c>
      <c r="G613" t="str">
        <f>IFERROR(VLOOKUP(A613,AQI!$A$6:$N$1467,6,FALSE),"")</f>
        <v>25</v>
      </c>
      <c r="H613" t="str">
        <f>IFERROR(VLOOKUP(A613,AQI!$A$6:$N$1467,7,FALSE),"")</f>
        <v>104</v>
      </c>
      <c r="I613" t="str">
        <f>IFERROR(VLOOKUP(A613,AQI!$A$6:$N$1467,8,FALSE),"")</f>
        <v>3</v>
      </c>
      <c r="J613" t="str">
        <f>IFERROR(VLOOKUP(A613,AQI!$A$6:$N$1467,9,FALSE),"")</f>
        <v>2.61429</v>
      </c>
      <c r="K613" t="str">
        <f>IFERROR(VLOOKUP(A613,AQI!$A$6:$N$1467,12,FALSE),"")</f>
        <v>19.154</v>
      </c>
      <c r="L613" t="str">
        <f>IFERROR(VLOOKUP(A613,AQI!$A$6:$N$1467,13,FALSE),"")</f>
        <v>79.692</v>
      </c>
      <c r="M613" t="str">
        <f>IFERROR(VLOOKUP(A613,AQI!$A$6:$N$1467,14,FALSE),"")</f>
        <v>1.077</v>
      </c>
      <c r="N613">
        <f t="shared" si="36"/>
        <v>2765.3490000000002</v>
      </c>
      <c r="O613">
        <f t="shared" si="37"/>
        <v>2721.7190000000001</v>
      </c>
      <c r="P613">
        <f t="shared" si="38"/>
        <v>2075.5100000000002</v>
      </c>
      <c r="Q613">
        <f t="shared" si="39"/>
        <v>1992.11</v>
      </c>
      <c r="R613" s="2" t="s">
        <v>6771</v>
      </c>
    </row>
    <row r="614" spans="1:18" x14ac:dyDescent="0.25">
      <c r="A614" s="9" t="s">
        <v>1412</v>
      </c>
      <c r="B614" s="2" t="s">
        <v>6772</v>
      </c>
      <c r="C614">
        <f>IFERROR(VLOOKUP(A614,AQI!$A$6:$N$1467,2,FALSE),"")</f>
        <v>39</v>
      </c>
      <c r="D614" t="str">
        <f>IFERROR(VLOOKUP(A614,AQI!$A$6:$N$1467,3,FALSE),"")</f>
        <v>24</v>
      </c>
      <c r="E614" t="str">
        <f>IFERROR(VLOOKUP(A614,AQI!$A$6:$N$1467,4,FALSE),"")</f>
        <v>38</v>
      </c>
      <c r="F614" t="str">
        <f>IFERROR(VLOOKUP(A614,AQI!$A$6:$N$1467,5,FALSE),"")</f>
        <v>0.5</v>
      </c>
      <c r="G614" t="str">
        <f>IFERROR(VLOOKUP(A614,AQI!$A$6:$N$1467,6,FALSE),"")</f>
        <v>31</v>
      </c>
      <c r="H614" t="str">
        <f>IFERROR(VLOOKUP(A614,AQI!$A$6:$N$1467,7,FALSE),"")</f>
        <v>70</v>
      </c>
      <c r="I614" t="str">
        <f>IFERROR(VLOOKUP(A614,AQI!$A$6:$N$1467,8,FALSE),"")</f>
        <v>3</v>
      </c>
      <c r="J614" t="str">
        <f>IFERROR(VLOOKUP(A614,AQI!$A$6:$N$1467,9,FALSE),"")</f>
        <v>2.61607</v>
      </c>
      <c r="K614" t="str">
        <f>IFERROR(VLOOKUP(A614,AQI!$A$6:$N$1467,12,FALSE),"")</f>
        <v>22.346</v>
      </c>
      <c r="L614" t="str">
        <f>IFERROR(VLOOKUP(A614,AQI!$A$6:$N$1467,13,FALSE),"")</f>
        <v>59.192</v>
      </c>
      <c r="M614" t="str">
        <f>IFERROR(VLOOKUP(A614,AQI!$A$6:$N$1467,14,FALSE),"")</f>
        <v>1.654</v>
      </c>
      <c r="N614">
        <f t="shared" si="36"/>
        <v>2785.1129999999998</v>
      </c>
      <c r="O614">
        <f t="shared" si="37"/>
        <v>2770.348</v>
      </c>
      <c r="P614">
        <f t="shared" si="38"/>
        <v>2056.35</v>
      </c>
      <c r="Q614">
        <f t="shared" si="39"/>
        <v>2025.27</v>
      </c>
      <c r="R614" s="2" t="s">
        <v>6740</v>
      </c>
    </row>
    <row r="615" spans="1:18" x14ac:dyDescent="0.25">
      <c r="A615" s="9" t="s">
        <v>1407</v>
      </c>
      <c r="B615" s="2" t="s">
        <v>6773</v>
      </c>
      <c r="C615">
        <f>IFERROR(VLOOKUP(A615,AQI!$A$6:$N$1467,2,FALSE),"")</f>
        <v>80</v>
      </c>
      <c r="D615" t="str">
        <f>IFERROR(VLOOKUP(A615,AQI!$A$6:$N$1467,3,FALSE),"")</f>
        <v>38</v>
      </c>
      <c r="E615" t="str">
        <f>IFERROR(VLOOKUP(A615,AQI!$A$6:$N$1467,4,FALSE),"")</f>
        <v>65</v>
      </c>
      <c r="F615" t="str">
        <f>IFERROR(VLOOKUP(A615,AQI!$A$6:$N$1467,5,FALSE),"")</f>
        <v>0.6</v>
      </c>
      <c r="G615" t="str">
        <f>IFERROR(VLOOKUP(A615,AQI!$A$6:$N$1467,6,FALSE),"")</f>
        <v>39</v>
      </c>
      <c r="H615" t="str">
        <f>IFERROR(VLOOKUP(A615,AQI!$A$6:$N$1467,7,FALSE),"")</f>
        <v>136</v>
      </c>
      <c r="I615" t="str">
        <f>IFERROR(VLOOKUP(A615,AQI!$A$6:$N$1467,8,FALSE),"")</f>
        <v>3</v>
      </c>
      <c r="J615" t="str">
        <f>IFERROR(VLOOKUP(A615,AQI!$A$6:$N$1467,9,FALSE),"")</f>
        <v>4.03929</v>
      </c>
      <c r="K615" t="str">
        <f>IFERROR(VLOOKUP(A615,AQI!$A$6:$N$1467,12,FALSE),"")</f>
        <v>21.346</v>
      </c>
      <c r="L615" t="str">
        <f>IFERROR(VLOOKUP(A615,AQI!$A$6:$N$1467,13,FALSE),"")</f>
        <v>67.538</v>
      </c>
      <c r="M615" t="str">
        <f>IFERROR(VLOOKUP(A615,AQI!$A$6:$N$1467,14,FALSE),"")</f>
        <v>1.385</v>
      </c>
      <c r="N615">
        <f t="shared" si="36"/>
        <v>2829.114</v>
      </c>
      <c r="O615">
        <f t="shared" si="37"/>
        <v>2810.4569999999999</v>
      </c>
      <c r="P615">
        <f t="shared" si="38"/>
        <v>2101.73</v>
      </c>
      <c r="Q615">
        <f t="shared" si="39"/>
        <v>2072.4</v>
      </c>
      <c r="R615" s="2" t="s">
        <v>6774</v>
      </c>
    </row>
    <row r="616" spans="1:18" x14ac:dyDescent="0.25">
      <c r="A616" s="9" t="s">
        <v>1384</v>
      </c>
      <c r="B616" s="2" t="s">
        <v>649</v>
      </c>
      <c r="C616">
        <f>IFERROR(VLOOKUP(A616,AQI!$A$6:$N$1467,2,FALSE),"")</f>
        <v>26</v>
      </c>
      <c r="D616" t="str">
        <f>IFERROR(VLOOKUP(A616,AQI!$A$6:$N$1467,3,FALSE),"")</f>
        <v>5</v>
      </c>
      <c r="E616" t="str">
        <f>IFERROR(VLOOKUP(A616,AQI!$A$6:$N$1467,4,FALSE),"")</f>
        <v>15</v>
      </c>
      <c r="F616" t="str">
        <f>IFERROR(VLOOKUP(A616,AQI!$A$6:$N$1467,5,FALSE),"")</f>
        <v>0.3</v>
      </c>
      <c r="G616" t="str">
        <f>IFERROR(VLOOKUP(A616,AQI!$A$6:$N$1467,6,FALSE),"")</f>
        <v>13</v>
      </c>
      <c r="H616" t="str">
        <f>IFERROR(VLOOKUP(A616,AQI!$A$6:$N$1467,7,FALSE),"")</f>
        <v>51</v>
      </c>
      <c r="I616" t="str">
        <f>IFERROR(VLOOKUP(A616,AQI!$A$6:$N$1467,8,FALSE),"")</f>
        <v>2</v>
      </c>
      <c r="J616" t="str">
        <f>IFERROR(VLOOKUP(A616,AQI!$A$6:$N$1467,9,FALSE),"")</f>
        <v>1.10923</v>
      </c>
      <c r="K616" t="str">
        <f>IFERROR(VLOOKUP(A616,AQI!$A$6:$N$1467,12,FALSE),"")</f>
        <v>21.538</v>
      </c>
      <c r="L616" t="str">
        <f>IFERROR(VLOOKUP(A616,AQI!$A$6:$N$1467,13,FALSE),"")</f>
        <v>34.923</v>
      </c>
      <c r="M616" t="str">
        <f>IFERROR(VLOOKUP(A616,AQI!$A$6:$N$1467,14,FALSE),"")</f>
        <v>2.192</v>
      </c>
      <c r="N616">
        <f t="shared" si="36"/>
        <v>2812.04</v>
      </c>
      <c r="O616">
        <f t="shared" si="37"/>
        <v>2796.9319999999998</v>
      </c>
      <c r="P616">
        <f t="shared" si="38"/>
        <v>2040.32</v>
      </c>
      <c r="Q616">
        <f t="shared" si="39"/>
        <v>2055.14</v>
      </c>
      <c r="R616" s="2" t="s">
        <v>6775</v>
      </c>
    </row>
    <row r="617" spans="1:18" x14ac:dyDescent="0.25">
      <c r="A617" s="9" t="s">
        <v>1379</v>
      </c>
      <c r="B617" s="2" t="s">
        <v>5938</v>
      </c>
      <c r="C617">
        <f>IFERROR(VLOOKUP(A617,AQI!$A$6:$N$1467,2,FALSE),"")</f>
        <v>48</v>
      </c>
      <c r="D617" t="str">
        <f>IFERROR(VLOOKUP(A617,AQI!$A$6:$N$1467,3,FALSE),"")</f>
        <v>33</v>
      </c>
      <c r="E617" t="str">
        <f>IFERROR(VLOOKUP(A617,AQI!$A$6:$N$1467,4,FALSE),"")</f>
        <v>22</v>
      </c>
      <c r="F617" t="str">
        <f>IFERROR(VLOOKUP(A617,AQI!$A$6:$N$1467,5,FALSE),"")</f>
        <v>0.7</v>
      </c>
      <c r="G617" t="str">
        <f>IFERROR(VLOOKUP(A617,AQI!$A$6:$N$1467,6,FALSE),"")</f>
        <v>22</v>
      </c>
      <c r="H617" t="str">
        <f>IFERROR(VLOOKUP(A617,AQI!$A$6:$N$1467,7,FALSE),"")</f>
        <v>73</v>
      </c>
      <c r="I617" t="str">
        <f>IFERROR(VLOOKUP(A617,AQI!$A$6:$N$1467,8,FALSE),"")</f>
        <v>3</v>
      </c>
      <c r="J617" t="str">
        <f>IFERROR(VLOOKUP(A617,AQI!$A$6:$N$1467,9,FALSE),"")</f>
        <v>2.48839</v>
      </c>
      <c r="K617" t="str">
        <f>IFERROR(VLOOKUP(A617,AQI!$A$6:$N$1467,12,FALSE),"")</f>
        <v>19.960</v>
      </c>
      <c r="L617" t="str">
        <f>IFERROR(VLOOKUP(A617,AQI!$A$6:$N$1467,13,FALSE),"")</f>
        <v>86.360</v>
      </c>
      <c r="M617" t="str">
        <f>IFERROR(VLOOKUP(A617,AQI!$A$6:$N$1467,14,FALSE),"")</f>
        <v>1.200</v>
      </c>
      <c r="N617">
        <f t="shared" si="36"/>
        <v>2798.1019999999999</v>
      </c>
      <c r="O617">
        <f t="shared" si="37"/>
        <v>2812.6480000000001</v>
      </c>
      <c r="P617">
        <f t="shared" si="38"/>
        <v>2026.08</v>
      </c>
      <c r="Q617">
        <f t="shared" si="39"/>
        <v>2034.14</v>
      </c>
      <c r="R617" s="2" t="s">
        <v>6776</v>
      </c>
    </row>
    <row r="618" spans="1:18" x14ac:dyDescent="0.25">
      <c r="A618" s="9" t="s">
        <v>1372</v>
      </c>
      <c r="B618" s="2" t="s">
        <v>6777</v>
      </c>
      <c r="C618">
        <f>IFERROR(VLOOKUP(A618,AQI!$A$6:$N$1467,2,FALSE),"")</f>
        <v>60</v>
      </c>
      <c r="D618" t="str">
        <f>IFERROR(VLOOKUP(A618,AQI!$A$6:$N$1467,3,FALSE),"")</f>
        <v>43</v>
      </c>
      <c r="E618" t="str">
        <f>IFERROR(VLOOKUP(A618,AQI!$A$6:$N$1467,4,FALSE),"")</f>
        <v>49</v>
      </c>
      <c r="F618" t="str">
        <f>IFERROR(VLOOKUP(A618,AQI!$A$6:$N$1467,5,FALSE),"")</f>
        <v>0.6</v>
      </c>
      <c r="G618" t="str">
        <f>IFERROR(VLOOKUP(A618,AQI!$A$6:$N$1467,6,FALSE),"")</f>
        <v>23</v>
      </c>
      <c r="H618" t="str">
        <f>IFERROR(VLOOKUP(A618,AQI!$A$6:$N$1467,7,FALSE),"")</f>
        <v>106</v>
      </c>
      <c r="I618" t="str">
        <f>IFERROR(VLOOKUP(A618,AQI!$A$6:$N$1467,8,FALSE),"")</f>
        <v>2</v>
      </c>
      <c r="J618" t="str">
        <f>IFERROR(VLOOKUP(A618,AQI!$A$6:$N$1467,9,FALSE),"")</f>
        <v>3.34940</v>
      </c>
      <c r="K618" t="str">
        <f>IFERROR(VLOOKUP(A618,AQI!$A$6:$N$1467,12,FALSE),"")</f>
        <v>22.360</v>
      </c>
      <c r="L618" t="str">
        <f>IFERROR(VLOOKUP(A618,AQI!$A$6:$N$1467,13,FALSE),"")</f>
        <v>79.280</v>
      </c>
      <c r="M618" t="str">
        <f>IFERROR(VLOOKUP(A618,AQI!$A$6:$N$1467,14,FALSE),"")</f>
        <v>1.520</v>
      </c>
      <c r="N618">
        <f t="shared" si="36"/>
        <v>2791.9690000000001</v>
      </c>
      <c r="O618">
        <f t="shared" si="37"/>
        <v>2797.875</v>
      </c>
      <c r="P618">
        <f t="shared" si="38"/>
        <v>2010.13</v>
      </c>
      <c r="Q618">
        <f t="shared" si="39"/>
        <v>2027.25</v>
      </c>
      <c r="R618" s="2" t="s">
        <v>6778</v>
      </c>
    </row>
    <row r="619" spans="1:18" x14ac:dyDescent="0.25">
      <c r="A619" s="9" t="s">
        <v>1356</v>
      </c>
      <c r="B619" s="2" t="s">
        <v>6418</v>
      </c>
      <c r="C619">
        <f>IFERROR(VLOOKUP(A619,AQI!$A$6:$N$1467,2,FALSE),"")</f>
        <v>22</v>
      </c>
      <c r="D619" t="str">
        <f>IFERROR(VLOOKUP(A619,AQI!$A$6:$N$1467,3,FALSE),"")</f>
        <v>5</v>
      </c>
      <c r="E619" t="str">
        <f>IFERROR(VLOOKUP(A619,AQI!$A$6:$N$1467,4,FALSE),"")</f>
        <v>15</v>
      </c>
      <c r="F619" t="str">
        <f>IFERROR(VLOOKUP(A619,AQI!$A$6:$N$1467,5,FALSE),"")</f>
        <v>0.4</v>
      </c>
      <c r="G619" t="str">
        <f>IFERROR(VLOOKUP(A619,AQI!$A$6:$N$1467,6,FALSE),"")</f>
        <v>17</v>
      </c>
      <c r="H619" t="str">
        <f>IFERROR(VLOOKUP(A619,AQI!$A$6:$N$1467,7,FALSE),"")</f>
        <v>43</v>
      </c>
      <c r="I619" t="str">
        <f>IFERROR(VLOOKUP(A619,AQI!$A$6:$N$1467,8,FALSE),"")</f>
        <v>3</v>
      </c>
      <c r="J619" t="str">
        <f>IFERROR(VLOOKUP(A619,AQI!$A$6:$N$1467,9,FALSE),"")</f>
        <v>1.20089</v>
      </c>
      <c r="K619" t="str">
        <f>IFERROR(VLOOKUP(A619,AQI!$A$6:$N$1467,12,FALSE),"")</f>
        <v>22.731</v>
      </c>
      <c r="L619" t="str">
        <f>IFERROR(VLOOKUP(A619,AQI!$A$6:$N$1467,13,FALSE),"")</f>
        <v>60.769</v>
      </c>
      <c r="M619" t="str">
        <f>IFERROR(VLOOKUP(A619,AQI!$A$6:$N$1467,14,FALSE),"")</f>
        <v>1.885</v>
      </c>
      <c r="N619">
        <f t="shared" si="36"/>
        <v>2729.5839999999998</v>
      </c>
      <c r="O619">
        <f t="shared" si="37"/>
        <v>2773.6239999999998</v>
      </c>
      <c r="P619">
        <f t="shared" si="38"/>
        <v>1881.25</v>
      </c>
      <c r="Q619">
        <f t="shared" si="39"/>
        <v>1978.72</v>
      </c>
      <c r="R619" s="2" t="s">
        <v>379</v>
      </c>
    </row>
    <row r="620" spans="1:18" x14ac:dyDescent="0.25">
      <c r="A620" s="9" t="s">
        <v>1356</v>
      </c>
      <c r="B620" s="2" t="s">
        <v>6779</v>
      </c>
      <c r="C620">
        <f>IFERROR(VLOOKUP(A620,AQI!$A$6:$N$1467,2,FALSE),"")</f>
        <v>22</v>
      </c>
      <c r="D620" t="str">
        <f>IFERROR(VLOOKUP(A620,AQI!$A$6:$N$1467,3,FALSE),"")</f>
        <v>5</v>
      </c>
      <c r="E620" t="str">
        <f>IFERROR(VLOOKUP(A620,AQI!$A$6:$N$1467,4,FALSE),"")</f>
        <v>15</v>
      </c>
      <c r="F620" t="str">
        <f>IFERROR(VLOOKUP(A620,AQI!$A$6:$N$1467,5,FALSE),"")</f>
        <v>0.4</v>
      </c>
      <c r="G620" t="str">
        <f>IFERROR(VLOOKUP(A620,AQI!$A$6:$N$1467,6,FALSE),"")</f>
        <v>17</v>
      </c>
      <c r="H620" t="str">
        <f>IFERROR(VLOOKUP(A620,AQI!$A$6:$N$1467,7,FALSE),"")</f>
        <v>43</v>
      </c>
      <c r="I620" t="str">
        <f>IFERROR(VLOOKUP(A620,AQI!$A$6:$N$1467,8,FALSE),"")</f>
        <v>3</v>
      </c>
      <c r="J620" t="str">
        <f>IFERROR(VLOOKUP(A620,AQI!$A$6:$N$1467,9,FALSE),"")</f>
        <v>1.20089</v>
      </c>
      <c r="K620" t="str">
        <f>IFERROR(VLOOKUP(A620,AQI!$A$6:$N$1467,12,FALSE),"")</f>
        <v>22.731</v>
      </c>
      <c r="L620" t="str">
        <f>IFERROR(VLOOKUP(A620,AQI!$A$6:$N$1467,13,FALSE),"")</f>
        <v>60.769</v>
      </c>
      <c r="M620" t="str">
        <f>IFERROR(VLOOKUP(A620,AQI!$A$6:$N$1467,14,FALSE),"")</f>
        <v>1.885</v>
      </c>
      <c r="N620">
        <f t="shared" si="36"/>
        <v>2729.5839999999998</v>
      </c>
      <c r="O620">
        <f t="shared" si="37"/>
        <v>2773.6239999999998</v>
      </c>
      <c r="P620">
        <f t="shared" si="38"/>
        <v>1881.25</v>
      </c>
      <c r="Q620">
        <f t="shared" si="39"/>
        <v>1978.72</v>
      </c>
      <c r="R620" s="2" t="s">
        <v>6435</v>
      </c>
    </row>
    <row r="621" spans="1:18" x14ac:dyDescent="0.25">
      <c r="A621" s="9" t="s">
        <v>1346</v>
      </c>
      <c r="B621" s="2" t="s">
        <v>6780</v>
      </c>
      <c r="C621">
        <f>IFERROR(VLOOKUP(A621,AQI!$A$6:$N$1467,2,FALSE),"")</f>
        <v>40</v>
      </c>
      <c r="D621" t="str">
        <f>IFERROR(VLOOKUP(A621,AQI!$A$6:$N$1467,3,FALSE),"")</f>
        <v>8</v>
      </c>
      <c r="E621" t="str">
        <f>IFERROR(VLOOKUP(A621,AQI!$A$6:$N$1467,4,FALSE),"")</f>
        <v>23</v>
      </c>
      <c r="F621" t="str">
        <f>IFERROR(VLOOKUP(A621,AQI!$A$6:$N$1467,5,FALSE),"")</f>
        <v>0.4</v>
      </c>
      <c r="G621" t="str">
        <f>IFERROR(VLOOKUP(A621,AQI!$A$6:$N$1467,6,FALSE),"")</f>
        <v>26</v>
      </c>
      <c r="H621" t="str">
        <f>IFERROR(VLOOKUP(A621,AQI!$A$6:$N$1467,7,FALSE),"")</f>
        <v>80</v>
      </c>
      <c r="I621" t="str">
        <f>IFERROR(VLOOKUP(A621,AQI!$A$6:$N$1467,8,FALSE),"")</f>
        <v>3</v>
      </c>
      <c r="J621" t="str">
        <f>IFERROR(VLOOKUP(A621,AQI!$A$6:$N$1467,9,FALSE),"")</f>
        <v>1.85714</v>
      </c>
      <c r="K621" t="str">
        <f>IFERROR(VLOOKUP(A621,AQI!$A$6:$N$1467,12,FALSE),"")</f>
        <v>25.750</v>
      </c>
      <c r="L621" t="str">
        <f>IFERROR(VLOOKUP(A621,AQI!$A$6:$N$1467,13,FALSE),"")</f>
        <v>42.700</v>
      </c>
      <c r="M621" t="str">
        <f>IFERROR(VLOOKUP(A621,AQI!$A$6:$N$1467,14,FALSE),"")</f>
        <v>1.700</v>
      </c>
      <c r="N621">
        <f t="shared" si="36"/>
        <v>2791.067</v>
      </c>
      <c r="O621">
        <f t="shared" si="37"/>
        <v>2756.2310000000002</v>
      </c>
      <c r="P621">
        <f t="shared" si="38"/>
        <v>1920.68</v>
      </c>
      <c r="Q621">
        <f t="shared" si="39"/>
        <v>1899.88</v>
      </c>
      <c r="R621" s="2" t="s">
        <v>6781</v>
      </c>
    </row>
    <row r="622" spans="1:18" x14ac:dyDescent="0.25">
      <c r="A622" s="9" t="s">
        <v>1346</v>
      </c>
      <c r="B622" s="2" t="s">
        <v>6782</v>
      </c>
      <c r="C622">
        <f>IFERROR(VLOOKUP(A622,AQI!$A$6:$N$1467,2,FALSE),"")</f>
        <v>40</v>
      </c>
      <c r="D622" t="str">
        <f>IFERROR(VLOOKUP(A622,AQI!$A$6:$N$1467,3,FALSE),"")</f>
        <v>8</v>
      </c>
      <c r="E622" t="str">
        <f>IFERROR(VLOOKUP(A622,AQI!$A$6:$N$1467,4,FALSE),"")</f>
        <v>23</v>
      </c>
      <c r="F622" t="str">
        <f>IFERROR(VLOOKUP(A622,AQI!$A$6:$N$1467,5,FALSE),"")</f>
        <v>0.4</v>
      </c>
      <c r="G622" t="str">
        <f>IFERROR(VLOOKUP(A622,AQI!$A$6:$N$1467,6,FALSE),"")</f>
        <v>26</v>
      </c>
      <c r="H622" t="str">
        <f>IFERROR(VLOOKUP(A622,AQI!$A$6:$N$1467,7,FALSE),"")</f>
        <v>80</v>
      </c>
      <c r="I622" t="str">
        <f>IFERROR(VLOOKUP(A622,AQI!$A$6:$N$1467,8,FALSE),"")</f>
        <v>3</v>
      </c>
      <c r="J622" t="str">
        <f>IFERROR(VLOOKUP(A622,AQI!$A$6:$N$1467,9,FALSE),"")</f>
        <v>1.85714</v>
      </c>
      <c r="K622" t="str">
        <f>IFERROR(VLOOKUP(A622,AQI!$A$6:$N$1467,12,FALSE),"")</f>
        <v>25.750</v>
      </c>
      <c r="L622" t="str">
        <f>IFERROR(VLOOKUP(A622,AQI!$A$6:$N$1467,13,FALSE),"")</f>
        <v>42.700</v>
      </c>
      <c r="M622" t="str">
        <f>IFERROR(VLOOKUP(A622,AQI!$A$6:$N$1467,14,FALSE),"")</f>
        <v>1.700</v>
      </c>
      <c r="N622">
        <f t="shared" si="36"/>
        <v>2791.067</v>
      </c>
      <c r="O622">
        <f t="shared" si="37"/>
        <v>2756.2310000000002</v>
      </c>
      <c r="P622">
        <f t="shared" si="38"/>
        <v>1920.68</v>
      </c>
      <c r="Q622">
        <f t="shared" si="39"/>
        <v>1899.88</v>
      </c>
      <c r="R622" s="2" t="s">
        <v>6783</v>
      </c>
    </row>
    <row r="623" spans="1:18" x14ac:dyDescent="0.25">
      <c r="A623" s="9" t="s">
        <v>1342</v>
      </c>
      <c r="B623" s="2" t="s">
        <v>6784</v>
      </c>
      <c r="C623">
        <f>IFERROR(VLOOKUP(A623,AQI!$A$6:$N$1467,2,FALSE),"")</f>
        <v>34</v>
      </c>
      <c r="D623" t="str">
        <f>IFERROR(VLOOKUP(A623,AQI!$A$6:$N$1467,3,FALSE),"")</f>
        <v>7</v>
      </c>
      <c r="E623" t="str">
        <f>IFERROR(VLOOKUP(A623,AQI!$A$6:$N$1467,4,FALSE),"")</f>
        <v>19</v>
      </c>
      <c r="F623" t="str">
        <f>IFERROR(VLOOKUP(A623,AQI!$A$6:$N$1467,5,FALSE),"")</f>
        <v>0.3</v>
      </c>
      <c r="G623" t="str">
        <f>IFERROR(VLOOKUP(A623,AQI!$A$6:$N$1467,6,FALSE),"")</f>
        <v>22</v>
      </c>
      <c r="H623" t="str">
        <f>IFERROR(VLOOKUP(A623,AQI!$A$6:$N$1467,7,FALSE),"")</f>
        <v>68</v>
      </c>
      <c r="I623" t="str">
        <f>IFERROR(VLOOKUP(A623,AQI!$A$6:$N$1467,8,FALSE),"")</f>
        <v>3</v>
      </c>
      <c r="J623" t="str">
        <f>IFERROR(VLOOKUP(A623,AQI!$A$6:$N$1467,9,FALSE),"")</f>
        <v>1.57143</v>
      </c>
      <c r="K623" t="str">
        <f>IFERROR(VLOOKUP(A623,AQI!$A$6:$N$1467,12,FALSE),"")</f>
        <v>23.952</v>
      </c>
      <c r="L623" t="str">
        <f>IFERROR(VLOOKUP(A623,AQI!$A$6:$N$1467,13,FALSE),"")</f>
        <v>53.381</v>
      </c>
      <c r="M623" t="str">
        <f>IFERROR(VLOOKUP(A623,AQI!$A$6:$N$1467,14,FALSE),"")</f>
        <v>1.429</v>
      </c>
      <c r="N623">
        <f t="shared" si="36"/>
        <v>2824.2489999999998</v>
      </c>
      <c r="O623">
        <f t="shared" si="37"/>
        <v>2823.7040000000002</v>
      </c>
      <c r="P623">
        <f t="shared" si="38"/>
        <v>1939.69</v>
      </c>
      <c r="Q623">
        <f t="shared" si="39"/>
        <v>1953.43</v>
      </c>
      <c r="R623" s="2" t="s">
        <v>6785</v>
      </c>
    </row>
    <row r="624" spans="1:18" x14ac:dyDescent="0.25">
      <c r="A624" s="9" t="s">
        <v>1337</v>
      </c>
      <c r="B624" s="2" t="s">
        <v>6786</v>
      </c>
      <c r="C624">
        <f>IFERROR(VLOOKUP(A624,AQI!$A$6:$N$1467,2,FALSE),"")</f>
        <v>55</v>
      </c>
      <c r="D624" t="str">
        <f>IFERROR(VLOOKUP(A624,AQI!$A$6:$N$1467,3,FALSE),"")</f>
        <v>15</v>
      </c>
      <c r="E624" t="str">
        <f>IFERROR(VLOOKUP(A624,AQI!$A$6:$N$1467,4,FALSE),"")</f>
        <v>27</v>
      </c>
      <c r="F624" t="str">
        <f>IFERROR(VLOOKUP(A624,AQI!$A$6:$N$1467,5,FALSE),"")</f>
        <v>0.4</v>
      </c>
      <c r="G624" t="str">
        <f>IFERROR(VLOOKUP(A624,AQI!$A$6:$N$1467,6,FALSE),"")</f>
        <v>19</v>
      </c>
      <c r="H624" t="str">
        <f>IFERROR(VLOOKUP(A624,AQI!$A$6:$N$1467,7,FALSE),"")</f>
        <v>106</v>
      </c>
      <c r="I624" t="str">
        <f>IFERROR(VLOOKUP(A624,AQI!$A$6:$N$1467,8,FALSE),"")</f>
        <v>3</v>
      </c>
      <c r="J624" t="str">
        <f>IFERROR(VLOOKUP(A624,AQI!$A$6:$N$1467,9,FALSE),"")</f>
        <v>2.10179</v>
      </c>
      <c r="K624" t="str">
        <f>IFERROR(VLOOKUP(A624,AQI!$A$6:$N$1467,12,FALSE),"")</f>
        <v>26.227</v>
      </c>
      <c r="L624" t="str">
        <f>IFERROR(VLOOKUP(A624,AQI!$A$6:$N$1467,13,FALSE),"")</f>
        <v>54.318</v>
      </c>
      <c r="M624" t="str">
        <f>IFERROR(VLOOKUP(A624,AQI!$A$6:$N$1467,14,FALSE),"")</f>
        <v>1.727</v>
      </c>
      <c r="N624">
        <f t="shared" si="36"/>
        <v>2880.23</v>
      </c>
      <c r="O624">
        <f t="shared" si="37"/>
        <v>2820.018</v>
      </c>
      <c r="P624">
        <f t="shared" si="38"/>
        <v>1992.98</v>
      </c>
      <c r="Q624">
        <f t="shared" si="39"/>
        <v>1937.76</v>
      </c>
      <c r="R624" s="2" t="s">
        <v>6787</v>
      </c>
    </row>
    <row r="625" spans="1:18" x14ac:dyDescent="0.25">
      <c r="A625" s="9" t="s">
        <v>1337</v>
      </c>
      <c r="B625" s="2" t="s">
        <v>6788</v>
      </c>
      <c r="C625">
        <f>IFERROR(VLOOKUP(A625,AQI!$A$6:$N$1467,2,FALSE),"")</f>
        <v>55</v>
      </c>
      <c r="D625" t="str">
        <f>IFERROR(VLOOKUP(A625,AQI!$A$6:$N$1467,3,FALSE),"")</f>
        <v>15</v>
      </c>
      <c r="E625" t="str">
        <f>IFERROR(VLOOKUP(A625,AQI!$A$6:$N$1467,4,FALSE),"")</f>
        <v>27</v>
      </c>
      <c r="F625" t="str">
        <f>IFERROR(VLOOKUP(A625,AQI!$A$6:$N$1467,5,FALSE),"")</f>
        <v>0.4</v>
      </c>
      <c r="G625" t="str">
        <f>IFERROR(VLOOKUP(A625,AQI!$A$6:$N$1467,6,FALSE),"")</f>
        <v>19</v>
      </c>
      <c r="H625" t="str">
        <f>IFERROR(VLOOKUP(A625,AQI!$A$6:$N$1467,7,FALSE),"")</f>
        <v>106</v>
      </c>
      <c r="I625" t="str">
        <f>IFERROR(VLOOKUP(A625,AQI!$A$6:$N$1467,8,FALSE),"")</f>
        <v>3</v>
      </c>
      <c r="J625" t="str">
        <f>IFERROR(VLOOKUP(A625,AQI!$A$6:$N$1467,9,FALSE),"")</f>
        <v>2.10179</v>
      </c>
      <c r="K625" t="str">
        <f>IFERROR(VLOOKUP(A625,AQI!$A$6:$N$1467,12,FALSE),"")</f>
        <v>26.227</v>
      </c>
      <c r="L625" t="str">
        <f>IFERROR(VLOOKUP(A625,AQI!$A$6:$N$1467,13,FALSE),"")</f>
        <v>54.318</v>
      </c>
      <c r="M625" t="str">
        <f>IFERROR(VLOOKUP(A625,AQI!$A$6:$N$1467,14,FALSE),"")</f>
        <v>1.727</v>
      </c>
      <c r="N625">
        <f t="shared" si="36"/>
        <v>2880.23</v>
      </c>
      <c r="O625">
        <f t="shared" si="37"/>
        <v>2820.018</v>
      </c>
      <c r="P625">
        <f t="shared" si="38"/>
        <v>1992.98</v>
      </c>
      <c r="Q625">
        <f t="shared" si="39"/>
        <v>1937.76</v>
      </c>
      <c r="R625" s="2" t="s">
        <v>6709</v>
      </c>
    </row>
    <row r="626" spans="1:18" x14ac:dyDescent="0.25">
      <c r="A626" s="9" t="s">
        <v>1322</v>
      </c>
      <c r="B626" s="2" t="s">
        <v>6789</v>
      </c>
      <c r="C626">
        <f>IFERROR(VLOOKUP(A626,AQI!$A$6:$N$1467,2,FALSE),"")</f>
        <v>48</v>
      </c>
      <c r="D626" t="str">
        <f>IFERROR(VLOOKUP(A626,AQI!$A$6:$N$1467,3,FALSE),"")</f>
        <v>14</v>
      </c>
      <c r="E626" t="str">
        <f>IFERROR(VLOOKUP(A626,AQI!$A$6:$N$1467,4,FALSE),"")</f>
        <v>35</v>
      </c>
      <c r="F626" t="str">
        <f>IFERROR(VLOOKUP(A626,AQI!$A$6:$N$1467,5,FALSE),"")</f>
        <v>0.8</v>
      </c>
      <c r="G626" t="str">
        <f>IFERROR(VLOOKUP(A626,AQI!$A$6:$N$1467,6,FALSE),"")</f>
        <v>28</v>
      </c>
      <c r="H626" t="str">
        <f>IFERROR(VLOOKUP(A626,AQI!$A$6:$N$1467,7,FALSE),"")</f>
        <v>96</v>
      </c>
      <c r="I626" t="str">
        <f>IFERROR(VLOOKUP(A626,AQI!$A$6:$N$1467,8,FALSE),"")</f>
        <v>3</v>
      </c>
      <c r="J626" t="str">
        <f>IFERROR(VLOOKUP(A626,AQI!$A$6:$N$1467,9,FALSE),"")</f>
        <v>2.45000</v>
      </c>
      <c r="K626" t="str">
        <f>IFERROR(VLOOKUP(A626,AQI!$A$6:$N$1467,12,FALSE),"")</f>
        <v>22.182</v>
      </c>
      <c r="L626" t="str">
        <f>IFERROR(VLOOKUP(A626,AQI!$A$6:$N$1467,13,FALSE),"")</f>
        <v>60.091</v>
      </c>
      <c r="M626" t="str">
        <f>IFERROR(VLOOKUP(A626,AQI!$A$6:$N$1467,14,FALSE),"")</f>
        <v>1.091</v>
      </c>
      <c r="N626">
        <f t="shared" si="36"/>
        <v>2868.2730000000001</v>
      </c>
      <c r="O626">
        <f t="shared" si="37"/>
        <v>2885.192</v>
      </c>
      <c r="P626">
        <f t="shared" si="38"/>
        <v>1963.9</v>
      </c>
      <c r="Q626">
        <f t="shared" si="39"/>
        <v>1991.62</v>
      </c>
      <c r="R626" s="2" t="s">
        <v>6508</v>
      </c>
    </row>
    <row r="627" spans="1:18" x14ac:dyDescent="0.25">
      <c r="A627" s="9" t="s">
        <v>1322</v>
      </c>
      <c r="B627" s="2" t="s">
        <v>6789</v>
      </c>
      <c r="C627">
        <f>IFERROR(VLOOKUP(A627,AQI!$A$6:$N$1467,2,FALSE),"")</f>
        <v>48</v>
      </c>
      <c r="D627" t="str">
        <f>IFERROR(VLOOKUP(A627,AQI!$A$6:$N$1467,3,FALSE),"")</f>
        <v>14</v>
      </c>
      <c r="E627" t="str">
        <f>IFERROR(VLOOKUP(A627,AQI!$A$6:$N$1467,4,FALSE),"")</f>
        <v>35</v>
      </c>
      <c r="F627" t="str">
        <f>IFERROR(VLOOKUP(A627,AQI!$A$6:$N$1467,5,FALSE),"")</f>
        <v>0.8</v>
      </c>
      <c r="G627" t="str">
        <f>IFERROR(VLOOKUP(A627,AQI!$A$6:$N$1467,6,FALSE),"")</f>
        <v>28</v>
      </c>
      <c r="H627" t="str">
        <f>IFERROR(VLOOKUP(A627,AQI!$A$6:$N$1467,7,FALSE),"")</f>
        <v>96</v>
      </c>
      <c r="I627" t="str">
        <f>IFERROR(VLOOKUP(A627,AQI!$A$6:$N$1467,8,FALSE),"")</f>
        <v>3</v>
      </c>
      <c r="J627" t="str">
        <f>IFERROR(VLOOKUP(A627,AQI!$A$6:$N$1467,9,FALSE),"")</f>
        <v>2.45000</v>
      </c>
      <c r="K627" t="str">
        <f>IFERROR(VLOOKUP(A627,AQI!$A$6:$N$1467,12,FALSE),"")</f>
        <v>22.182</v>
      </c>
      <c r="L627" t="str">
        <f>IFERROR(VLOOKUP(A627,AQI!$A$6:$N$1467,13,FALSE),"")</f>
        <v>60.091</v>
      </c>
      <c r="M627" t="str">
        <f>IFERROR(VLOOKUP(A627,AQI!$A$6:$N$1467,14,FALSE),"")</f>
        <v>1.091</v>
      </c>
      <c r="N627">
        <f t="shared" si="36"/>
        <v>2868.2730000000001</v>
      </c>
      <c r="O627">
        <f t="shared" si="37"/>
        <v>2885.192</v>
      </c>
      <c r="P627">
        <f t="shared" si="38"/>
        <v>1963.9</v>
      </c>
      <c r="Q627">
        <f t="shared" si="39"/>
        <v>1991.62</v>
      </c>
      <c r="R627" s="2" t="s">
        <v>6420</v>
      </c>
    </row>
    <row r="628" spans="1:18" x14ac:dyDescent="0.25">
      <c r="A628" s="9" t="s">
        <v>1322</v>
      </c>
      <c r="B628" s="2" t="s">
        <v>6790</v>
      </c>
      <c r="C628">
        <f>IFERROR(VLOOKUP(A628,AQI!$A$6:$N$1467,2,FALSE),"")</f>
        <v>48</v>
      </c>
      <c r="D628" t="str">
        <f>IFERROR(VLOOKUP(A628,AQI!$A$6:$N$1467,3,FALSE),"")</f>
        <v>14</v>
      </c>
      <c r="E628" t="str">
        <f>IFERROR(VLOOKUP(A628,AQI!$A$6:$N$1467,4,FALSE),"")</f>
        <v>35</v>
      </c>
      <c r="F628" t="str">
        <f>IFERROR(VLOOKUP(A628,AQI!$A$6:$N$1467,5,FALSE),"")</f>
        <v>0.8</v>
      </c>
      <c r="G628" t="str">
        <f>IFERROR(VLOOKUP(A628,AQI!$A$6:$N$1467,6,FALSE),"")</f>
        <v>28</v>
      </c>
      <c r="H628" t="str">
        <f>IFERROR(VLOOKUP(A628,AQI!$A$6:$N$1467,7,FALSE),"")</f>
        <v>96</v>
      </c>
      <c r="I628" t="str">
        <f>IFERROR(VLOOKUP(A628,AQI!$A$6:$N$1467,8,FALSE),"")</f>
        <v>3</v>
      </c>
      <c r="J628" t="str">
        <f>IFERROR(VLOOKUP(A628,AQI!$A$6:$N$1467,9,FALSE),"")</f>
        <v>2.45000</v>
      </c>
      <c r="K628" t="str">
        <f>IFERROR(VLOOKUP(A628,AQI!$A$6:$N$1467,12,FALSE),"")</f>
        <v>22.182</v>
      </c>
      <c r="L628" t="str">
        <f>IFERROR(VLOOKUP(A628,AQI!$A$6:$N$1467,13,FALSE),"")</f>
        <v>60.091</v>
      </c>
      <c r="M628" t="str">
        <f>IFERROR(VLOOKUP(A628,AQI!$A$6:$N$1467,14,FALSE),"")</f>
        <v>1.091</v>
      </c>
      <c r="N628">
        <f t="shared" si="36"/>
        <v>2868.2730000000001</v>
      </c>
      <c r="O628">
        <f t="shared" si="37"/>
        <v>2885.192</v>
      </c>
      <c r="P628">
        <f t="shared" si="38"/>
        <v>1963.9</v>
      </c>
      <c r="Q628">
        <f t="shared" si="39"/>
        <v>1991.62</v>
      </c>
      <c r="R628" s="2" t="s">
        <v>6791</v>
      </c>
    </row>
    <row r="629" spans="1:18" x14ac:dyDescent="0.25">
      <c r="A629" s="9" t="s">
        <v>1317</v>
      </c>
      <c r="B629" s="2" t="s">
        <v>265</v>
      </c>
      <c r="C629">
        <f>IFERROR(VLOOKUP(A629,AQI!$A$6:$N$1467,2,FALSE),"")</f>
        <v>33</v>
      </c>
      <c r="D629" t="str">
        <f>IFERROR(VLOOKUP(A629,AQI!$A$6:$N$1467,3,FALSE),"")</f>
        <v>7</v>
      </c>
      <c r="E629" t="str">
        <f>IFERROR(VLOOKUP(A629,AQI!$A$6:$N$1467,4,FALSE),"")</f>
        <v>18</v>
      </c>
      <c r="F629" t="str">
        <f>IFERROR(VLOOKUP(A629,AQI!$A$6:$N$1467,5,FALSE),"")</f>
        <v>0.3</v>
      </c>
      <c r="G629" t="str">
        <f>IFERROR(VLOOKUP(A629,AQI!$A$6:$N$1467,6,FALSE),"")</f>
        <v>17</v>
      </c>
      <c r="H629" t="str">
        <f>IFERROR(VLOOKUP(A629,AQI!$A$6:$N$1467,7,FALSE),"")</f>
        <v>65</v>
      </c>
      <c r="I629" t="str">
        <f>IFERROR(VLOOKUP(A629,AQI!$A$6:$N$1467,8,FALSE),"")</f>
        <v>2</v>
      </c>
      <c r="J629" t="str">
        <f>IFERROR(VLOOKUP(A629,AQI!$A$6:$N$1467,9,FALSE),"")</f>
        <v>1.39673</v>
      </c>
      <c r="K629" t="str">
        <f>IFERROR(VLOOKUP(A629,AQI!$A$6:$N$1467,12,FALSE),"")</f>
        <v>23.462</v>
      </c>
      <c r="L629" t="str">
        <f>IFERROR(VLOOKUP(A629,AQI!$A$6:$N$1467,13,FALSE),"")</f>
        <v>43.000</v>
      </c>
      <c r="M629" t="str">
        <f>IFERROR(VLOOKUP(A629,AQI!$A$6:$N$1467,14,FALSE),"")</f>
        <v>1.769</v>
      </c>
      <c r="N629">
        <f t="shared" si="36"/>
        <v>2933.8539999999998</v>
      </c>
      <c r="O629">
        <f t="shared" si="37"/>
        <v>2915.1080000000002</v>
      </c>
      <c r="P629">
        <f t="shared" si="38"/>
        <v>2028.01</v>
      </c>
      <c r="Q629">
        <f t="shared" si="39"/>
        <v>2004.29</v>
      </c>
      <c r="R629" s="2" t="s">
        <v>6420</v>
      </c>
    </row>
    <row r="630" spans="1:18" x14ac:dyDescent="0.25">
      <c r="A630" s="9" t="s">
        <v>1312</v>
      </c>
      <c r="B630" s="2" t="s">
        <v>6792</v>
      </c>
      <c r="C630">
        <f>IFERROR(VLOOKUP(A630,AQI!$A$6:$N$1467,2,FALSE),"")</f>
        <v>36</v>
      </c>
      <c r="D630" t="str">
        <f>IFERROR(VLOOKUP(A630,AQI!$A$6:$N$1467,3,FALSE),"")</f>
        <v>13</v>
      </c>
      <c r="E630" t="str">
        <f>IFERROR(VLOOKUP(A630,AQI!$A$6:$N$1467,4,FALSE),"")</f>
        <v>26</v>
      </c>
      <c r="F630" t="str">
        <f>IFERROR(VLOOKUP(A630,AQI!$A$6:$N$1467,5,FALSE),"")</f>
        <v>0.4</v>
      </c>
      <c r="G630" t="str">
        <f>IFERROR(VLOOKUP(A630,AQI!$A$6:$N$1467,6,FALSE),"")</f>
        <v>19</v>
      </c>
      <c r="H630" t="str">
        <f>IFERROR(VLOOKUP(A630,AQI!$A$6:$N$1467,7,FALSE),"")</f>
        <v>71</v>
      </c>
      <c r="I630" t="str">
        <f>IFERROR(VLOOKUP(A630,AQI!$A$6:$N$1467,8,FALSE),"")</f>
        <v>3</v>
      </c>
      <c r="J630" t="str">
        <f>IFERROR(VLOOKUP(A630,AQI!$A$6:$N$1467,9,FALSE),"")</f>
        <v>1.81161</v>
      </c>
      <c r="K630" t="str">
        <f>IFERROR(VLOOKUP(A630,AQI!$A$6:$N$1467,12,FALSE),"")</f>
        <v>23.923</v>
      </c>
      <c r="L630" t="str">
        <f>IFERROR(VLOOKUP(A630,AQI!$A$6:$N$1467,13,FALSE),"")</f>
        <v>46.269</v>
      </c>
      <c r="M630" t="str">
        <f>IFERROR(VLOOKUP(A630,AQI!$A$6:$N$1467,14,FALSE),"")</f>
        <v>2.115</v>
      </c>
      <c r="N630">
        <f t="shared" si="36"/>
        <v>2945.76</v>
      </c>
      <c r="O630">
        <f t="shared" si="37"/>
        <v>2934.172</v>
      </c>
      <c r="P630">
        <f t="shared" si="38"/>
        <v>2037.04</v>
      </c>
      <c r="Q630">
        <f t="shared" si="39"/>
        <v>2025.79</v>
      </c>
      <c r="R630" s="2" t="s">
        <v>6188</v>
      </c>
    </row>
    <row r="631" spans="1:18" x14ac:dyDescent="0.25">
      <c r="A631" s="9" t="s">
        <v>1312</v>
      </c>
      <c r="B631" s="2" t="s">
        <v>6793</v>
      </c>
      <c r="C631">
        <f>IFERROR(VLOOKUP(A631,AQI!$A$6:$N$1467,2,FALSE),"")</f>
        <v>36</v>
      </c>
      <c r="D631" t="str">
        <f>IFERROR(VLOOKUP(A631,AQI!$A$6:$N$1467,3,FALSE),"")</f>
        <v>13</v>
      </c>
      <c r="E631" t="str">
        <f>IFERROR(VLOOKUP(A631,AQI!$A$6:$N$1467,4,FALSE),"")</f>
        <v>26</v>
      </c>
      <c r="F631" t="str">
        <f>IFERROR(VLOOKUP(A631,AQI!$A$6:$N$1467,5,FALSE),"")</f>
        <v>0.4</v>
      </c>
      <c r="G631" t="str">
        <f>IFERROR(VLOOKUP(A631,AQI!$A$6:$N$1467,6,FALSE),"")</f>
        <v>19</v>
      </c>
      <c r="H631" t="str">
        <f>IFERROR(VLOOKUP(A631,AQI!$A$6:$N$1467,7,FALSE),"")</f>
        <v>71</v>
      </c>
      <c r="I631" t="str">
        <f>IFERROR(VLOOKUP(A631,AQI!$A$6:$N$1467,8,FALSE),"")</f>
        <v>3</v>
      </c>
      <c r="J631" t="str">
        <f>IFERROR(VLOOKUP(A631,AQI!$A$6:$N$1467,9,FALSE),"")</f>
        <v>1.81161</v>
      </c>
      <c r="K631" t="str">
        <f>IFERROR(VLOOKUP(A631,AQI!$A$6:$N$1467,12,FALSE),"")</f>
        <v>23.923</v>
      </c>
      <c r="L631" t="str">
        <f>IFERROR(VLOOKUP(A631,AQI!$A$6:$N$1467,13,FALSE),"")</f>
        <v>46.269</v>
      </c>
      <c r="M631" t="str">
        <f>IFERROR(VLOOKUP(A631,AQI!$A$6:$N$1467,14,FALSE),"")</f>
        <v>2.115</v>
      </c>
      <c r="N631">
        <f t="shared" si="36"/>
        <v>2945.76</v>
      </c>
      <c r="O631">
        <f t="shared" si="37"/>
        <v>2934.172</v>
      </c>
      <c r="P631">
        <f t="shared" si="38"/>
        <v>2037.04</v>
      </c>
      <c r="Q631">
        <f t="shared" si="39"/>
        <v>2025.79</v>
      </c>
      <c r="R631" s="2" t="s">
        <v>6794</v>
      </c>
    </row>
    <row r="632" spans="1:18" x14ac:dyDescent="0.25">
      <c r="A632" s="9" t="s">
        <v>1309</v>
      </c>
      <c r="B632" s="2" t="s">
        <v>6795</v>
      </c>
      <c r="C632">
        <f>IFERROR(VLOOKUP(A632,AQI!$A$6:$N$1467,2,FALSE),"")</f>
        <v>46</v>
      </c>
      <c r="D632" t="str">
        <f>IFERROR(VLOOKUP(A632,AQI!$A$6:$N$1467,3,FALSE),"")</f>
        <v>12</v>
      </c>
      <c r="E632" t="str">
        <f>IFERROR(VLOOKUP(A632,AQI!$A$6:$N$1467,4,FALSE),"")</f>
        <v>25</v>
      </c>
      <c r="F632" t="str">
        <f>IFERROR(VLOOKUP(A632,AQI!$A$6:$N$1467,5,FALSE),"")</f>
        <v>0.5</v>
      </c>
      <c r="G632" t="str">
        <f>IFERROR(VLOOKUP(A632,AQI!$A$6:$N$1467,6,FALSE),"")</f>
        <v>23</v>
      </c>
      <c r="H632" t="str">
        <f>IFERROR(VLOOKUP(A632,AQI!$A$6:$N$1467,7,FALSE),"")</f>
        <v>91</v>
      </c>
      <c r="I632" t="str">
        <f>IFERROR(VLOOKUP(A632,AQI!$A$6:$N$1467,8,FALSE),"")</f>
        <v>3</v>
      </c>
      <c r="J632" t="str">
        <f>IFERROR(VLOOKUP(A632,AQI!$A$6:$N$1467,9,FALSE),"")</f>
        <v>2.01875</v>
      </c>
      <c r="K632" t="str">
        <f>IFERROR(VLOOKUP(A632,AQI!$A$6:$N$1467,12,FALSE),"")</f>
        <v>24.083</v>
      </c>
      <c r="L632" t="str">
        <f>IFERROR(VLOOKUP(A632,AQI!$A$6:$N$1467,13,FALSE),"")</f>
        <v>68.875</v>
      </c>
      <c r="M632" t="str">
        <f>IFERROR(VLOOKUP(A632,AQI!$A$6:$N$1467,14,FALSE),"")</f>
        <v>1.125</v>
      </c>
      <c r="N632">
        <f t="shared" si="36"/>
        <v>2912.306</v>
      </c>
      <c r="O632">
        <f t="shared" si="37"/>
        <v>2935.1260000000002</v>
      </c>
      <c r="P632">
        <f t="shared" si="38"/>
        <v>1979.91</v>
      </c>
      <c r="Q632">
        <f t="shared" si="39"/>
        <v>2029.29</v>
      </c>
      <c r="R632" s="2" t="s">
        <v>6796</v>
      </c>
    </row>
    <row r="633" spans="1:18" x14ac:dyDescent="0.25">
      <c r="A633" s="9" t="s">
        <v>1305</v>
      </c>
      <c r="B633" s="2" t="s">
        <v>1487</v>
      </c>
      <c r="C633">
        <f>IFERROR(VLOOKUP(A633,AQI!$A$6:$N$1467,2,FALSE),"")</f>
        <v>27</v>
      </c>
      <c r="D633" t="str">
        <f>IFERROR(VLOOKUP(A633,AQI!$A$6:$N$1467,3,FALSE),"")</f>
        <v>15</v>
      </c>
      <c r="E633" t="str">
        <f>IFERROR(VLOOKUP(A633,AQI!$A$6:$N$1467,4,FALSE),"")</f>
        <v>24</v>
      </c>
      <c r="F633" t="str">
        <f>IFERROR(VLOOKUP(A633,AQI!$A$6:$N$1467,5,FALSE),"")</f>
        <v>0.5</v>
      </c>
      <c r="G633" t="str">
        <f>IFERROR(VLOOKUP(A633,AQI!$A$6:$N$1467,6,FALSE),"")</f>
        <v>21</v>
      </c>
      <c r="H633" t="str">
        <f>IFERROR(VLOOKUP(A633,AQI!$A$6:$N$1467,7,FALSE),"")</f>
        <v>52</v>
      </c>
      <c r="I633" t="str">
        <f>IFERROR(VLOOKUP(A633,AQI!$A$6:$N$1467,8,FALSE),"")</f>
        <v>3</v>
      </c>
      <c r="J633" t="str">
        <f>IFERROR(VLOOKUP(A633,AQI!$A$6:$N$1467,9,FALSE),"")</f>
        <v>1.79643</v>
      </c>
      <c r="K633" t="str">
        <f>IFERROR(VLOOKUP(A633,AQI!$A$6:$N$1467,12,FALSE),"")</f>
        <v>23.875</v>
      </c>
      <c r="L633" t="str">
        <f>IFERROR(VLOOKUP(A633,AQI!$A$6:$N$1467,13,FALSE),"")</f>
        <v>71.250</v>
      </c>
      <c r="M633" t="str">
        <f>IFERROR(VLOOKUP(A633,AQI!$A$6:$N$1467,14,FALSE),"")</f>
        <v>1.958</v>
      </c>
      <c r="N633">
        <f t="shared" si="36"/>
        <v>2919.0590000000002</v>
      </c>
      <c r="O633">
        <f t="shared" si="37"/>
        <v>2914.0120000000002</v>
      </c>
      <c r="P633">
        <f t="shared" si="38"/>
        <v>2000.31</v>
      </c>
      <c r="Q633">
        <f t="shared" si="39"/>
        <v>1983.77</v>
      </c>
      <c r="R633" s="2" t="s">
        <v>6595</v>
      </c>
    </row>
    <row r="634" spans="1:18" x14ac:dyDescent="0.25">
      <c r="A634" s="9" t="s">
        <v>1305</v>
      </c>
      <c r="B634" s="2" t="s">
        <v>6797</v>
      </c>
      <c r="C634">
        <f>IFERROR(VLOOKUP(A634,AQI!$A$6:$N$1467,2,FALSE),"")</f>
        <v>27</v>
      </c>
      <c r="D634" t="str">
        <f>IFERROR(VLOOKUP(A634,AQI!$A$6:$N$1467,3,FALSE),"")</f>
        <v>15</v>
      </c>
      <c r="E634" t="str">
        <f>IFERROR(VLOOKUP(A634,AQI!$A$6:$N$1467,4,FALSE),"")</f>
        <v>24</v>
      </c>
      <c r="F634" t="str">
        <f>IFERROR(VLOOKUP(A634,AQI!$A$6:$N$1467,5,FALSE),"")</f>
        <v>0.5</v>
      </c>
      <c r="G634" t="str">
        <f>IFERROR(VLOOKUP(A634,AQI!$A$6:$N$1467,6,FALSE),"")</f>
        <v>21</v>
      </c>
      <c r="H634" t="str">
        <f>IFERROR(VLOOKUP(A634,AQI!$A$6:$N$1467,7,FALSE),"")</f>
        <v>52</v>
      </c>
      <c r="I634" t="str">
        <f>IFERROR(VLOOKUP(A634,AQI!$A$6:$N$1467,8,FALSE),"")</f>
        <v>3</v>
      </c>
      <c r="J634" t="str">
        <f>IFERROR(VLOOKUP(A634,AQI!$A$6:$N$1467,9,FALSE),"")</f>
        <v>1.79643</v>
      </c>
      <c r="K634" t="str">
        <f>IFERROR(VLOOKUP(A634,AQI!$A$6:$N$1467,12,FALSE),"")</f>
        <v>23.875</v>
      </c>
      <c r="L634" t="str">
        <f>IFERROR(VLOOKUP(A634,AQI!$A$6:$N$1467,13,FALSE),"")</f>
        <v>71.250</v>
      </c>
      <c r="M634" t="str">
        <f>IFERROR(VLOOKUP(A634,AQI!$A$6:$N$1467,14,FALSE),"")</f>
        <v>1.958</v>
      </c>
      <c r="N634">
        <f t="shared" si="36"/>
        <v>2919.0590000000002</v>
      </c>
      <c r="O634">
        <f t="shared" si="37"/>
        <v>2914.0120000000002</v>
      </c>
      <c r="P634">
        <f t="shared" si="38"/>
        <v>2000.31</v>
      </c>
      <c r="Q634">
        <f t="shared" si="39"/>
        <v>1983.77</v>
      </c>
      <c r="R634" s="2" t="s">
        <v>6759</v>
      </c>
    </row>
    <row r="635" spans="1:18" x14ac:dyDescent="0.25">
      <c r="A635" s="9" t="s">
        <v>1292</v>
      </c>
      <c r="B635" s="2" t="s">
        <v>6798</v>
      </c>
      <c r="C635">
        <f>IFERROR(VLOOKUP(A635,AQI!$A$6:$N$1467,2,FALSE),"")</f>
        <v>94</v>
      </c>
      <c r="D635" t="str">
        <f>IFERROR(VLOOKUP(A635,AQI!$A$6:$N$1467,3,FALSE),"")</f>
        <v>17</v>
      </c>
      <c r="E635" t="str">
        <f>IFERROR(VLOOKUP(A635,AQI!$A$6:$N$1467,4,FALSE),"")</f>
        <v>40</v>
      </c>
      <c r="F635" t="str">
        <f>IFERROR(VLOOKUP(A635,AQI!$A$6:$N$1467,5,FALSE),"")</f>
        <v>0.5</v>
      </c>
      <c r="G635" t="str">
        <f>IFERROR(VLOOKUP(A635,AQI!$A$6:$N$1467,6,FALSE),"")</f>
        <v>24</v>
      </c>
      <c r="H635" t="str">
        <f>IFERROR(VLOOKUP(A635,AQI!$A$6:$N$1467,7,FALSE),"")</f>
        <v>152</v>
      </c>
      <c r="I635" t="str">
        <f>IFERROR(VLOOKUP(A635,AQI!$A$6:$N$1467,8,FALSE),"")</f>
        <v>2</v>
      </c>
      <c r="J635" t="str">
        <f>IFERROR(VLOOKUP(A635,AQI!$A$6:$N$1467,9,FALSE),"")</f>
        <v>2.76548</v>
      </c>
      <c r="K635" t="str">
        <f>IFERROR(VLOOKUP(A635,AQI!$A$6:$N$1467,12,FALSE),"")</f>
        <v>26.250</v>
      </c>
      <c r="L635" t="str">
        <f>IFERROR(VLOOKUP(A635,AQI!$A$6:$N$1467,13,FALSE),"")</f>
        <v>67.250</v>
      </c>
      <c r="M635" t="str">
        <f>IFERROR(VLOOKUP(A635,AQI!$A$6:$N$1467,14,FALSE),"")</f>
        <v>1.292</v>
      </c>
      <c r="N635">
        <f t="shared" si="36"/>
        <v>2861.5720000000001</v>
      </c>
      <c r="O635">
        <f t="shared" si="37"/>
        <v>2904.8609999999999</v>
      </c>
      <c r="P635">
        <f t="shared" si="38"/>
        <v>1966.09</v>
      </c>
      <c r="Q635">
        <f t="shared" si="39"/>
        <v>1993.33</v>
      </c>
      <c r="R635" s="2" t="s">
        <v>6799</v>
      </c>
    </row>
    <row r="636" spans="1:18" x14ac:dyDescent="0.25">
      <c r="A636" s="9" t="s">
        <v>1289</v>
      </c>
      <c r="B636" s="2" t="s">
        <v>6800</v>
      </c>
      <c r="C636">
        <f>IFERROR(VLOOKUP(A636,AQI!$A$6:$N$1467,2,FALSE),"")</f>
        <v>62</v>
      </c>
      <c r="D636" t="str">
        <f>IFERROR(VLOOKUP(A636,AQI!$A$6:$N$1467,3,FALSE),"")</f>
        <v>43</v>
      </c>
      <c r="E636" t="str">
        <f>IFERROR(VLOOKUP(A636,AQI!$A$6:$N$1467,4,FALSE),"")</f>
        <v>50</v>
      </c>
      <c r="F636" t="str">
        <f>IFERROR(VLOOKUP(A636,AQI!$A$6:$N$1467,5,FALSE),"")</f>
        <v>1.0</v>
      </c>
      <c r="G636" t="str">
        <f>IFERROR(VLOOKUP(A636,AQI!$A$6:$N$1467,6,FALSE),"")</f>
        <v>25</v>
      </c>
      <c r="H636" t="str">
        <f>IFERROR(VLOOKUP(A636,AQI!$A$6:$N$1467,7,FALSE),"")</f>
        <v>114</v>
      </c>
      <c r="I636" t="str">
        <f>IFERROR(VLOOKUP(A636,AQI!$A$6:$N$1467,8,FALSE),"")</f>
        <v>2</v>
      </c>
      <c r="J636" t="str">
        <f>IFERROR(VLOOKUP(A636,AQI!$A$6:$N$1467,9,FALSE),"")</f>
        <v>3.56369</v>
      </c>
      <c r="K636" t="str">
        <f>IFERROR(VLOOKUP(A636,AQI!$A$6:$N$1467,12,FALSE),"")</f>
        <v>27.250</v>
      </c>
      <c r="L636" t="str">
        <f>IFERROR(VLOOKUP(A636,AQI!$A$6:$N$1467,13,FALSE),"")</f>
        <v>67.375</v>
      </c>
      <c r="M636" t="str">
        <f>IFERROR(VLOOKUP(A636,AQI!$A$6:$N$1467,14,FALSE),"")</f>
        <v>1.375</v>
      </c>
      <c r="N636">
        <f t="shared" si="36"/>
        <v>2842.4189999999999</v>
      </c>
      <c r="O636">
        <f t="shared" si="37"/>
        <v>2865.02</v>
      </c>
      <c r="P636">
        <f t="shared" si="38"/>
        <v>1918.51</v>
      </c>
      <c r="Q636">
        <f t="shared" si="39"/>
        <v>1954.69</v>
      </c>
      <c r="R636" s="2" t="s">
        <v>6420</v>
      </c>
    </row>
    <row r="637" spans="1:18" x14ac:dyDescent="0.25">
      <c r="A637" s="9" t="s">
        <v>1289</v>
      </c>
      <c r="B637" s="2" t="s">
        <v>6800</v>
      </c>
      <c r="C637">
        <f>IFERROR(VLOOKUP(A637,AQI!$A$6:$N$1467,2,FALSE),"")</f>
        <v>62</v>
      </c>
      <c r="D637" t="str">
        <f>IFERROR(VLOOKUP(A637,AQI!$A$6:$N$1467,3,FALSE),"")</f>
        <v>43</v>
      </c>
      <c r="E637" t="str">
        <f>IFERROR(VLOOKUP(A637,AQI!$A$6:$N$1467,4,FALSE),"")</f>
        <v>50</v>
      </c>
      <c r="F637" t="str">
        <f>IFERROR(VLOOKUP(A637,AQI!$A$6:$N$1467,5,FALSE),"")</f>
        <v>1.0</v>
      </c>
      <c r="G637" t="str">
        <f>IFERROR(VLOOKUP(A637,AQI!$A$6:$N$1467,6,FALSE),"")</f>
        <v>25</v>
      </c>
      <c r="H637" t="str">
        <f>IFERROR(VLOOKUP(A637,AQI!$A$6:$N$1467,7,FALSE),"")</f>
        <v>114</v>
      </c>
      <c r="I637" t="str">
        <f>IFERROR(VLOOKUP(A637,AQI!$A$6:$N$1467,8,FALSE),"")</f>
        <v>2</v>
      </c>
      <c r="J637" t="str">
        <f>IFERROR(VLOOKUP(A637,AQI!$A$6:$N$1467,9,FALSE),"")</f>
        <v>3.56369</v>
      </c>
      <c r="K637" t="str">
        <f>IFERROR(VLOOKUP(A637,AQI!$A$6:$N$1467,12,FALSE),"")</f>
        <v>27.250</v>
      </c>
      <c r="L637" t="str">
        <f>IFERROR(VLOOKUP(A637,AQI!$A$6:$N$1467,13,FALSE),"")</f>
        <v>67.375</v>
      </c>
      <c r="M637" t="str">
        <f>IFERROR(VLOOKUP(A637,AQI!$A$6:$N$1467,14,FALSE),"")</f>
        <v>1.375</v>
      </c>
      <c r="N637">
        <f t="shared" si="36"/>
        <v>2842.4189999999999</v>
      </c>
      <c r="O637">
        <f t="shared" si="37"/>
        <v>2865.02</v>
      </c>
      <c r="P637">
        <f t="shared" si="38"/>
        <v>1918.51</v>
      </c>
      <c r="Q637">
        <f t="shared" si="39"/>
        <v>1954.69</v>
      </c>
      <c r="R637" s="2" t="s">
        <v>6801</v>
      </c>
    </row>
    <row r="638" spans="1:18" x14ac:dyDescent="0.25">
      <c r="A638" s="9" t="s">
        <v>1284</v>
      </c>
      <c r="B638" s="2" t="s">
        <v>1075</v>
      </c>
      <c r="C638">
        <f>IFERROR(VLOOKUP(A638,AQI!$A$6:$N$1467,2,FALSE),"")</f>
        <v>108</v>
      </c>
      <c r="D638" t="str">
        <f>IFERROR(VLOOKUP(A638,AQI!$A$6:$N$1467,3,FALSE),"")</f>
        <v>61</v>
      </c>
      <c r="E638" t="str">
        <f>IFERROR(VLOOKUP(A638,AQI!$A$6:$N$1467,4,FALSE),"")</f>
        <v>79</v>
      </c>
      <c r="F638" t="str">
        <f>IFERROR(VLOOKUP(A638,AQI!$A$6:$N$1467,5,FALSE),"")</f>
        <v>1.6</v>
      </c>
      <c r="G638" t="str">
        <f>IFERROR(VLOOKUP(A638,AQI!$A$6:$N$1467,6,FALSE),"")</f>
        <v>31</v>
      </c>
      <c r="H638" t="str">
        <f>IFERROR(VLOOKUP(A638,AQI!$A$6:$N$1467,7,FALSE),"")</f>
        <v>168</v>
      </c>
      <c r="I638" t="str">
        <f>IFERROR(VLOOKUP(A638,AQI!$A$6:$N$1467,8,FALSE),"")</f>
        <v>5</v>
      </c>
      <c r="J638" t="str">
        <f>IFERROR(VLOOKUP(A638,AQI!$A$6:$N$1467,9,FALSE),"")</f>
        <v>5.17976</v>
      </c>
      <c r="K638" t="str">
        <f>IFERROR(VLOOKUP(A638,AQI!$A$6:$N$1467,12,FALSE),"")</f>
        <v>25.905</v>
      </c>
      <c r="L638" t="str">
        <f>IFERROR(VLOOKUP(A638,AQI!$A$6:$N$1467,13,FALSE),"")</f>
        <v>79.667</v>
      </c>
      <c r="M638" t="str">
        <f>IFERROR(VLOOKUP(A638,AQI!$A$6:$N$1467,14,FALSE),"")</f>
        <v>1.333</v>
      </c>
      <c r="N638">
        <f t="shared" si="36"/>
        <v>2872.3490000000002</v>
      </c>
      <c r="O638">
        <f t="shared" si="37"/>
        <v>2835.8690000000001</v>
      </c>
      <c r="P638">
        <f t="shared" si="38"/>
        <v>1969.79</v>
      </c>
      <c r="Q638">
        <f t="shared" si="39"/>
        <v>1911.24</v>
      </c>
      <c r="R638" s="2" t="s">
        <v>6802</v>
      </c>
    </row>
    <row r="639" spans="1:18" x14ac:dyDescent="0.25">
      <c r="A639" s="9" t="s">
        <v>1280</v>
      </c>
      <c r="B639" s="2" t="s">
        <v>6803</v>
      </c>
      <c r="C639">
        <f>IFERROR(VLOOKUP(A639,AQI!$A$6:$N$1467,2,FALSE),"")</f>
        <v>107</v>
      </c>
      <c r="D639" t="str">
        <f>IFERROR(VLOOKUP(A639,AQI!$A$6:$N$1467,3,FALSE),"")</f>
        <v>17</v>
      </c>
      <c r="E639" t="str">
        <f>IFERROR(VLOOKUP(A639,AQI!$A$6:$N$1467,4,FALSE),"")</f>
        <v>43</v>
      </c>
      <c r="F639" t="str">
        <f>IFERROR(VLOOKUP(A639,AQI!$A$6:$N$1467,5,FALSE),"")</f>
        <v>0.5</v>
      </c>
      <c r="G639" t="str">
        <f>IFERROR(VLOOKUP(A639,AQI!$A$6:$N$1467,6,FALSE),"")</f>
        <v>29</v>
      </c>
      <c r="H639" t="str">
        <f>IFERROR(VLOOKUP(A639,AQI!$A$6:$N$1467,7,FALSE),"")</f>
        <v>167</v>
      </c>
      <c r="I639" t="str">
        <f>IFERROR(VLOOKUP(A639,AQI!$A$6:$N$1467,8,FALSE),"")</f>
        <v>2</v>
      </c>
      <c r="J639" t="str">
        <f>IFERROR(VLOOKUP(A639,AQI!$A$6:$N$1467,9,FALSE),"")</f>
        <v>3.02708</v>
      </c>
      <c r="K639" t="str">
        <f>IFERROR(VLOOKUP(A639,AQI!$A$6:$N$1467,12,FALSE),"")</f>
        <v>27.625</v>
      </c>
      <c r="L639" t="str">
        <f>IFERROR(VLOOKUP(A639,AQI!$A$6:$N$1467,13,FALSE),"")</f>
        <v>71.625</v>
      </c>
      <c r="M639" t="str">
        <f>IFERROR(VLOOKUP(A639,AQI!$A$6:$N$1467,14,FALSE),"")</f>
        <v>1.292</v>
      </c>
      <c r="N639">
        <f t="shared" si="36"/>
        <v>2888.2640000000001</v>
      </c>
      <c r="O639">
        <f t="shared" si="37"/>
        <v>2872.3679999999999</v>
      </c>
      <c r="P639">
        <f t="shared" si="38"/>
        <v>1998.86</v>
      </c>
      <c r="Q639">
        <f t="shared" si="39"/>
        <v>1973.92</v>
      </c>
      <c r="R639" s="2" t="s">
        <v>6804</v>
      </c>
    </row>
    <row r="640" spans="1:18" x14ac:dyDescent="0.25">
      <c r="A640" s="9" t="s">
        <v>1263</v>
      </c>
      <c r="B640" s="2" t="s">
        <v>6418</v>
      </c>
      <c r="C640">
        <f>IFERROR(VLOOKUP(A640,AQI!$A$6:$N$1467,2,FALSE),"")</f>
        <v>85</v>
      </c>
      <c r="D640" t="str">
        <f>IFERROR(VLOOKUP(A640,AQI!$A$6:$N$1467,3,FALSE),"")</f>
        <v>23</v>
      </c>
      <c r="E640" t="str">
        <f>IFERROR(VLOOKUP(A640,AQI!$A$6:$N$1467,4,FALSE),"")</f>
        <v>45</v>
      </c>
      <c r="F640" t="str">
        <f>IFERROR(VLOOKUP(A640,AQI!$A$6:$N$1467,5,FALSE),"")</f>
        <v>0.6</v>
      </c>
      <c r="G640" t="str">
        <f>IFERROR(VLOOKUP(A640,AQI!$A$6:$N$1467,6,FALSE),"")</f>
        <v>25</v>
      </c>
      <c r="H640" t="str">
        <f>IFERROR(VLOOKUP(A640,AQI!$A$6:$N$1467,7,FALSE),"")</f>
        <v>141</v>
      </c>
      <c r="I640" t="str">
        <f>IFERROR(VLOOKUP(A640,AQI!$A$6:$N$1467,8,FALSE),"")</f>
        <v>2</v>
      </c>
      <c r="J640" t="str">
        <f>IFERROR(VLOOKUP(A640,AQI!$A$6:$N$1467,9,FALSE),"")</f>
        <v>2.98958</v>
      </c>
      <c r="K640" t="str">
        <f>IFERROR(VLOOKUP(A640,AQI!$A$6:$N$1467,12,FALSE),"")</f>
        <v>23.909</v>
      </c>
      <c r="L640" t="str">
        <f>IFERROR(VLOOKUP(A640,AQI!$A$6:$N$1467,13,FALSE),"")</f>
        <v>64.864</v>
      </c>
      <c r="M640" t="str">
        <f>IFERROR(VLOOKUP(A640,AQI!$A$6:$N$1467,14,FALSE),"")</f>
        <v>1.546</v>
      </c>
      <c r="N640">
        <f t="shared" si="36"/>
        <v>2867.3440000000001</v>
      </c>
      <c r="O640">
        <f t="shared" si="37"/>
        <v>2866.6559999999999</v>
      </c>
      <c r="P640">
        <f t="shared" si="38"/>
        <v>1942.54</v>
      </c>
      <c r="Q640">
        <f t="shared" si="39"/>
        <v>1941.47</v>
      </c>
      <c r="R640" s="2" t="s">
        <v>6508</v>
      </c>
    </row>
    <row r="641" spans="1:18" x14ac:dyDescent="0.25">
      <c r="A641" s="9" t="s">
        <v>1263</v>
      </c>
      <c r="B641" s="2" t="s">
        <v>6805</v>
      </c>
      <c r="C641">
        <f>IFERROR(VLOOKUP(A641,AQI!$A$6:$N$1467,2,FALSE),"")</f>
        <v>85</v>
      </c>
      <c r="D641" t="str">
        <f>IFERROR(VLOOKUP(A641,AQI!$A$6:$N$1467,3,FALSE),"")</f>
        <v>23</v>
      </c>
      <c r="E641" t="str">
        <f>IFERROR(VLOOKUP(A641,AQI!$A$6:$N$1467,4,FALSE),"")</f>
        <v>45</v>
      </c>
      <c r="F641" t="str">
        <f>IFERROR(VLOOKUP(A641,AQI!$A$6:$N$1467,5,FALSE),"")</f>
        <v>0.6</v>
      </c>
      <c r="G641" t="str">
        <f>IFERROR(VLOOKUP(A641,AQI!$A$6:$N$1467,6,FALSE),"")</f>
        <v>25</v>
      </c>
      <c r="H641" t="str">
        <f>IFERROR(VLOOKUP(A641,AQI!$A$6:$N$1467,7,FALSE),"")</f>
        <v>141</v>
      </c>
      <c r="I641" t="str">
        <f>IFERROR(VLOOKUP(A641,AQI!$A$6:$N$1467,8,FALSE),"")</f>
        <v>2</v>
      </c>
      <c r="J641" t="str">
        <f>IFERROR(VLOOKUP(A641,AQI!$A$6:$N$1467,9,FALSE),"")</f>
        <v>2.98958</v>
      </c>
      <c r="K641" t="str">
        <f>IFERROR(VLOOKUP(A641,AQI!$A$6:$N$1467,12,FALSE),"")</f>
        <v>23.909</v>
      </c>
      <c r="L641" t="str">
        <f>IFERROR(VLOOKUP(A641,AQI!$A$6:$N$1467,13,FALSE),"")</f>
        <v>64.864</v>
      </c>
      <c r="M641" t="str">
        <f>IFERROR(VLOOKUP(A641,AQI!$A$6:$N$1467,14,FALSE),"")</f>
        <v>1.546</v>
      </c>
      <c r="N641">
        <f t="shared" si="36"/>
        <v>2867.3440000000001</v>
      </c>
      <c r="O641">
        <f t="shared" si="37"/>
        <v>2866.6559999999999</v>
      </c>
      <c r="P641">
        <f t="shared" si="38"/>
        <v>1942.54</v>
      </c>
      <c r="Q641">
        <f t="shared" si="39"/>
        <v>1941.47</v>
      </c>
      <c r="R641" s="2" t="s">
        <v>6806</v>
      </c>
    </row>
    <row r="642" spans="1:18" x14ac:dyDescent="0.25">
      <c r="A642" s="9" t="s">
        <v>1259</v>
      </c>
      <c r="B642" s="2" t="s">
        <v>6807</v>
      </c>
      <c r="C642">
        <f>IFERROR(VLOOKUP(A642,AQI!$A$6:$N$1467,2,FALSE),"")</f>
        <v>38</v>
      </c>
      <c r="D642" t="str">
        <f>IFERROR(VLOOKUP(A642,AQI!$A$6:$N$1467,3,FALSE),"")</f>
        <v>19</v>
      </c>
      <c r="E642" t="str">
        <f>IFERROR(VLOOKUP(A642,AQI!$A$6:$N$1467,4,FALSE),"")</f>
        <v>30</v>
      </c>
      <c r="F642" t="str">
        <f>IFERROR(VLOOKUP(A642,AQI!$A$6:$N$1467,5,FALSE),"")</f>
        <v>0.5</v>
      </c>
      <c r="G642" t="str">
        <f>IFERROR(VLOOKUP(A642,AQI!$A$6:$N$1467,6,FALSE),"")</f>
        <v>23</v>
      </c>
      <c r="H642" t="str">
        <f>IFERROR(VLOOKUP(A642,AQI!$A$6:$N$1467,7,FALSE),"")</f>
        <v>75</v>
      </c>
      <c r="I642" t="str">
        <f>IFERROR(VLOOKUP(A642,AQI!$A$6:$N$1467,8,FALSE),"")</f>
        <v>2</v>
      </c>
      <c r="J642" t="str">
        <f>IFERROR(VLOOKUP(A642,AQI!$A$6:$N$1467,9,FALSE),"")</f>
        <v>2.17351</v>
      </c>
      <c r="K642" t="str">
        <f>IFERROR(VLOOKUP(A642,AQI!$A$6:$N$1467,12,FALSE),"")</f>
        <v>22.500</v>
      </c>
      <c r="L642" t="str">
        <f>IFERROR(VLOOKUP(A642,AQI!$A$6:$N$1467,13,FALSE),"")</f>
        <v>77.458</v>
      </c>
      <c r="M642" t="str">
        <f>IFERROR(VLOOKUP(A642,AQI!$A$6:$N$1467,14,FALSE),"")</f>
        <v>1.333</v>
      </c>
      <c r="N642">
        <f t="shared" ref="N642:N705" si="40">IFERROR(VLOOKUP(A642,sh_four,2,FALSE),"")</f>
        <v>2868.654</v>
      </c>
      <c r="O642">
        <f t="shared" ref="O642:O705" si="41">IFERROR(VLOOKUP(A642,sh_four,5,FALSE),"")</f>
        <v>2853.0320000000002</v>
      </c>
      <c r="P642">
        <f t="shared" ref="P642:P705" si="42">IFERROR(VLOOKUP(A642,sh_nine,2,FALSE),"")</f>
        <v>1953.41</v>
      </c>
      <c r="Q642">
        <f t="shared" ref="Q642:Q705" si="43">IFERROR(VLOOKUP(A642,sh_nine,3,FALSE),"")</f>
        <v>1919.56</v>
      </c>
      <c r="R642" s="2" t="s">
        <v>6808</v>
      </c>
    </row>
    <row r="643" spans="1:18" x14ac:dyDescent="0.25">
      <c r="A643" s="9" t="s">
        <v>1256</v>
      </c>
      <c r="B643" s="2" t="s">
        <v>6148</v>
      </c>
      <c r="C643">
        <f>IFERROR(VLOOKUP(A643,AQI!$A$6:$N$1467,2,FALSE),"")</f>
        <v>28</v>
      </c>
      <c r="D643" t="str">
        <f>IFERROR(VLOOKUP(A643,AQI!$A$6:$N$1467,3,FALSE),"")</f>
        <v>11</v>
      </c>
      <c r="E643" t="str">
        <f>IFERROR(VLOOKUP(A643,AQI!$A$6:$N$1467,4,FALSE),"")</f>
        <v>23</v>
      </c>
      <c r="F643" t="str">
        <f>IFERROR(VLOOKUP(A643,AQI!$A$6:$N$1467,5,FALSE),"")</f>
        <v>0.4</v>
      </c>
      <c r="G643" t="str">
        <f>IFERROR(VLOOKUP(A643,AQI!$A$6:$N$1467,6,FALSE),"")</f>
        <v>22</v>
      </c>
      <c r="H643" t="str">
        <f>IFERROR(VLOOKUP(A643,AQI!$A$6:$N$1467,7,FALSE),"")</f>
        <v>55</v>
      </c>
      <c r="I643" t="str">
        <f>IFERROR(VLOOKUP(A643,AQI!$A$6:$N$1467,8,FALSE),"")</f>
        <v>2</v>
      </c>
      <c r="J643" t="str">
        <f>IFERROR(VLOOKUP(A643,AQI!$A$6:$N$1467,9,FALSE),"")</f>
        <v>1.66994</v>
      </c>
      <c r="K643" t="str">
        <f>IFERROR(VLOOKUP(A643,AQI!$A$6:$N$1467,12,FALSE),"")</f>
        <v>23.333</v>
      </c>
      <c r="L643" t="str">
        <f>IFERROR(VLOOKUP(A643,AQI!$A$6:$N$1467,13,FALSE),"")</f>
        <v>76.500</v>
      </c>
      <c r="M643" t="str">
        <f>IFERROR(VLOOKUP(A643,AQI!$A$6:$N$1467,14,FALSE),"")</f>
        <v>1.167</v>
      </c>
      <c r="N643">
        <f t="shared" si="40"/>
        <v>2917.4009999999998</v>
      </c>
      <c r="O643">
        <f t="shared" si="41"/>
        <v>2888.1410000000001</v>
      </c>
      <c r="P643">
        <f t="shared" si="42"/>
        <v>2019.61</v>
      </c>
      <c r="Q643">
        <f t="shared" si="43"/>
        <v>1964.04</v>
      </c>
      <c r="R643" s="2" t="s">
        <v>6809</v>
      </c>
    </row>
    <row r="644" spans="1:18" x14ac:dyDescent="0.25">
      <c r="A644" s="9" t="s">
        <v>1256</v>
      </c>
      <c r="B644" s="2" t="s">
        <v>2732</v>
      </c>
      <c r="C644">
        <f>IFERROR(VLOOKUP(A644,AQI!$A$6:$N$1467,2,FALSE),"")</f>
        <v>28</v>
      </c>
      <c r="D644" t="str">
        <f>IFERROR(VLOOKUP(A644,AQI!$A$6:$N$1467,3,FALSE),"")</f>
        <v>11</v>
      </c>
      <c r="E644" t="str">
        <f>IFERROR(VLOOKUP(A644,AQI!$A$6:$N$1467,4,FALSE),"")</f>
        <v>23</v>
      </c>
      <c r="F644" t="str">
        <f>IFERROR(VLOOKUP(A644,AQI!$A$6:$N$1467,5,FALSE),"")</f>
        <v>0.4</v>
      </c>
      <c r="G644" t="str">
        <f>IFERROR(VLOOKUP(A644,AQI!$A$6:$N$1467,6,FALSE),"")</f>
        <v>22</v>
      </c>
      <c r="H644" t="str">
        <f>IFERROR(VLOOKUP(A644,AQI!$A$6:$N$1467,7,FALSE),"")</f>
        <v>55</v>
      </c>
      <c r="I644" t="str">
        <f>IFERROR(VLOOKUP(A644,AQI!$A$6:$N$1467,8,FALSE),"")</f>
        <v>2</v>
      </c>
      <c r="J644" t="str">
        <f>IFERROR(VLOOKUP(A644,AQI!$A$6:$N$1467,9,FALSE),"")</f>
        <v>1.66994</v>
      </c>
      <c r="K644" t="str">
        <f>IFERROR(VLOOKUP(A644,AQI!$A$6:$N$1467,12,FALSE),"")</f>
        <v>23.333</v>
      </c>
      <c r="L644" t="str">
        <f>IFERROR(VLOOKUP(A644,AQI!$A$6:$N$1467,13,FALSE),"")</f>
        <v>76.500</v>
      </c>
      <c r="M644" t="str">
        <f>IFERROR(VLOOKUP(A644,AQI!$A$6:$N$1467,14,FALSE),"")</f>
        <v>1.167</v>
      </c>
      <c r="N644">
        <f t="shared" si="40"/>
        <v>2917.4009999999998</v>
      </c>
      <c r="O644">
        <f t="shared" si="41"/>
        <v>2888.1410000000001</v>
      </c>
      <c r="P644">
        <f t="shared" si="42"/>
        <v>2019.61</v>
      </c>
      <c r="Q644">
        <f t="shared" si="43"/>
        <v>1964.04</v>
      </c>
      <c r="R644" s="2" t="s">
        <v>6356</v>
      </c>
    </row>
    <row r="645" spans="1:18" x14ac:dyDescent="0.25">
      <c r="A645" s="9" t="s">
        <v>1248</v>
      </c>
      <c r="B645" s="2" t="s">
        <v>6810</v>
      </c>
      <c r="C645">
        <f>IFERROR(VLOOKUP(A645,AQI!$A$6:$N$1467,2,FALSE),"")</f>
        <v>67</v>
      </c>
      <c r="D645" t="str">
        <f>IFERROR(VLOOKUP(A645,AQI!$A$6:$N$1467,3,FALSE),"")</f>
        <v>48</v>
      </c>
      <c r="E645" t="str">
        <f>IFERROR(VLOOKUP(A645,AQI!$A$6:$N$1467,4,FALSE),"")</f>
        <v>40</v>
      </c>
      <c r="F645" t="str">
        <f>IFERROR(VLOOKUP(A645,AQI!$A$6:$N$1467,5,FALSE),"")</f>
        <v>0.8</v>
      </c>
      <c r="G645" t="str">
        <f>IFERROR(VLOOKUP(A645,AQI!$A$6:$N$1467,6,FALSE),"")</f>
        <v>20</v>
      </c>
      <c r="H645" t="str">
        <f>IFERROR(VLOOKUP(A645,AQI!$A$6:$N$1467,7,FALSE),"")</f>
        <v>80</v>
      </c>
      <c r="I645" t="str">
        <f>IFERROR(VLOOKUP(A645,AQI!$A$6:$N$1467,8,FALSE),"")</f>
        <v>3</v>
      </c>
      <c r="J645" t="str">
        <f>IFERROR(VLOOKUP(A645,AQI!$A$6:$N$1467,9,FALSE),"")</f>
        <v>3.19286</v>
      </c>
      <c r="K645" t="str">
        <f>IFERROR(VLOOKUP(A645,AQI!$A$6:$N$1467,12,FALSE),"")</f>
        <v>25.458</v>
      </c>
      <c r="L645" t="str">
        <f>IFERROR(VLOOKUP(A645,AQI!$A$6:$N$1467,13,FALSE),"")</f>
        <v>83.958</v>
      </c>
      <c r="M645" t="str">
        <f>IFERROR(VLOOKUP(A645,AQI!$A$6:$N$1467,14,FALSE),"")</f>
        <v>1.417</v>
      </c>
      <c r="N645">
        <f t="shared" si="40"/>
        <v>2854.9050000000002</v>
      </c>
      <c r="O645">
        <f t="shared" si="41"/>
        <v>2897.9879999999998</v>
      </c>
      <c r="P645">
        <f t="shared" si="42"/>
        <v>1988.56</v>
      </c>
      <c r="Q645">
        <f t="shared" si="43"/>
        <v>2011.1</v>
      </c>
      <c r="R645" s="2" t="s">
        <v>6811</v>
      </c>
    </row>
    <row r="646" spans="1:18" x14ac:dyDescent="0.25">
      <c r="A646" s="9" t="s">
        <v>1236</v>
      </c>
      <c r="B646" s="2" t="s">
        <v>6812</v>
      </c>
      <c r="C646">
        <f>IFERROR(VLOOKUP(A646,AQI!$A$6:$N$1467,2,FALSE),"")</f>
        <v>118</v>
      </c>
      <c r="D646" t="str">
        <f>IFERROR(VLOOKUP(A646,AQI!$A$6:$N$1467,3,FALSE),"")</f>
        <v>28</v>
      </c>
      <c r="E646" t="str">
        <f>IFERROR(VLOOKUP(A646,AQI!$A$6:$N$1467,4,FALSE),"")</f>
        <v>45</v>
      </c>
      <c r="F646" t="str">
        <f>IFERROR(VLOOKUP(A646,AQI!$A$6:$N$1467,5,FALSE),"")</f>
        <v>0.6</v>
      </c>
      <c r="G646" t="str">
        <f>IFERROR(VLOOKUP(A646,AQI!$A$6:$N$1467,6,FALSE),"")</f>
        <v>22</v>
      </c>
      <c r="H646" t="str">
        <f>IFERROR(VLOOKUP(A646,AQI!$A$6:$N$1467,7,FALSE),"")</f>
        <v>179</v>
      </c>
      <c r="I646" t="str">
        <f>IFERROR(VLOOKUP(A646,AQI!$A$6:$N$1467,8,FALSE),"")</f>
        <v>3</v>
      </c>
      <c r="J646" t="str">
        <f>IFERROR(VLOOKUP(A646,AQI!$A$6:$N$1467,9,FALSE),"")</f>
        <v>3.31161</v>
      </c>
      <c r="K646" t="str">
        <f>IFERROR(VLOOKUP(A646,AQI!$A$6:$N$1467,12,FALSE),"")</f>
        <v>29.667</v>
      </c>
      <c r="L646" t="str">
        <f>IFERROR(VLOOKUP(A646,AQI!$A$6:$N$1467,13,FALSE),"")</f>
        <v>72.667</v>
      </c>
      <c r="M646" t="str">
        <f>IFERROR(VLOOKUP(A646,AQI!$A$6:$N$1467,14,FALSE),"")</f>
        <v>1.417</v>
      </c>
      <c r="N646">
        <f t="shared" si="40"/>
        <v>2817.0810000000001</v>
      </c>
      <c r="O646">
        <f t="shared" si="41"/>
        <v>2845.404</v>
      </c>
      <c r="P646">
        <f t="shared" si="42"/>
        <v>1981.51</v>
      </c>
      <c r="Q646">
        <f t="shared" si="43"/>
        <v>1990.5</v>
      </c>
      <c r="R646" s="2" t="s">
        <v>6417</v>
      </c>
    </row>
    <row r="647" spans="1:18" x14ac:dyDescent="0.25">
      <c r="A647" s="9" t="s">
        <v>1236</v>
      </c>
      <c r="B647" s="2" t="s">
        <v>985</v>
      </c>
      <c r="C647">
        <f>IFERROR(VLOOKUP(A647,AQI!$A$6:$N$1467,2,FALSE),"")</f>
        <v>118</v>
      </c>
      <c r="D647" t="str">
        <f>IFERROR(VLOOKUP(A647,AQI!$A$6:$N$1467,3,FALSE),"")</f>
        <v>28</v>
      </c>
      <c r="E647" t="str">
        <f>IFERROR(VLOOKUP(A647,AQI!$A$6:$N$1467,4,FALSE),"")</f>
        <v>45</v>
      </c>
      <c r="F647" t="str">
        <f>IFERROR(VLOOKUP(A647,AQI!$A$6:$N$1467,5,FALSE),"")</f>
        <v>0.6</v>
      </c>
      <c r="G647" t="str">
        <f>IFERROR(VLOOKUP(A647,AQI!$A$6:$N$1467,6,FALSE),"")</f>
        <v>22</v>
      </c>
      <c r="H647" t="str">
        <f>IFERROR(VLOOKUP(A647,AQI!$A$6:$N$1467,7,FALSE),"")</f>
        <v>179</v>
      </c>
      <c r="I647" t="str">
        <f>IFERROR(VLOOKUP(A647,AQI!$A$6:$N$1467,8,FALSE),"")</f>
        <v>3</v>
      </c>
      <c r="J647" t="str">
        <f>IFERROR(VLOOKUP(A647,AQI!$A$6:$N$1467,9,FALSE),"")</f>
        <v>3.31161</v>
      </c>
      <c r="K647" t="str">
        <f>IFERROR(VLOOKUP(A647,AQI!$A$6:$N$1467,12,FALSE),"")</f>
        <v>29.667</v>
      </c>
      <c r="L647" t="str">
        <f>IFERROR(VLOOKUP(A647,AQI!$A$6:$N$1467,13,FALSE),"")</f>
        <v>72.667</v>
      </c>
      <c r="M647" t="str">
        <f>IFERROR(VLOOKUP(A647,AQI!$A$6:$N$1467,14,FALSE),"")</f>
        <v>1.417</v>
      </c>
      <c r="N647">
        <f t="shared" si="40"/>
        <v>2817.0810000000001</v>
      </c>
      <c r="O647">
        <f t="shared" si="41"/>
        <v>2845.404</v>
      </c>
      <c r="P647">
        <f t="shared" si="42"/>
        <v>1981.51</v>
      </c>
      <c r="Q647">
        <f t="shared" si="43"/>
        <v>1990.5</v>
      </c>
      <c r="R647" s="2" t="s">
        <v>6813</v>
      </c>
    </row>
    <row r="648" spans="1:18" x14ac:dyDescent="0.25">
      <c r="A648" s="9" t="s">
        <v>1232</v>
      </c>
      <c r="B648" s="2" t="s">
        <v>189</v>
      </c>
      <c r="C648">
        <f>IFERROR(VLOOKUP(A648,AQI!$A$6:$N$1467,2,FALSE),"")</f>
        <v>68</v>
      </c>
      <c r="D648" t="str">
        <f>IFERROR(VLOOKUP(A648,AQI!$A$6:$N$1467,3,FALSE),"")</f>
        <v>13</v>
      </c>
      <c r="E648" t="str">
        <f>IFERROR(VLOOKUP(A648,AQI!$A$6:$N$1467,4,FALSE),"")</f>
        <v>19</v>
      </c>
      <c r="F648" t="str">
        <f>IFERROR(VLOOKUP(A648,AQI!$A$6:$N$1467,5,FALSE),"")</f>
        <v>0.6</v>
      </c>
      <c r="G648" t="str">
        <f>IFERROR(VLOOKUP(A648,AQI!$A$6:$N$1467,6,FALSE),"")</f>
        <v>14</v>
      </c>
      <c r="H648" t="str">
        <f>IFERROR(VLOOKUP(A648,AQI!$A$6:$N$1467,7,FALSE),"")</f>
        <v>121</v>
      </c>
      <c r="I648" t="str">
        <f>IFERROR(VLOOKUP(A648,AQI!$A$6:$N$1467,8,FALSE),"")</f>
        <v>3</v>
      </c>
      <c r="J648" t="str">
        <f>IFERROR(VLOOKUP(A648,AQI!$A$6:$N$1467,9,FALSE),"")</f>
        <v>1.94911</v>
      </c>
      <c r="K648" t="str">
        <f>IFERROR(VLOOKUP(A648,AQI!$A$6:$N$1467,12,FALSE),"")</f>
        <v>26.542</v>
      </c>
      <c r="L648" t="str">
        <f>IFERROR(VLOOKUP(A648,AQI!$A$6:$N$1467,13,FALSE),"")</f>
        <v>81.417</v>
      </c>
      <c r="M648" t="str">
        <f>IFERROR(VLOOKUP(A648,AQI!$A$6:$N$1467,14,FALSE),"")</f>
        <v>1.542</v>
      </c>
      <c r="N648">
        <f t="shared" si="40"/>
        <v>2821.7979999999998</v>
      </c>
      <c r="O648">
        <f t="shared" si="41"/>
        <v>2819.2339999999999</v>
      </c>
      <c r="P648">
        <f t="shared" si="42"/>
        <v>1995.39</v>
      </c>
      <c r="Q648">
        <f t="shared" si="43"/>
        <v>1982.08</v>
      </c>
      <c r="R648" s="2" t="s">
        <v>6420</v>
      </c>
    </row>
    <row r="649" spans="1:18" x14ac:dyDescent="0.25">
      <c r="A649" s="9" t="s">
        <v>1227</v>
      </c>
      <c r="B649" s="2" t="s">
        <v>6814</v>
      </c>
      <c r="C649">
        <f>IFERROR(VLOOKUP(A649,AQI!$A$6:$N$1467,2,FALSE),"")</f>
        <v>60</v>
      </c>
      <c r="D649" t="str">
        <f>IFERROR(VLOOKUP(A649,AQI!$A$6:$N$1467,3,FALSE),"")</f>
        <v>33</v>
      </c>
      <c r="E649" t="str">
        <f>IFERROR(VLOOKUP(A649,AQI!$A$6:$N$1467,4,FALSE),"")</f>
        <v>46</v>
      </c>
      <c r="F649" t="str">
        <f>IFERROR(VLOOKUP(A649,AQI!$A$6:$N$1467,5,FALSE),"")</f>
        <v>0.7</v>
      </c>
      <c r="G649" t="str">
        <f>IFERROR(VLOOKUP(A649,AQI!$A$6:$N$1467,6,FALSE),"")</f>
        <v>20</v>
      </c>
      <c r="H649" t="str">
        <f>IFERROR(VLOOKUP(A649,AQI!$A$6:$N$1467,7,FALSE),"")</f>
        <v>111</v>
      </c>
      <c r="I649" t="str">
        <f>IFERROR(VLOOKUP(A649,AQI!$A$6:$N$1467,8,FALSE),"")</f>
        <v>3</v>
      </c>
      <c r="J649" t="str">
        <f>IFERROR(VLOOKUP(A649,AQI!$A$6:$N$1467,9,FALSE),"")</f>
        <v>3.01875</v>
      </c>
      <c r="K649" t="str">
        <f>IFERROR(VLOOKUP(A649,AQI!$A$6:$N$1467,12,FALSE),"")</f>
        <v>26.417</v>
      </c>
      <c r="L649" t="str">
        <f>IFERROR(VLOOKUP(A649,AQI!$A$6:$N$1467,13,FALSE),"")</f>
        <v>80.458</v>
      </c>
      <c r="M649" t="str">
        <f>IFERROR(VLOOKUP(A649,AQI!$A$6:$N$1467,14,FALSE),"")</f>
        <v>1.833</v>
      </c>
      <c r="N649">
        <f t="shared" si="40"/>
        <v>2831.962</v>
      </c>
      <c r="O649">
        <f t="shared" si="41"/>
        <v>2813.5430000000001</v>
      </c>
      <c r="P649">
        <f t="shared" si="42"/>
        <v>1996.4</v>
      </c>
      <c r="Q649">
        <f t="shared" si="43"/>
        <v>1978.21</v>
      </c>
      <c r="R649" s="2" t="s">
        <v>6815</v>
      </c>
    </row>
    <row r="650" spans="1:18" x14ac:dyDescent="0.25">
      <c r="A650" s="9" t="s">
        <v>1227</v>
      </c>
      <c r="B650" s="2" t="s">
        <v>6816</v>
      </c>
      <c r="C650">
        <f>IFERROR(VLOOKUP(A650,AQI!$A$6:$N$1467,2,FALSE),"")</f>
        <v>60</v>
      </c>
      <c r="D650" t="str">
        <f>IFERROR(VLOOKUP(A650,AQI!$A$6:$N$1467,3,FALSE),"")</f>
        <v>33</v>
      </c>
      <c r="E650" t="str">
        <f>IFERROR(VLOOKUP(A650,AQI!$A$6:$N$1467,4,FALSE),"")</f>
        <v>46</v>
      </c>
      <c r="F650" t="str">
        <f>IFERROR(VLOOKUP(A650,AQI!$A$6:$N$1467,5,FALSE),"")</f>
        <v>0.7</v>
      </c>
      <c r="G650" t="str">
        <f>IFERROR(VLOOKUP(A650,AQI!$A$6:$N$1467,6,FALSE),"")</f>
        <v>20</v>
      </c>
      <c r="H650" t="str">
        <f>IFERROR(VLOOKUP(A650,AQI!$A$6:$N$1467,7,FALSE),"")</f>
        <v>111</v>
      </c>
      <c r="I650" t="str">
        <f>IFERROR(VLOOKUP(A650,AQI!$A$6:$N$1467,8,FALSE),"")</f>
        <v>3</v>
      </c>
      <c r="J650" t="str">
        <f>IFERROR(VLOOKUP(A650,AQI!$A$6:$N$1467,9,FALSE),"")</f>
        <v>3.01875</v>
      </c>
      <c r="K650" t="str">
        <f>IFERROR(VLOOKUP(A650,AQI!$A$6:$N$1467,12,FALSE),"")</f>
        <v>26.417</v>
      </c>
      <c r="L650" t="str">
        <f>IFERROR(VLOOKUP(A650,AQI!$A$6:$N$1467,13,FALSE),"")</f>
        <v>80.458</v>
      </c>
      <c r="M650" t="str">
        <f>IFERROR(VLOOKUP(A650,AQI!$A$6:$N$1467,14,FALSE),"")</f>
        <v>1.833</v>
      </c>
      <c r="N650">
        <f t="shared" si="40"/>
        <v>2831.962</v>
      </c>
      <c r="O650">
        <f t="shared" si="41"/>
        <v>2813.5430000000001</v>
      </c>
      <c r="P650">
        <f t="shared" si="42"/>
        <v>1996.4</v>
      </c>
      <c r="Q650">
        <f t="shared" si="43"/>
        <v>1978.21</v>
      </c>
      <c r="R650" s="2" t="s">
        <v>6817</v>
      </c>
    </row>
    <row r="651" spans="1:18" x14ac:dyDescent="0.25">
      <c r="A651" s="9" t="s">
        <v>1219</v>
      </c>
      <c r="B651" s="2" t="s">
        <v>189</v>
      </c>
      <c r="C651">
        <f>IFERROR(VLOOKUP(A651,AQI!$A$6:$N$1467,2,FALSE),"")</f>
        <v>98</v>
      </c>
      <c r="D651" t="str">
        <f>IFERROR(VLOOKUP(A651,AQI!$A$6:$N$1467,3,FALSE),"")</f>
        <v>15</v>
      </c>
      <c r="E651" t="str">
        <f>IFERROR(VLOOKUP(A651,AQI!$A$6:$N$1467,4,FALSE),"")</f>
        <v>28</v>
      </c>
      <c r="F651" t="str">
        <f>IFERROR(VLOOKUP(A651,AQI!$A$6:$N$1467,5,FALSE),"")</f>
        <v>0.4</v>
      </c>
      <c r="G651" t="str">
        <f>IFERROR(VLOOKUP(A651,AQI!$A$6:$N$1467,6,FALSE),"")</f>
        <v>15</v>
      </c>
      <c r="H651" t="str">
        <f>IFERROR(VLOOKUP(A651,AQI!$A$6:$N$1467,7,FALSE),"")</f>
        <v>157</v>
      </c>
      <c r="I651" t="str">
        <f>IFERROR(VLOOKUP(A651,AQI!$A$6:$N$1467,8,FALSE),"")</f>
        <v>2</v>
      </c>
      <c r="J651" t="str">
        <f>IFERROR(VLOOKUP(A651,AQI!$A$6:$N$1467,9,FALSE),"")</f>
        <v>2.31815</v>
      </c>
      <c r="K651" t="str">
        <f>IFERROR(VLOOKUP(A651,AQI!$A$6:$N$1467,12,FALSE),"")</f>
        <v>26.333</v>
      </c>
      <c r="L651" t="str">
        <f>IFERROR(VLOOKUP(A651,AQI!$A$6:$N$1467,13,FALSE),"")</f>
        <v>70.125</v>
      </c>
      <c r="M651" t="str">
        <f>IFERROR(VLOOKUP(A651,AQI!$A$6:$N$1467,14,FALSE),"")</f>
        <v>1.917</v>
      </c>
      <c r="N651">
        <f t="shared" si="40"/>
        <v>2861.8020000000001</v>
      </c>
      <c r="O651">
        <f t="shared" si="41"/>
        <v>2882.3629999999998</v>
      </c>
      <c r="P651">
        <f t="shared" si="42"/>
        <v>2010.62</v>
      </c>
      <c r="Q651">
        <f t="shared" si="43"/>
        <v>2021.38</v>
      </c>
      <c r="R651" s="2" t="s">
        <v>6818</v>
      </c>
    </row>
    <row r="652" spans="1:18" x14ac:dyDescent="0.25">
      <c r="A652" s="9" t="s">
        <v>1219</v>
      </c>
      <c r="B652" s="2" t="s">
        <v>6819</v>
      </c>
      <c r="C652">
        <f>IFERROR(VLOOKUP(A652,AQI!$A$6:$N$1467,2,FALSE),"")</f>
        <v>98</v>
      </c>
      <c r="D652" t="str">
        <f>IFERROR(VLOOKUP(A652,AQI!$A$6:$N$1467,3,FALSE),"")</f>
        <v>15</v>
      </c>
      <c r="E652" t="str">
        <f>IFERROR(VLOOKUP(A652,AQI!$A$6:$N$1467,4,FALSE),"")</f>
        <v>28</v>
      </c>
      <c r="F652" t="str">
        <f>IFERROR(VLOOKUP(A652,AQI!$A$6:$N$1467,5,FALSE),"")</f>
        <v>0.4</v>
      </c>
      <c r="G652" t="str">
        <f>IFERROR(VLOOKUP(A652,AQI!$A$6:$N$1467,6,FALSE),"")</f>
        <v>15</v>
      </c>
      <c r="H652" t="str">
        <f>IFERROR(VLOOKUP(A652,AQI!$A$6:$N$1467,7,FALSE),"")</f>
        <v>157</v>
      </c>
      <c r="I652" t="str">
        <f>IFERROR(VLOOKUP(A652,AQI!$A$6:$N$1467,8,FALSE),"")</f>
        <v>2</v>
      </c>
      <c r="J652" t="str">
        <f>IFERROR(VLOOKUP(A652,AQI!$A$6:$N$1467,9,FALSE),"")</f>
        <v>2.31815</v>
      </c>
      <c r="K652" t="str">
        <f>IFERROR(VLOOKUP(A652,AQI!$A$6:$N$1467,12,FALSE),"")</f>
        <v>26.333</v>
      </c>
      <c r="L652" t="str">
        <f>IFERROR(VLOOKUP(A652,AQI!$A$6:$N$1467,13,FALSE),"")</f>
        <v>70.125</v>
      </c>
      <c r="M652" t="str">
        <f>IFERROR(VLOOKUP(A652,AQI!$A$6:$N$1467,14,FALSE),"")</f>
        <v>1.917</v>
      </c>
      <c r="N652">
        <f t="shared" si="40"/>
        <v>2861.8020000000001</v>
      </c>
      <c r="O652">
        <f t="shared" si="41"/>
        <v>2882.3629999999998</v>
      </c>
      <c r="P652">
        <f t="shared" si="42"/>
        <v>2010.62</v>
      </c>
      <c r="Q652">
        <f t="shared" si="43"/>
        <v>2021.38</v>
      </c>
      <c r="R652" s="2" t="s">
        <v>6820</v>
      </c>
    </row>
    <row r="653" spans="1:18" x14ac:dyDescent="0.25">
      <c r="A653" s="9" t="s">
        <v>1209</v>
      </c>
      <c r="B653" s="2" t="s">
        <v>6821</v>
      </c>
      <c r="C653">
        <f>IFERROR(VLOOKUP(A653,AQI!$A$6:$N$1467,2,FALSE),"")</f>
        <v>92</v>
      </c>
      <c r="D653" t="str">
        <f>IFERROR(VLOOKUP(A653,AQI!$A$6:$N$1467,3,FALSE),"")</f>
        <v>23</v>
      </c>
      <c r="E653" t="str">
        <f>IFERROR(VLOOKUP(A653,AQI!$A$6:$N$1467,4,FALSE),"")</f>
        <v>31</v>
      </c>
      <c r="F653" t="str">
        <f>IFERROR(VLOOKUP(A653,AQI!$A$6:$N$1467,5,FALSE),"")</f>
        <v>0.7</v>
      </c>
      <c r="G653" t="str">
        <f>IFERROR(VLOOKUP(A653,AQI!$A$6:$N$1467,6,FALSE),"")</f>
        <v>18</v>
      </c>
      <c r="H653" t="str">
        <f>IFERROR(VLOOKUP(A653,AQI!$A$6:$N$1467,7,FALSE),"")</f>
        <v>150</v>
      </c>
      <c r="I653" t="str">
        <f>IFERROR(VLOOKUP(A653,AQI!$A$6:$N$1467,8,FALSE),"")</f>
        <v>3</v>
      </c>
      <c r="J653" t="str">
        <f>IFERROR(VLOOKUP(A653,AQI!$A$6:$N$1467,9,FALSE),"")</f>
        <v>2.71250</v>
      </c>
      <c r="K653">
        <f>IFERROR(VLOOKUP(A653,AQI!$A$6:$N$1467,12,FALSE),"")</f>
        <v>0</v>
      </c>
      <c r="L653">
        <f>IFERROR(VLOOKUP(A653,AQI!$A$6:$N$1467,13,FALSE),"")</f>
        <v>0</v>
      </c>
      <c r="M653">
        <f>IFERROR(VLOOKUP(A653,AQI!$A$6:$N$1467,14,FALSE),"")</f>
        <v>0</v>
      </c>
      <c r="N653">
        <f t="shared" si="40"/>
        <v>2885.2620000000002</v>
      </c>
      <c r="O653">
        <f t="shared" si="41"/>
        <v>2872.2950000000001</v>
      </c>
      <c r="P653">
        <f t="shared" si="42"/>
        <v>2002.56</v>
      </c>
      <c r="Q653">
        <f t="shared" si="43"/>
        <v>2014.76</v>
      </c>
      <c r="R653" s="2" t="s">
        <v>6822</v>
      </c>
    </row>
    <row r="654" spans="1:18" x14ac:dyDescent="0.25">
      <c r="A654" s="9" t="s">
        <v>1206</v>
      </c>
      <c r="B654" s="2" t="s">
        <v>189</v>
      </c>
      <c r="C654">
        <f>IFERROR(VLOOKUP(A654,AQI!$A$6:$N$1467,2,FALSE),"")</f>
        <v>98</v>
      </c>
      <c r="D654" t="str">
        <f>IFERROR(VLOOKUP(A654,AQI!$A$6:$N$1467,3,FALSE),"")</f>
        <v>30</v>
      </c>
      <c r="E654" t="str">
        <f>IFERROR(VLOOKUP(A654,AQI!$A$6:$N$1467,4,FALSE),"")</f>
        <v>42</v>
      </c>
      <c r="F654" t="str">
        <f>IFERROR(VLOOKUP(A654,AQI!$A$6:$N$1467,5,FALSE),"")</f>
        <v>0.8</v>
      </c>
      <c r="G654" t="str">
        <f>IFERROR(VLOOKUP(A654,AQI!$A$6:$N$1467,6,FALSE),"")</f>
        <v>21</v>
      </c>
      <c r="H654" t="str">
        <f>IFERROR(VLOOKUP(A654,AQI!$A$6:$N$1467,7,FALSE),"")</f>
        <v>157</v>
      </c>
      <c r="I654" t="str">
        <f>IFERROR(VLOOKUP(A654,AQI!$A$6:$N$1467,8,FALSE),"")</f>
        <v>2</v>
      </c>
      <c r="J654" t="str">
        <f>IFERROR(VLOOKUP(A654,AQI!$A$6:$N$1467,9,FALSE),"")</f>
        <v>3.19673</v>
      </c>
      <c r="K654" t="str">
        <f>IFERROR(VLOOKUP(A654,AQI!$A$6:$N$1467,12,FALSE),"")</f>
        <v>26.688</v>
      </c>
      <c r="L654" t="str">
        <f>IFERROR(VLOOKUP(A654,AQI!$A$6:$N$1467,13,FALSE),"")</f>
        <v>76.063</v>
      </c>
      <c r="M654" t="str">
        <f>IFERROR(VLOOKUP(A654,AQI!$A$6:$N$1467,14,FALSE),"")</f>
        <v>1.250</v>
      </c>
      <c r="N654">
        <f t="shared" si="40"/>
        <v>2900.9879999999998</v>
      </c>
      <c r="O654">
        <f t="shared" si="41"/>
        <v>2892.9059999999999</v>
      </c>
      <c r="P654">
        <f t="shared" si="42"/>
        <v>2041.53</v>
      </c>
      <c r="Q654">
        <f t="shared" si="43"/>
        <v>2007.45</v>
      </c>
      <c r="R654" s="2" t="s">
        <v>6508</v>
      </c>
    </row>
    <row r="655" spans="1:18" x14ac:dyDescent="0.25">
      <c r="A655" s="9" t="s">
        <v>1206</v>
      </c>
      <c r="B655" s="2" t="s">
        <v>6823</v>
      </c>
      <c r="C655">
        <f>IFERROR(VLOOKUP(A655,AQI!$A$6:$N$1467,2,FALSE),"")</f>
        <v>98</v>
      </c>
      <c r="D655" t="str">
        <f>IFERROR(VLOOKUP(A655,AQI!$A$6:$N$1467,3,FALSE),"")</f>
        <v>30</v>
      </c>
      <c r="E655" t="str">
        <f>IFERROR(VLOOKUP(A655,AQI!$A$6:$N$1467,4,FALSE),"")</f>
        <v>42</v>
      </c>
      <c r="F655" t="str">
        <f>IFERROR(VLOOKUP(A655,AQI!$A$6:$N$1467,5,FALSE),"")</f>
        <v>0.8</v>
      </c>
      <c r="G655" t="str">
        <f>IFERROR(VLOOKUP(A655,AQI!$A$6:$N$1467,6,FALSE),"")</f>
        <v>21</v>
      </c>
      <c r="H655" t="str">
        <f>IFERROR(VLOOKUP(A655,AQI!$A$6:$N$1467,7,FALSE),"")</f>
        <v>157</v>
      </c>
      <c r="I655" t="str">
        <f>IFERROR(VLOOKUP(A655,AQI!$A$6:$N$1467,8,FALSE),"")</f>
        <v>2</v>
      </c>
      <c r="J655" t="str">
        <f>IFERROR(VLOOKUP(A655,AQI!$A$6:$N$1467,9,FALSE),"")</f>
        <v>3.19673</v>
      </c>
      <c r="K655" t="str">
        <f>IFERROR(VLOOKUP(A655,AQI!$A$6:$N$1467,12,FALSE),"")</f>
        <v>26.688</v>
      </c>
      <c r="L655" t="str">
        <f>IFERROR(VLOOKUP(A655,AQI!$A$6:$N$1467,13,FALSE),"")</f>
        <v>76.063</v>
      </c>
      <c r="M655" t="str">
        <f>IFERROR(VLOOKUP(A655,AQI!$A$6:$N$1467,14,FALSE),"")</f>
        <v>1.250</v>
      </c>
      <c r="N655">
        <f t="shared" si="40"/>
        <v>2900.9879999999998</v>
      </c>
      <c r="O655">
        <f t="shared" si="41"/>
        <v>2892.9059999999999</v>
      </c>
      <c r="P655">
        <f t="shared" si="42"/>
        <v>2041.53</v>
      </c>
      <c r="Q655">
        <f t="shared" si="43"/>
        <v>2007.45</v>
      </c>
      <c r="R655" s="2" t="s">
        <v>6824</v>
      </c>
    </row>
    <row r="656" spans="1:18" x14ac:dyDescent="0.25">
      <c r="A656" s="9" t="s">
        <v>1202</v>
      </c>
      <c r="B656" s="2" t="s">
        <v>5949</v>
      </c>
      <c r="C656">
        <f>IFERROR(VLOOKUP(A656,AQI!$A$6:$N$1467,2,FALSE),"")</f>
        <v>52</v>
      </c>
      <c r="D656" t="str">
        <f>IFERROR(VLOOKUP(A656,AQI!$A$6:$N$1467,3,FALSE),"")</f>
        <v>32</v>
      </c>
      <c r="E656" t="str">
        <f>IFERROR(VLOOKUP(A656,AQI!$A$6:$N$1467,4,FALSE),"")</f>
        <v>53</v>
      </c>
      <c r="F656" t="str">
        <f>IFERROR(VLOOKUP(A656,AQI!$A$6:$N$1467,5,FALSE),"")</f>
        <v>0.7</v>
      </c>
      <c r="G656" t="str">
        <f>IFERROR(VLOOKUP(A656,AQI!$A$6:$N$1467,6,FALSE),"")</f>
        <v>31</v>
      </c>
      <c r="H656" t="str">
        <f>IFERROR(VLOOKUP(A656,AQI!$A$6:$N$1467,7,FALSE),"")</f>
        <v>87</v>
      </c>
      <c r="I656" t="str">
        <f>IFERROR(VLOOKUP(A656,AQI!$A$6:$N$1467,8,FALSE),"")</f>
        <v>3</v>
      </c>
      <c r="J656" t="str">
        <f>IFERROR(VLOOKUP(A656,AQI!$A$6:$N$1467,9,FALSE),"")</f>
        <v>3.21518</v>
      </c>
      <c r="K656" t="str">
        <f>IFERROR(VLOOKUP(A656,AQI!$A$6:$N$1467,12,FALSE),"")</f>
        <v>26.773</v>
      </c>
      <c r="L656" t="str">
        <f>IFERROR(VLOOKUP(A656,AQI!$A$6:$N$1467,13,FALSE),"")</f>
        <v>79.773</v>
      </c>
      <c r="M656" t="str">
        <f>IFERROR(VLOOKUP(A656,AQI!$A$6:$N$1467,14,FALSE),"")</f>
        <v>1.682</v>
      </c>
      <c r="N656">
        <f t="shared" si="40"/>
        <v>2877.9090000000001</v>
      </c>
      <c r="O656">
        <f t="shared" si="41"/>
        <v>2899.2840000000001</v>
      </c>
      <c r="P656">
        <f t="shared" si="42"/>
        <v>2037.03</v>
      </c>
      <c r="Q656">
        <f t="shared" si="43"/>
        <v>2041.67</v>
      </c>
      <c r="R656" s="2" t="s">
        <v>6592</v>
      </c>
    </row>
    <row r="657" spans="1:18" x14ac:dyDescent="0.25">
      <c r="A657" s="9" t="s">
        <v>1202</v>
      </c>
      <c r="B657" s="2" t="s">
        <v>6186</v>
      </c>
      <c r="C657">
        <f>IFERROR(VLOOKUP(A657,AQI!$A$6:$N$1467,2,FALSE),"")</f>
        <v>52</v>
      </c>
      <c r="D657" t="str">
        <f>IFERROR(VLOOKUP(A657,AQI!$A$6:$N$1467,3,FALSE),"")</f>
        <v>32</v>
      </c>
      <c r="E657" t="str">
        <f>IFERROR(VLOOKUP(A657,AQI!$A$6:$N$1467,4,FALSE),"")</f>
        <v>53</v>
      </c>
      <c r="F657" t="str">
        <f>IFERROR(VLOOKUP(A657,AQI!$A$6:$N$1467,5,FALSE),"")</f>
        <v>0.7</v>
      </c>
      <c r="G657" t="str">
        <f>IFERROR(VLOOKUP(A657,AQI!$A$6:$N$1467,6,FALSE),"")</f>
        <v>31</v>
      </c>
      <c r="H657" t="str">
        <f>IFERROR(VLOOKUP(A657,AQI!$A$6:$N$1467,7,FALSE),"")</f>
        <v>87</v>
      </c>
      <c r="I657" t="str">
        <f>IFERROR(VLOOKUP(A657,AQI!$A$6:$N$1467,8,FALSE),"")</f>
        <v>3</v>
      </c>
      <c r="J657" t="str">
        <f>IFERROR(VLOOKUP(A657,AQI!$A$6:$N$1467,9,FALSE),"")</f>
        <v>3.21518</v>
      </c>
      <c r="K657" t="str">
        <f>IFERROR(VLOOKUP(A657,AQI!$A$6:$N$1467,12,FALSE),"")</f>
        <v>26.773</v>
      </c>
      <c r="L657" t="str">
        <f>IFERROR(VLOOKUP(A657,AQI!$A$6:$N$1467,13,FALSE),"")</f>
        <v>79.773</v>
      </c>
      <c r="M657" t="str">
        <f>IFERROR(VLOOKUP(A657,AQI!$A$6:$N$1467,14,FALSE),"")</f>
        <v>1.682</v>
      </c>
      <c r="N657">
        <f t="shared" si="40"/>
        <v>2877.9090000000001</v>
      </c>
      <c r="O657">
        <f t="shared" si="41"/>
        <v>2899.2840000000001</v>
      </c>
      <c r="P657">
        <f t="shared" si="42"/>
        <v>2037.03</v>
      </c>
      <c r="Q657">
        <f t="shared" si="43"/>
        <v>2041.67</v>
      </c>
      <c r="R657" s="2" t="s">
        <v>6825</v>
      </c>
    </row>
    <row r="658" spans="1:18" x14ac:dyDescent="0.25">
      <c r="A658" s="9" t="s">
        <v>1197</v>
      </c>
      <c r="B658" s="2" t="s">
        <v>5949</v>
      </c>
      <c r="C658">
        <f>IFERROR(VLOOKUP(A658,AQI!$A$6:$N$1467,2,FALSE),"")</f>
        <v>81</v>
      </c>
      <c r="D658" t="str">
        <f>IFERROR(VLOOKUP(A658,AQI!$A$6:$N$1467,3,FALSE),"")</f>
        <v>14</v>
      </c>
      <c r="E658" t="str">
        <f>IFERROR(VLOOKUP(A658,AQI!$A$6:$N$1467,4,FALSE),"")</f>
        <v>36</v>
      </c>
      <c r="F658" t="str">
        <f>IFERROR(VLOOKUP(A658,AQI!$A$6:$N$1467,5,FALSE),"")</f>
        <v>0.4</v>
      </c>
      <c r="G658" t="str">
        <f>IFERROR(VLOOKUP(A658,AQI!$A$6:$N$1467,6,FALSE),"")</f>
        <v>27</v>
      </c>
      <c r="H658" t="str">
        <f>IFERROR(VLOOKUP(A658,AQI!$A$6:$N$1467,7,FALSE),"")</f>
        <v>137</v>
      </c>
      <c r="I658" t="str">
        <f>IFERROR(VLOOKUP(A658,AQI!$A$6:$N$1467,8,FALSE),"")</f>
        <v>3</v>
      </c>
      <c r="J658" t="str">
        <f>IFERROR(VLOOKUP(A658,AQI!$A$6:$N$1467,9,FALSE),"")</f>
        <v>2.59554</v>
      </c>
      <c r="K658" t="str">
        <f>IFERROR(VLOOKUP(A658,AQI!$A$6:$N$1467,12,FALSE),"")</f>
        <v>31.786</v>
      </c>
      <c r="L658" t="str">
        <f>IFERROR(VLOOKUP(A658,AQI!$A$6:$N$1467,13,FALSE),"")</f>
        <v>46.929</v>
      </c>
      <c r="M658" t="str">
        <f>IFERROR(VLOOKUP(A658,AQI!$A$6:$N$1467,14,FALSE),"")</f>
        <v>1.429</v>
      </c>
      <c r="N658">
        <f t="shared" si="40"/>
        <v>2898.8069999999998</v>
      </c>
      <c r="O658">
        <f t="shared" si="41"/>
        <v>2873.9670000000001</v>
      </c>
      <c r="P658">
        <f t="shared" si="42"/>
        <v>2052.09</v>
      </c>
      <c r="Q658">
        <f t="shared" si="43"/>
        <v>2033.06</v>
      </c>
      <c r="R658" s="2" t="s">
        <v>6420</v>
      </c>
    </row>
    <row r="659" spans="1:18" x14ac:dyDescent="0.25">
      <c r="A659" s="9" t="s">
        <v>1197</v>
      </c>
      <c r="B659" s="2" t="s">
        <v>6826</v>
      </c>
      <c r="C659">
        <f>IFERROR(VLOOKUP(A659,AQI!$A$6:$N$1467,2,FALSE),"")</f>
        <v>81</v>
      </c>
      <c r="D659" t="str">
        <f>IFERROR(VLOOKUP(A659,AQI!$A$6:$N$1467,3,FALSE),"")</f>
        <v>14</v>
      </c>
      <c r="E659" t="str">
        <f>IFERROR(VLOOKUP(A659,AQI!$A$6:$N$1467,4,FALSE),"")</f>
        <v>36</v>
      </c>
      <c r="F659" t="str">
        <f>IFERROR(VLOOKUP(A659,AQI!$A$6:$N$1467,5,FALSE),"")</f>
        <v>0.4</v>
      </c>
      <c r="G659" t="str">
        <f>IFERROR(VLOOKUP(A659,AQI!$A$6:$N$1467,6,FALSE),"")</f>
        <v>27</v>
      </c>
      <c r="H659" t="str">
        <f>IFERROR(VLOOKUP(A659,AQI!$A$6:$N$1467,7,FALSE),"")</f>
        <v>137</v>
      </c>
      <c r="I659" t="str">
        <f>IFERROR(VLOOKUP(A659,AQI!$A$6:$N$1467,8,FALSE),"")</f>
        <v>3</v>
      </c>
      <c r="J659" t="str">
        <f>IFERROR(VLOOKUP(A659,AQI!$A$6:$N$1467,9,FALSE),"")</f>
        <v>2.59554</v>
      </c>
      <c r="K659" t="str">
        <f>IFERROR(VLOOKUP(A659,AQI!$A$6:$N$1467,12,FALSE),"")</f>
        <v>31.786</v>
      </c>
      <c r="L659" t="str">
        <f>IFERROR(VLOOKUP(A659,AQI!$A$6:$N$1467,13,FALSE),"")</f>
        <v>46.929</v>
      </c>
      <c r="M659" t="str">
        <f>IFERROR(VLOOKUP(A659,AQI!$A$6:$N$1467,14,FALSE),"")</f>
        <v>1.429</v>
      </c>
      <c r="N659">
        <f t="shared" si="40"/>
        <v>2898.8069999999998</v>
      </c>
      <c r="O659">
        <f t="shared" si="41"/>
        <v>2873.9670000000001</v>
      </c>
      <c r="P659">
        <f t="shared" si="42"/>
        <v>2052.09</v>
      </c>
      <c r="Q659">
        <f t="shared" si="43"/>
        <v>2033.06</v>
      </c>
      <c r="R659" s="2" t="s">
        <v>6827</v>
      </c>
    </row>
    <row r="660" spans="1:18" x14ac:dyDescent="0.25">
      <c r="A660" s="9" t="s">
        <v>1191</v>
      </c>
      <c r="B660" s="2" t="s">
        <v>1075</v>
      </c>
      <c r="C660">
        <f>IFERROR(VLOOKUP(A660,AQI!$A$6:$N$1467,2,FALSE),"")</f>
        <v>92</v>
      </c>
      <c r="D660" t="str">
        <f>IFERROR(VLOOKUP(A660,AQI!$A$6:$N$1467,3,FALSE),"")</f>
        <v>17</v>
      </c>
      <c r="E660" t="str">
        <f>IFERROR(VLOOKUP(A660,AQI!$A$6:$N$1467,4,FALSE),"")</f>
        <v>36</v>
      </c>
      <c r="F660" t="str">
        <f>IFERROR(VLOOKUP(A660,AQI!$A$6:$N$1467,5,FALSE),"")</f>
        <v>0.5</v>
      </c>
      <c r="G660" t="str">
        <f>IFERROR(VLOOKUP(A660,AQI!$A$6:$N$1467,6,FALSE),"")</f>
        <v>23</v>
      </c>
      <c r="H660" t="str">
        <f>IFERROR(VLOOKUP(A660,AQI!$A$6:$N$1467,7,FALSE),"")</f>
        <v>150</v>
      </c>
      <c r="I660" t="str">
        <f>IFERROR(VLOOKUP(A660,AQI!$A$6:$N$1467,8,FALSE),"")</f>
        <v>2</v>
      </c>
      <c r="J660" t="str">
        <f>IFERROR(VLOOKUP(A660,AQI!$A$6:$N$1467,9,FALSE),"")</f>
        <v>2.67083</v>
      </c>
      <c r="K660" t="str">
        <f>IFERROR(VLOOKUP(A660,AQI!$A$6:$N$1467,12,FALSE),"")</f>
        <v>29.389</v>
      </c>
      <c r="L660" t="str">
        <f>IFERROR(VLOOKUP(A660,AQI!$A$6:$N$1467,13,FALSE),"")</f>
        <v>58.278</v>
      </c>
      <c r="M660" t="str">
        <f>IFERROR(VLOOKUP(A660,AQI!$A$6:$N$1467,14,FALSE),"")</f>
        <v>1.722</v>
      </c>
      <c r="N660">
        <f t="shared" si="40"/>
        <v>2850.6019999999999</v>
      </c>
      <c r="O660">
        <f t="shared" si="41"/>
        <v>2889.3209999999999</v>
      </c>
      <c r="P660">
        <f t="shared" si="42"/>
        <v>2035.17</v>
      </c>
      <c r="Q660">
        <f t="shared" si="43"/>
        <v>2048.98</v>
      </c>
      <c r="R660" s="2" t="s">
        <v>6356</v>
      </c>
    </row>
    <row r="661" spans="1:18" x14ac:dyDescent="0.25">
      <c r="A661" s="9" t="s">
        <v>1175</v>
      </c>
      <c r="B661" s="2" t="s">
        <v>6828</v>
      </c>
      <c r="C661">
        <f>IFERROR(VLOOKUP(A661,AQI!$A$6:$N$1467,2,FALSE),"")</f>
        <v>96</v>
      </c>
      <c r="D661" t="str">
        <f>IFERROR(VLOOKUP(A661,AQI!$A$6:$N$1467,3,FALSE),"")</f>
        <v>42</v>
      </c>
      <c r="E661" t="str">
        <f>IFERROR(VLOOKUP(A661,AQI!$A$6:$N$1467,4,FALSE),"")</f>
        <v>54</v>
      </c>
      <c r="F661" t="str">
        <f>IFERROR(VLOOKUP(A661,AQI!$A$6:$N$1467,5,FALSE),"")</f>
        <v>0.7</v>
      </c>
      <c r="G661" t="str">
        <f>IFERROR(VLOOKUP(A661,AQI!$A$6:$N$1467,6,FALSE),"")</f>
        <v>22</v>
      </c>
      <c r="H661" t="str">
        <f>IFERROR(VLOOKUP(A661,AQI!$A$6:$N$1467,7,FALSE),"")</f>
        <v>155</v>
      </c>
      <c r="I661" t="str">
        <f>IFERROR(VLOOKUP(A661,AQI!$A$6:$N$1467,8,FALSE),"")</f>
        <v>3</v>
      </c>
      <c r="J661" t="str">
        <f>IFERROR(VLOOKUP(A661,AQI!$A$6:$N$1467,9,FALSE),"")</f>
        <v>3.71518</v>
      </c>
      <c r="K661" t="str">
        <f>IFERROR(VLOOKUP(A661,AQI!$A$6:$N$1467,12,FALSE),"")</f>
        <v>28.391</v>
      </c>
      <c r="L661" t="str">
        <f>IFERROR(VLOOKUP(A661,AQI!$A$6:$N$1467,13,FALSE),"")</f>
        <v>68.478</v>
      </c>
      <c r="M661" t="str">
        <f>IFERROR(VLOOKUP(A661,AQI!$A$6:$N$1467,14,FALSE),"")</f>
        <v>1.609</v>
      </c>
      <c r="N661">
        <f t="shared" si="40"/>
        <v>2805.7730000000001</v>
      </c>
      <c r="O661">
        <f t="shared" si="41"/>
        <v>2832.9789999999998</v>
      </c>
      <c r="P661">
        <f t="shared" si="42"/>
        <v>1978.35</v>
      </c>
      <c r="Q661">
        <f t="shared" si="43"/>
        <v>2011.78</v>
      </c>
      <c r="R661" s="2" t="s">
        <v>6829</v>
      </c>
    </row>
    <row r="662" spans="1:18" x14ac:dyDescent="0.25">
      <c r="A662" s="9" t="s">
        <v>1170</v>
      </c>
      <c r="B662" s="2" t="s">
        <v>1075</v>
      </c>
      <c r="C662">
        <f>IFERROR(VLOOKUP(A662,AQI!$A$6:$N$1467,2,FALSE),"")</f>
        <v>101</v>
      </c>
      <c r="D662" t="str">
        <f>IFERROR(VLOOKUP(A662,AQI!$A$6:$N$1467,3,FALSE),"")</f>
        <v>71</v>
      </c>
      <c r="E662" t="str">
        <f>IFERROR(VLOOKUP(A662,AQI!$A$6:$N$1467,4,FALSE),"")</f>
        <v>68</v>
      </c>
      <c r="F662" t="str">
        <f>IFERROR(VLOOKUP(A662,AQI!$A$6:$N$1467,5,FALSE),"")</f>
        <v>0.8</v>
      </c>
      <c r="G662" t="str">
        <f>IFERROR(VLOOKUP(A662,AQI!$A$6:$N$1467,6,FALSE),"")</f>
        <v>22</v>
      </c>
      <c r="H662" t="str">
        <f>IFERROR(VLOOKUP(A662,AQI!$A$6:$N$1467,7,FALSE),"")</f>
        <v>161</v>
      </c>
      <c r="I662" t="str">
        <f>IFERROR(VLOOKUP(A662,AQI!$A$6:$N$1467,8,FALSE),"")</f>
        <v>3</v>
      </c>
      <c r="J662" t="str">
        <f>IFERROR(VLOOKUP(A662,AQI!$A$6:$N$1467,9,FALSE),"")</f>
        <v>4.80625</v>
      </c>
      <c r="K662" t="str">
        <f>IFERROR(VLOOKUP(A662,AQI!$A$6:$N$1467,12,FALSE),"")</f>
        <v>29.261</v>
      </c>
      <c r="L662" t="str">
        <f>IFERROR(VLOOKUP(A662,AQI!$A$6:$N$1467,13,FALSE),"")</f>
        <v>68.130</v>
      </c>
      <c r="M662" t="str">
        <f>IFERROR(VLOOKUP(A662,AQI!$A$6:$N$1467,14,FALSE),"")</f>
        <v>1.739</v>
      </c>
      <c r="N662">
        <f t="shared" si="40"/>
        <v>2814.442</v>
      </c>
      <c r="O662">
        <f t="shared" si="41"/>
        <v>2810.663</v>
      </c>
      <c r="P662">
        <f t="shared" si="42"/>
        <v>1960.01</v>
      </c>
      <c r="Q662">
        <f t="shared" si="43"/>
        <v>1990.61</v>
      </c>
      <c r="R662" s="2" t="s">
        <v>6356</v>
      </c>
    </row>
    <row r="663" spans="1:18" x14ac:dyDescent="0.25">
      <c r="A663" s="9" t="s">
        <v>1166</v>
      </c>
      <c r="B663" s="2" t="s">
        <v>6830</v>
      </c>
      <c r="C663">
        <f>IFERROR(VLOOKUP(A663,AQI!$A$6:$N$1467,2,FALSE),"")</f>
        <v>108</v>
      </c>
      <c r="D663" t="str">
        <f>IFERROR(VLOOKUP(A663,AQI!$A$6:$N$1467,3,FALSE),"")</f>
        <v>57</v>
      </c>
      <c r="E663" t="str">
        <f>IFERROR(VLOOKUP(A663,AQI!$A$6:$N$1467,4,FALSE),"")</f>
        <v>53</v>
      </c>
      <c r="F663" t="str">
        <f>IFERROR(VLOOKUP(A663,AQI!$A$6:$N$1467,5,FALSE),"")</f>
        <v>0.9</v>
      </c>
      <c r="G663" t="str">
        <f>IFERROR(VLOOKUP(A663,AQI!$A$6:$N$1467,6,FALSE),"")</f>
        <v>18</v>
      </c>
      <c r="H663" t="str">
        <f>IFERROR(VLOOKUP(A663,AQI!$A$6:$N$1467,7,FALSE),"")</f>
        <v>168</v>
      </c>
      <c r="I663" t="str">
        <f>IFERROR(VLOOKUP(A663,AQI!$A$6:$N$1467,8,FALSE),"")</f>
        <v>3</v>
      </c>
      <c r="J663" t="str">
        <f>IFERROR(VLOOKUP(A663,AQI!$A$6:$N$1467,9,FALSE),"")</f>
        <v>4.16071</v>
      </c>
      <c r="K663" t="str">
        <f>IFERROR(VLOOKUP(A663,AQI!$A$6:$N$1467,12,FALSE),"")</f>
        <v>26.083</v>
      </c>
      <c r="L663" t="str">
        <f>IFERROR(VLOOKUP(A663,AQI!$A$6:$N$1467,13,FALSE),"")</f>
        <v>76.708</v>
      </c>
      <c r="M663" t="str">
        <f>IFERROR(VLOOKUP(A663,AQI!$A$6:$N$1467,14,FALSE),"")</f>
        <v>1.375</v>
      </c>
      <c r="N663">
        <f t="shared" si="40"/>
        <v>2749.558</v>
      </c>
      <c r="O663">
        <f t="shared" si="41"/>
        <v>2806.8960000000002</v>
      </c>
      <c r="P663">
        <f t="shared" si="42"/>
        <v>1893.21</v>
      </c>
      <c r="Q663">
        <f t="shared" si="43"/>
        <v>1946.83</v>
      </c>
      <c r="R663" s="2" t="s">
        <v>6831</v>
      </c>
    </row>
    <row r="664" spans="1:18" x14ac:dyDescent="0.25">
      <c r="A664" s="9" t="s">
        <v>1160</v>
      </c>
      <c r="B664" s="2" t="s">
        <v>6832</v>
      </c>
      <c r="C664">
        <f>IFERROR(VLOOKUP(A664,AQI!$A$6:$N$1467,2,FALSE),"")</f>
        <v>95</v>
      </c>
      <c r="D664" t="str">
        <f>IFERROR(VLOOKUP(A664,AQI!$A$6:$N$1467,3,FALSE),"")</f>
        <v>71</v>
      </c>
      <c r="E664" t="str">
        <f>IFERROR(VLOOKUP(A664,AQI!$A$6:$N$1467,4,FALSE),"")</f>
        <v>44</v>
      </c>
      <c r="F664" t="str">
        <f>IFERROR(VLOOKUP(A664,AQI!$A$6:$N$1467,5,FALSE),"")</f>
        <v>0.9</v>
      </c>
      <c r="G664" t="str">
        <f>IFERROR(VLOOKUP(A664,AQI!$A$6:$N$1467,6,FALSE),"")</f>
        <v>19</v>
      </c>
      <c r="H664" t="str">
        <f>IFERROR(VLOOKUP(A664,AQI!$A$6:$N$1467,7,FALSE),"")</f>
        <v>131</v>
      </c>
      <c r="I664" t="str">
        <f>IFERROR(VLOOKUP(A664,AQI!$A$6:$N$1467,8,FALSE),"")</f>
        <v>3</v>
      </c>
      <c r="J664" t="str">
        <f>IFERROR(VLOOKUP(A664,AQI!$A$6:$N$1467,9,FALSE),"")</f>
        <v>4.22589</v>
      </c>
      <c r="K664" t="str">
        <f>IFERROR(VLOOKUP(A664,AQI!$A$6:$N$1467,12,FALSE),"")</f>
        <v>23.826</v>
      </c>
      <c r="L664" t="str">
        <f>IFERROR(VLOOKUP(A664,AQI!$A$6:$N$1467,13,FALSE),"")</f>
        <v>83.696</v>
      </c>
      <c r="M664" t="str">
        <f>IFERROR(VLOOKUP(A664,AQI!$A$6:$N$1467,14,FALSE),"")</f>
        <v>1.261</v>
      </c>
      <c r="N664">
        <f t="shared" si="40"/>
        <v>2742.99</v>
      </c>
      <c r="O664">
        <f t="shared" si="41"/>
        <v>2751.5259999999998</v>
      </c>
      <c r="P664">
        <f t="shared" si="42"/>
        <v>1906.21</v>
      </c>
      <c r="Q664">
        <f t="shared" si="43"/>
        <v>1892.13</v>
      </c>
      <c r="R664" s="2" t="s">
        <v>6833</v>
      </c>
    </row>
    <row r="665" spans="1:18" x14ac:dyDescent="0.25">
      <c r="A665" s="9" t="s">
        <v>1156</v>
      </c>
      <c r="B665" s="2" t="s">
        <v>1704</v>
      </c>
      <c r="C665">
        <f>IFERROR(VLOOKUP(A665,AQI!$A$6:$N$1467,2,FALSE),"")</f>
        <v>78</v>
      </c>
      <c r="D665" t="str">
        <f>IFERROR(VLOOKUP(A665,AQI!$A$6:$N$1467,3,FALSE),"")</f>
        <v>57</v>
      </c>
      <c r="E665" t="str">
        <f>IFERROR(VLOOKUP(A665,AQI!$A$6:$N$1467,4,FALSE),"")</f>
        <v>38</v>
      </c>
      <c r="F665" t="str">
        <f>IFERROR(VLOOKUP(A665,AQI!$A$6:$N$1467,5,FALSE),"")</f>
        <v>0.8</v>
      </c>
      <c r="G665" t="str">
        <f>IFERROR(VLOOKUP(A665,AQI!$A$6:$N$1467,6,FALSE),"")</f>
        <v>19</v>
      </c>
      <c r="H665" t="str">
        <f>IFERROR(VLOOKUP(A665,AQI!$A$6:$N$1467,7,FALSE),"")</f>
        <v>92</v>
      </c>
      <c r="I665" t="str">
        <f>IFERROR(VLOOKUP(A665,AQI!$A$6:$N$1467,8,FALSE),"")</f>
        <v>3</v>
      </c>
      <c r="J665" t="str">
        <f>IFERROR(VLOOKUP(A665,AQI!$A$6:$N$1467,9,FALSE),"")</f>
        <v>3.47143</v>
      </c>
      <c r="K665" t="str">
        <f>IFERROR(VLOOKUP(A665,AQI!$A$6:$N$1467,12,FALSE),"")</f>
        <v>22.583</v>
      </c>
      <c r="L665" t="str">
        <f>IFERROR(VLOOKUP(A665,AQI!$A$6:$N$1467,13,FALSE),"")</f>
        <v>86.750</v>
      </c>
      <c r="M665" t="str">
        <f>IFERROR(VLOOKUP(A665,AQI!$A$6:$N$1467,14,FALSE),"")</f>
        <v>1.333</v>
      </c>
      <c r="N665">
        <f t="shared" si="40"/>
        <v>2719.0340000000001</v>
      </c>
      <c r="O665">
        <f t="shared" si="41"/>
        <v>2725.41</v>
      </c>
      <c r="P665">
        <f t="shared" si="42"/>
        <v>1898.22</v>
      </c>
      <c r="Q665">
        <f t="shared" si="43"/>
        <v>1888.13</v>
      </c>
      <c r="R665" s="2" t="s">
        <v>6752</v>
      </c>
    </row>
    <row r="666" spans="1:18" x14ac:dyDescent="0.25">
      <c r="A666" s="9" t="s">
        <v>1143</v>
      </c>
      <c r="B666" s="2" t="s">
        <v>6834</v>
      </c>
      <c r="C666">
        <f>IFERROR(VLOOKUP(A666,AQI!$A$6:$N$1467,2,FALSE),"")</f>
        <v>112</v>
      </c>
      <c r="D666" t="str">
        <f>IFERROR(VLOOKUP(A666,AQI!$A$6:$N$1467,3,FALSE),"")</f>
        <v>24</v>
      </c>
      <c r="E666" t="str">
        <f>IFERROR(VLOOKUP(A666,AQI!$A$6:$N$1467,4,FALSE),"")</f>
        <v>44</v>
      </c>
      <c r="F666" t="str">
        <f>IFERROR(VLOOKUP(A666,AQI!$A$6:$N$1467,5,FALSE),"")</f>
        <v>0.5</v>
      </c>
      <c r="G666" t="str">
        <f>IFERROR(VLOOKUP(A666,AQI!$A$6:$N$1467,6,FALSE),"")</f>
        <v>25</v>
      </c>
      <c r="H666" t="str">
        <f>IFERROR(VLOOKUP(A666,AQI!$A$6:$N$1467,7,FALSE),"")</f>
        <v>173</v>
      </c>
      <c r="I666" t="str">
        <f>IFERROR(VLOOKUP(A666,AQI!$A$6:$N$1467,8,FALSE),"")</f>
        <v>2</v>
      </c>
      <c r="J666" t="str">
        <f>IFERROR(VLOOKUP(A666,AQI!$A$6:$N$1467,9,FALSE),"")</f>
        <v>3.17887</v>
      </c>
      <c r="K666" t="str">
        <f>IFERROR(VLOOKUP(A666,AQI!$A$6:$N$1467,12,FALSE),"")</f>
        <v>30.167</v>
      </c>
      <c r="L666" t="str">
        <f>IFERROR(VLOOKUP(A666,AQI!$A$6:$N$1467,13,FALSE),"")</f>
        <v>46.500</v>
      </c>
      <c r="M666" t="str">
        <f>IFERROR(VLOOKUP(A666,AQI!$A$6:$N$1467,14,FALSE),"")</f>
        <v>1.583</v>
      </c>
      <c r="N666">
        <f t="shared" si="40"/>
        <v>2802.9180000000001</v>
      </c>
      <c r="O666">
        <f t="shared" si="41"/>
        <v>2703.5230000000001</v>
      </c>
      <c r="P666">
        <f t="shared" si="42"/>
        <v>1960.16</v>
      </c>
      <c r="Q666">
        <f t="shared" si="43"/>
        <v>1869.71</v>
      </c>
      <c r="R666" s="2" t="s">
        <v>6835</v>
      </c>
    </row>
    <row r="667" spans="1:18" x14ac:dyDescent="0.25">
      <c r="A667" s="9" t="s">
        <v>1143</v>
      </c>
      <c r="B667" s="2" t="s">
        <v>6836</v>
      </c>
      <c r="C667">
        <f>IFERROR(VLOOKUP(A667,AQI!$A$6:$N$1467,2,FALSE),"")</f>
        <v>112</v>
      </c>
      <c r="D667" t="str">
        <f>IFERROR(VLOOKUP(A667,AQI!$A$6:$N$1467,3,FALSE),"")</f>
        <v>24</v>
      </c>
      <c r="E667" t="str">
        <f>IFERROR(VLOOKUP(A667,AQI!$A$6:$N$1467,4,FALSE),"")</f>
        <v>44</v>
      </c>
      <c r="F667" t="str">
        <f>IFERROR(VLOOKUP(A667,AQI!$A$6:$N$1467,5,FALSE),"")</f>
        <v>0.5</v>
      </c>
      <c r="G667" t="str">
        <f>IFERROR(VLOOKUP(A667,AQI!$A$6:$N$1467,6,FALSE),"")</f>
        <v>25</v>
      </c>
      <c r="H667" t="str">
        <f>IFERROR(VLOOKUP(A667,AQI!$A$6:$N$1467,7,FALSE),"")</f>
        <v>173</v>
      </c>
      <c r="I667" t="str">
        <f>IFERROR(VLOOKUP(A667,AQI!$A$6:$N$1467,8,FALSE),"")</f>
        <v>2</v>
      </c>
      <c r="J667" t="str">
        <f>IFERROR(VLOOKUP(A667,AQI!$A$6:$N$1467,9,FALSE),"")</f>
        <v>3.17887</v>
      </c>
      <c r="K667" t="str">
        <f>IFERROR(VLOOKUP(A667,AQI!$A$6:$N$1467,12,FALSE),"")</f>
        <v>30.167</v>
      </c>
      <c r="L667" t="str">
        <f>IFERROR(VLOOKUP(A667,AQI!$A$6:$N$1467,13,FALSE),"")</f>
        <v>46.500</v>
      </c>
      <c r="M667" t="str">
        <f>IFERROR(VLOOKUP(A667,AQI!$A$6:$N$1467,14,FALSE),"")</f>
        <v>1.583</v>
      </c>
      <c r="N667">
        <f t="shared" si="40"/>
        <v>2802.9180000000001</v>
      </c>
      <c r="O667">
        <f t="shared" si="41"/>
        <v>2703.5230000000001</v>
      </c>
      <c r="P667">
        <f t="shared" si="42"/>
        <v>1960.16</v>
      </c>
      <c r="Q667">
        <f t="shared" si="43"/>
        <v>1869.71</v>
      </c>
      <c r="R667" s="2" t="s">
        <v>6420</v>
      </c>
    </row>
    <row r="668" spans="1:18" x14ac:dyDescent="0.25">
      <c r="A668" s="9" t="s">
        <v>1143</v>
      </c>
      <c r="B668" s="2" t="s">
        <v>6837</v>
      </c>
      <c r="C668">
        <f>IFERROR(VLOOKUP(A668,AQI!$A$6:$N$1467,2,FALSE),"")</f>
        <v>112</v>
      </c>
      <c r="D668" t="str">
        <f>IFERROR(VLOOKUP(A668,AQI!$A$6:$N$1467,3,FALSE),"")</f>
        <v>24</v>
      </c>
      <c r="E668" t="str">
        <f>IFERROR(VLOOKUP(A668,AQI!$A$6:$N$1467,4,FALSE),"")</f>
        <v>44</v>
      </c>
      <c r="F668" t="str">
        <f>IFERROR(VLOOKUP(A668,AQI!$A$6:$N$1467,5,FALSE),"")</f>
        <v>0.5</v>
      </c>
      <c r="G668" t="str">
        <f>IFERROR(VLOOKUP(A668,AQI!$A$6:$N$1467,6,FALSE),"")</f>
        <v>25</v>
      </c>
      <c r="H668" t="str">
        <f>IFERROR(VLOOKUP(A668,AQI!$A$6:$N$1467,7,FALSE),"")</f>
        <v>173</v>
      </c>
      <c r="I668" t="str">
        <f>IFERROR(VLOOKUP(A668,AQI!$A$6:$N$1467,8,FALSE),"")</f>
        <v>2</v>
      </c>
      <c r="J668" t="str">
        <f>IFERROR(VLOOKUP(A668,AQI!$A$6:$N$1467,9,FALSE),"")</f>
        <v>3.17887</v>
      </c>
      <c r="K668" t="str">
        <f>IFERROR(VLOOKUP(A668,AQI!$A$6:$N$1467,12,FALSE),"")</f>
        <v>30.167</v>
      </c>
      <c r="L668" t="str">
        <f>IFERROR(VLOOKUP(A668,AQI!$A$6:$N$1467,13,FALSE),"")</f>
        <v>46.500</v>
      </c>
      <c r="M668" t="str">
        <f>IFERROR(VLOOKUP(A668,AQI!$A$6:$N$1467,14,FALSE),"")</f>
        <v>1.583</v>
      </c>
      <c r="N668">
        <f t="shared" si="40"/>
        <v>2802.9180000000001</v>
      </c>
      <c r="O668">
        <f t="shared" si="41"/>
        <v>2703.5230000000001</v>
      </c>
      <c r="P668">
        <f t="shared" si="42"/>
        <v>1960.16</v>
      </c>
      <c r="Q668">
        <f t="shared" si="43"/>
        <v>1869.71</v>
      </c>
      <c r="R668" s="2" t="s">
        <v>6752</v>
      </c>
    </row>
    <row r="669" spans="1:18" x14ac:dyDescent="0.25">
      <c r="A669" s="9" t="s">
        <v>1139</v>
      </c>
      <c r="B669" s="2" t="s">
        <v>265</v>
      </c>
      <c r="C669">
        <f>IFERROR(VLOOKUP(A669,AQI!$A$6:$N$1467,2,FALSE),"")</f>
        <v>120</v>
      </c>
      <c r="D669" t="str">
        <f>IFERROR(VLOOKUP(A669,AQI!$A$6:$N$1467,3,FALSE),"")</f>
        <v>30</v>
      </c>
      <c r="E669" t="str">
        <f>IFERROR(VLOOKUP(A669,AQI!$A$6:$N$1467,4,FALSE),"")</f>
        <v>52</v>
      </c>
      <c r="F669" t="str">
        <f>IFERROR(VLOOKUP(A669,AQI!$A$6:$N$1467,5,FALSE),"")</f>
        <v>0.6</v>
      </c>
      <c r="G669" t="str">
        <f>IFERROR(VLOOKUP(A669,AQI!$A$6:$N$1467,6,FALSE),"")</f>
        <v>28</v>
      </c>
      <c r="H669" t="str">
        <f>IFERROR(VLOOKUP(A669,AQI!$A$6:$N$1467,7,FALSE),"")</f>
        <v>181</v>
      </c>
      <c r="I669" t="str">
        <f>IFERROR(VLOOKUP(A669,AQI!$A$6:$N$1467,8,FALSE),"")</f>
        <v>3</v>
      </c>
      <c r="J669" t="str">
        <f>IFERROR(VLOOKUP(A669,AQI!$A$6:$N$1467,9,FALSE),"")</f>
        <v>3.63125</v>
      </c>
      <c r="K669" t="str">
        <f>IFERROR(VLOOKUP(A669,AQI!$A$6:$N$1467,12,FALSE),"")</f>
        <v>27.333</v>
      </c>
      <c r="L669" t="str">
        <f>IFERROR(VLOOKUP(A669,AQI!$A$6:$N$1467,13,FALSE),"")</f>
        <v>56.083</v>
      </c>
      <c r="M669" t="str">
        <f>IFERROR(VLOOKUP(A669,AQI!$A$6:$N$1467,14,FALSE),"")</f>
        <v>1.375</v>
      </c>
      <c r="N669">
        <f t="shared" si="40"/>
        <v>2794.6689999999999</v>
      </c>
      <c r="O669">
        <f t="shared" si="41"/>
        <v>2814.373</v>
      </c>
      <c r="P669">
        <f t="shared" si="42"/>
        <v>1904.98</v>
      </c>
      <c r="Q669">
        <f t="shared" si="43"/>
        <v>1971.35</v>
      </c>
      <c r="R669" s="2" t="s">
        <v>6757</v>
      </c>
    </row>
    <row r="670" spans="1:18" x14ac:dyDescent="0.25">
      <c r="A670" s="9" t="s">
        <v>1139</v>
      </c>
      <c r="B670" s="2" t="s">
        <v>6838</v>
      </c>
      <c r="C670">
        <f>IFERROR(VLOOKUP(A670,AQI!$A$6:$N$1467,2,FALSE),"")</f>
        <v>120</v>
      </c>
      <c r="D670" t="str">
        <f>IFERROR(VLOOKUP(A670,AQI!$A$6:$N$1467,3,FALSE),"")</f>
        <v>30</v>
      </c>
      <c r="E670" t="str">
        <f>IFERROR(VLOOKUP(A670,AQI!$A$6:$N$1467,4,FALSE),"")</f>
        <v>52</v>
      </c>
      <c r="F670" t="str">
        <f>IFERROR(VLOOKUP(A670,AQI!$A$6:$N$1467,5,FALSE),"")</f>
        <v>0.6</v>
      </c>
      <c r="G670" t="str">
        <f>IFERROR(VLOOKUP(A670,AQI!$A$6:$N$1467,6,FALSE),"")</f>
        <v>28</v>
      </c>
      <c r="H670" t="str">
        <f>IFERROR(VLOOKUP(A670,AQI!$A$6:$N$1467,7,FALSE),"")</f>
        <v>181</v>
      </c>
      <c r="I670" t="str">
        <f>IFERROR(VLOOKUP(A670,AQI!$A$6:$N$1467,8,FALSE),"")</f>
        <v>3</v>
      </c>
      <c r="J670" t="str">
        <f>IFERROR(VLOOKUP(A670,AQI!$A$6:$N$1467,9,FALSE),"")</f>
        <v>3.63125</v>
      </c>
      <c r="K670" t="str">
        <f>IFERROR(VLOOKUP(A670,AQI!$A$6:$N$1467,12,FALSE),"")</f>
        <v>27.333</v>
      </c>
      <c r="L670" t="str">
        <f>IFERROR(VLOOKUP(A670,AQI!$A$6:$N$1467,13,FALSE),"")</f>
        <v>56.083</v>
      </c>
      <c r="M670" t="str">
        <f>IFERROR(VLOOKUP(A670,AQI!$A$6:$N$1467,14,FALSE),"")</f>
        <v>1.375</v>
      </c>
      <c r="N670">
        <f t="shared" si="40"/>
        <v>2794.6689999999999</v>
      </c>
      <c r="O670">
        <f t="shared" si="41"/>
        <v>2814.373</v>
      </c>
      <c r="P670">
        <f t="shared" si="42"/>
        <v>1904.98</v>
      </c>
      <c r="Q670">
        <f t="shared" si="43"/>
        <v>1971.35</v>
      </c>
      <c r="R670" s="2" t="s">
        <v>6799</v>
      </c>
    </row>
    <row r="671" spans="1:18" x14ac:dyDescent="0.25">
      <c r="A671" s="9" t="s">
        <v>1134</v>
      </c>
      <c r="B671" s="2" t="s">
        <v>219</v>
      </c>
      <c r="C671">
        <f>IFERROR(VLOOKUP(A671,AQI!$A$6:$N$1467,2,FALSE),"")</f>
        <v>139</v>
      </c>
      <c r="D671" t="str">
        <f>IFERROR(VLOOKUP(A671,AQI!$A$6:$N$1467,3,FALSE),"")</f>
        <v>42</v>
      </c>
      <c r="E671" t="str">
        <f>IFERROR(VLOOKUP(A671,AQI!$A$6:$N$1467,4,FALSE),"")</f>
        <v>59</v>
      </c>
      <c r="F671" t="str">
        <f>IFERROR(VLOOKUP(A671,AQI!$A$6:$N$1467,5,FALSE),"")</f>
        <v>0.7</v>
      </c>
      <c r="G671" t="str">
        <f>IFERROR(VLOOKUP(A671,AQI!$A$6:$N$1467,6,FALSE),"")</f>
        <v>23</v>
      </c>
      <c r="H671" t="str">
        <f>IFERROR(VLOOKUP(A671,AQI!$A$6:$N$1467,7,FALSE),"")</f>
        <v>202</v>
      </c>
      <c r="I671" t="str">
        <f>IFERROR(VLOOKUP(A671,AQI!$A$6:$N$1467,8,FALSE),"")</f>
        <v>4</v>
      </c>
      <c r="J671" t="str">
        <f>IFERROR(VLOOKUP(A671,AQI!$A$6:$N$1467,9,FALSE),"")</f>
        <v>4.12202</v>
      </c>
      <c r="K671" t="str">
        <f>IFERROR(VLOOKUP(A671,AQI!$A$6:$N$1467,12,FALSE),"")</f>
        <v>27.682</v>
      </c>
      <c r="L671" t="str">
        <f>IFERROR(VLOOKUP(A671,AQI!$A$6:$N$1467,13,FALSE),"")</f>
        <v>56.046</v>
      </c>
      <c r="M671" t="str">
        <f>IFERROR(VLOOKUP(A671,AQI!$A$6:$N$1467,14,FALSE),"")</f>
        <v>1.636</v>
      </c>
      <c r="N671">
        <f t="shared" si="40"/>
        <v>2791.895</v>
      </c>
      <c r="O671">
        <f t="shared" si="41"/>
        <v>2812.2489999999998</v>
      </c>
      <c r="P671">
        <f t="shared" si="42"/>
        <v>1906.36</v>
      </c>
      <c r="Q671">
        <f t="shared" si="43"/>
        <v>1917.43</v>
      </c>
      <c r="R671" s="2" t="s">
        <v>6839</v>
      </c>
    </row>
    <row r="672" spans="1:18" x14ac:dyDescent="0.25">
      <c r="A672" s="9" t="s">
        <v>1128</v>
      </c>
      <c r="B672" s="2" t="s">
        <v>6840</v>
      </c>
      <c r="C672">
        <f>IFERROR(VLOOKUP(A672,AQI!$A$6:$N$1467,2,FALSE),"")</f>
        <v>116</v>
      </c>
      <c r="D672" t="str">
        <f>IFERROR(VLOOKUP(A672,AQI!$A$6:$N$1467,3,FALSE),"")</f>
        <v>34</v>
      </c>
      <c r="E672" t="str">
        <f>IFERROR(VLOOKUP(A672,AQI!$A$6:$N$1467,4,FALSE),"")</f>
        <v>62</v>
      </c>
      <c r="F672" t="str">
        <f>IFERROR(VLOOKUP(A672,AQI!$A$6:$N$1467,5,FALSE),"")</f>
        <v>0.5</v>
      </c>
      <c r="G672" t="str">
        <f>IFERROR(VLOOKUP(A672,AQI!$A$6:$N$1467,6,FALSE),"")</f>
        <v>20</v>
      </c>
      <c r="H672" t="str">
        <f>IFERROR(VLOOKUP(A672,AQI!$A$6:$N$1467,7,FALSE),"")</f>
        <v>177</v>
      </c>
      <c r="I672" t="str">
        <f>IFERROR(VLOOKUP(A672,AQI!$A$6:$N$1467,8,FALSE),"")</f>
        <v>2</v>
      </c>
      <c r="J672" t="str">
        <f>IFERROR(VLOOKUP(A672,AQI!$A$6:$N$1467,9,FALSE),"")</f>
        <v>3.62173</v>
      </c>
      <c r="K672" t="str">
        <f>IFERROR(VLOOKUP(A672,AQI!$A$6:$N$1467,12,FALSE),"")</f>
        <v>29.348</v>
      </c>
      <c r="L672" t="str">
        <f>IFERROR(VLOOKUP(A672,AQI!$A$6:$N$1467,13,FALSE),"")</f>
        <v>50.739</v>
      </c>
      <c r="M672" t="str">
        <f>IFERROR(VLOOKUP(A672,AQI!$A$6:$N$1467,14,FALSE),"")</f>
        <v>2.174</v>
      </c>
      <c r="N672">
        <f t="shared" si="40"/>
        <v>2785.5140000000001</v>
      </c>
      <c r="O672">
        <f t="shared" si="41"/>
        <v>2795.4360000000001</v>
      </c>
      <c r="P672">
        <f t="shared" si="42"/>
        <v>1926.24</v>
      </c>
      <c r="Q672">
        <f t="shared" si="43"/>
        <v>1914.8</v>
      </c>
      <c r="R672" s="2" t="s">
        <v>6841</v>
      </c>
    </row>
    <row r="673" spans="1:18" x14ac:dyDescent="0.25">
      <c r="A673" s="9" t="s">
        <v>1124</v>
      </c>
      <c r="B673" s="2" t="s">
        <v>6842</v>
      </c>
      <c r="C673">
        <f>IFERROR(VLOOKUP(A673,AQI!$A$6:$N$1467,2,FALSE),"")</f>
        <v>152</v>
      </c>
      <c r="D673" t="str">
        <f>IFERROR(VLOOKUP(A673,AQI!$A$6:$N$1467,3,FALSE),"")</f>
        <v>35</v>
      </c>
      <c r="E673" t="str">
        <f>IFERROR(VLOOKUP(A673,AQI!$A$6:$N$1467,4,FALSE),"")</f>
        <v>59</v>
      </c>
      <c r="F673" t="str">
        <f>IFERROR(VLOOKUP(A673,AQI!$A$6:$N$1467,5,FALSE),"")</f>
        <v>0.6</v>
      </c>
      <c r="G673" t="str">
        <f>IFERROR(VLOOKUP(A673,AQI!$A$6:$N$1467,6,FALSE),"")</f>
        <v>26</v>
      </c>
      <c r="H673" t="str">
        <f>IFERROR(VLOOKUP(A673,AQI!$A$6:$N$1467,7,FALSE),"")</f>
        <v>217</v>
      </c>
      <c r="I673" t="str">
        <f>IFERROR(VLOOKUP(A673,AQI!$A$6:$N$1467,8,FALSE),"")</f>
        <v>3</v>
      </c>
      <c r="J673" t="str">
        <f>IFERROR(VLOOKUP(A673,AQI!$A$6:$N$1467,9,FALSE),"")</f>
        <v>4.04911</v>
      </c>
      <c r="K673" t="str">
        <f>IFERROR(VLOOKUP(A673,AQI!$A$6:$N$1467,12,FALSE),"")</f>
        <v>28.000</v>
      </c>
      <c r="L673" t="str">
        <f>IFERROR(VLOOKUP(A673,AQI!$A$6:$N$1467,13,FALSE),"")</f>
        <v>61.167</v>
      </c>
      <c r="M673" t="str">
        <f>IFERROR(VLOOKUP(A673,AQI!$A$6:$N$1467,14,FALSE),"")</f>
        <v>1.792</v>
      </c>
      <c r="N673">
        <f t="shared" si="40"/>
        <v>2722.1550000000002</v>
      </c>
      <c r="O673">
        <f t="shared" si="41"/>
        <v>2773.7220000000002</v>
      </c>
      <c r="P673">
        <f t="shared" si="42"/>
        <v>1864.42</v>
      </c>
      <c r="Q673">
        <f t="shared" si="43"/>
        <v>1902.98</v>
      </c>
      <c r="R673" s="2" t="s">
        <v>6843</v>
      </c>
    </row>
    <row r="674" spans="1:18" x14ac:dyDescent="0.25">
      <c r="A674" s="9" t="s">
        <v>1108</v>
      </c>
      <c r="B674" s="2" t="s">
        <v>6844</v>
      </c>
      <c r="C674">
        <f>IFERROR(VLOOKUP(A674,AQI!$A$6:$N$1467,2,FALSE),"")</f>
        <v>71</v>
      </c>
      <c r="D674" t="str">
        <f>IFERROR(VLOOKUP(A674,AQI!$A$6:$N$1467,3,FALSE),"")</f>
        <v>48</v>
      </c>
      <c r="E674" t="str">
        <f>IFERROR(VLOOKUP(A674,AQI!$A$6:$N$1467,4,FALSE),"")</f>
        <v>59</v>
      </c>
      <c r="F674" t="str">
        <f>IFERROR(VLOOKUP(A674,AQI!$A$6:$N$1467,5,FALSE),"")</f>
        <v>0.6</v>
      </c>
      <c r="G674" t="str">
        <f>IFERROR(VLOOKUP(A674,AQI!$A$6:$N$1467,6,FALSE),"")</f>
        <v>19</v>
      </c>
      <c r="H674" t="str">
        <f>IFERROR(VLOOKUP(A674,AQI!$A$6:$N$1467,7,FALSE),"")</f>
        <v>125</v>
      </c>
      <c r="I674" t="str">
        <f>IFERROR(VLOOKUP(A674,AQI!$A$6:$N$1467,8,FALSE),"")</f>
        <v>2</v>
      </c>
      <c r="J674" t="str">
        <f>IFERROR(VLOOKUP(A674,AQI!$A$6:$N$1467,9,FALSE),"")</f>
        <v>3.65387</v>
      </c>
      <c r="K674" t="str">
        <f>IFERROR(VLOOKUP(A674,AQI!$A$6:$N$1467,12,FALSE),"")</f>
        <v>26.667</v>
      </c>
      <c r="L674" t="str">
        <f>IFERROR(VLOOKUP(A674,AQI!$A$6:$N$1467,13,FALSE),"")</f>
        <v>69.417</v>
      </c>
      <c r="M674" t="str">
        <f>IFERROR(VLOOKUP(A674,AQI!$A$6:$N$1467,14,FALSE),"")</f>
        <v>1.708</v>
      </c>
      <c r="N674">
        <f t="shared" si="40"/>
        <v>2678.87</v>
      </c>
      <c r="O674">
        <f t="shared" si="41"/>
        <v>2698.529</v>
      </c>
      <c r="P674">
        <f t="shared" si="42"/>
        <v>1812.79</v>
      </c>
      <c r="Q674">
        <f t="shared" si="43"/>
        <v>1822.92</v>
      </c>
      <c r="R674" s="2" t="s">
        <v>6356</v>
      </c>
    </row>
    <row r="675" spans="1:18" x14ac:dyDescent="0.25">
      <c r="A675" s="9" t="s">
        <v>1098</v>
      </c>
      <c r="B675" s="2" t="s">
        <v>1075</v>
      </c>
      <c r="C675">
        <f>IFERROR(VLOOKUP(A675,AQI!$A$6:$N$1467,2,FALSE),"")</f>
        <v>109</v>
      </c>
      <c r="D675" t="str">
        <f>IFERROR(VLOOKUP(A675,AQI!$A$6:$N$1467,3,FALSE),"")</f>
        <v>30</v>
      </c>
      <c r="E675" t="str">
        <f>IFERROR(VLOOKUP(A675,AQI!$A$6:$N$1467,4,FALSE),"")</f>
        <v>44</v>
      </c>
      <c r="F675" t="str">
        <f>IFERROR(VLOOKUP(A675,AQI!$A$6:$N$1467,5,FALSE),"")</f>
        <v>0.5</v>
      </c>
      <c r="G675" t="str">
        <f>IFERROR(VLOOKUP(A675,AQI!$A$6:$N$1467,6,FALSE),"")</f>
        <v>19</v>
      </c>
      <c r="H675" t="str">
        <f>IFERROR(VLOOKUP(A675,AQI!$A$6:$N$1467,7,FALSE),"")</f>
        <v>169</v>
      </c>
      <c r="I675" t="str">
        <f>IFERROR(VLOOKUP(A675,AQI!$A$6:$N$1467,8,FALSE),"")</f>
        <v>2</v>
      </c>
      <c r="J675" t="str">
        <f>IFERROR(VLOOKUP(A675,AQI!$A$6:$N$1467,9,FALSE),"")</f>
        <v>3.17530</v>
      </c>
      <c r="K675" t="str">
        <f>IFERROR(VLOOKUP(A675,AQI!$A$6:$N$1467,12,FALSE),"")</f>
        <v>27.875</v>
      </c>
      <c r="L675" t="str">
        <f>IFERROR(VLOOKUP(A675,AQI!$A$6:$N$1467,13,FALSE),"")</f>
        <v>62.042</v>
      </c>
      <c r="M675" t="str">
        <f>IFERROR(VLOOKUP(A675,AQI!$A$6:$N$1467,14,FALSE),"")</f>
        <v>1.458</v>
      </c>
      <c r="N675">
        <f t="shared" si="40"/>
        <v>2875.1770000000001</v>
      </c>
      <c r="O675">
        <f t="shared" si="41"/>
        <v>2833.06</v>
      </c>
      <c r="P675">
        <f t="shared" si="42"/>
        <v>1956.52</v>
      </c>
      <c r="Q675">
        <f t="shared" si="43"/>
        <v>1918.24</v>
      </c>
      <c r="R675" s="2" t="s">
        <v>6356</v>
      </c>
    </row>
    <row r="676" spans="1:18" x14ac:dyDescent="0.25">
      <c r="A676" s="9" t="s">
        <v>1093</v>
      </c>
      <c r="B676" s="2" t="s">
        <v>6845</v>
      </c>
      <c r="C676">
        <f>IFERROR(VLOOKUP(A676,AQI!$A$6:$N$1467,2,FALSE),"")</f>
        <v>94</v>
      </c>
      <c r="D676" t="str">
        <f>IFERROR(VLOOKUP(A676,AQI!$A$6:$N$1467,3,FALSE),"")</f>
        <v>32</v>
      </c>
      <c r="E676" t="str">
        <f>IFERROR(VLOOKUP(A676,AQI!$A$6:$N$1467,4,FALSE),"")</f>
        <v>44</v>
      </c>
      <c r="F676" t="str">
        <f>IFERROR(VLOOKUP(A676,AQI!$A$6:$N$1467,5,FALSE),"")</f>
        <v>0.6</v>
      </c>
      <c r="G676" t="str">
        <f>IFERROR(VLOOKUP(A676,AQI!$A$6:$N$1467,6,FALSE),"")</f>
        <v>19</v>
      </c>
      <c r="H676" t="str">
        <f>IFERROR(VLOOKUP(A676,AQI!$A$6:$N$1467,7,FALSE),"")</f>
        <v>152</v>
      </c>
      <c r="I676" t="str">
        <f>IFERROR(VLOOKUP(A676,AQI!$A$6:$N$1467,8,FALSE),"")</f>
        <v>3</v>
      </c>
      <c r="J676" t="str">
        <f>IFERROR(VLOOKUP(A676,AQI!$A$6:$N$1467,9,FALSE),"")</f>
        <v>3.16786</v>
      </c>
      <c r="K676" t="str">
        <f>IFERROR(VLOOKUP(A676,AQI!$A$6:$N$1467,12,FALSE),"")</f>
        <v>26.375</v>
      </c>
      <c r="L676" t="str">
        <f>IFERROR(VLOOKUP(A676,AQI!$A$6:$N$1467,13,FALSE),"")</f>
        <v>65.250</v>
      </c>
      <c r="M676" t="str">
        <f>IFERROR(VLOOKUP(A676,AQI!$A$6:$N$1467,14,FALSE),"")</f>
        <v>1.417</v>
      </c>
      <c r="N676">
        <f t="shared" si="40"/>
        <v>2886.5369999999998</v>
      </c>
      <c r="O676">
        <f t="shared" si="41"/>
        <v>2868.5390000000002</v>
      </c>
      <c r="P676">
        <f t="shared" si="42"/>
        <v>1976.26</v>
      </c>
      <c r="Q676">
        <f t="shared" si="43"/>
        <v>1942.47</v>
      </c>
      <c r="R676" s="2" t="s">
        <v>6846</v>
      </c>
    </row>
    <row r="677" spans="1:18" x14ac:dyDescent="0.25">
      <c r="A677" s="9" t="s">
        <v>1089</v>
      </c>
      <c r="B677" s="2" t="s">
        <v>985</v>
      </c>
      <c r="C677">
        <f>IFERROR(VLOOKUP(A677,AQI!$A$6:$N$1467,2,FALSE),"")</f>
        <v>81</v>
      </c>
      <c r="D677" t="str">
        <f>IFERROR(VLOOKUP(A677,AQI!$A$6:$N$1467,3,FALSE),"")</f>
        <v>49</v>
      </c>
      <c r="E677" t="str">
        <f>IFERROR(VLOOKUP(A677,AQI!$A$6:$N$1467,4,FALSE),"")</f>
        <v>50</v>
      </c>
      <c r="F677" t="str">
        <f>IFERROR(VLOOKUP(A677,AQI!$A$6:$N$1467,5,FALSE),"")</f>
        <v>0.9</v>
      </c>
      <c r="G677" t="str">
        <f>IFERROR(VLOOKUP(A677,AQI!$A$6:$N$1467,6,FALSE),"")</f>
        <v>22</v>
      </c>
      <c r="H677" t="str">
        <f>IFERROR(VLOOKUP(A677,AQI!$A$6:$N$1467,7,FALSE),"")</f>
        <v>137</v>
      </c>
      <c r="I677" t="str">
        <f>IFERROR(VLOOKUP(A677,AQI!$A$6:$N$1467,8,FALSE),"")</f>
        <v>2</v>
      </c>
      <c r="J677" t="str">
        <f>IFERROR(VLOOKUP(A677,AQI!$A$6:$N$1467,9,FALSE),"")</f>
        <v>3.77887</v>
      </c>
      <c r="K677" t="str">
        <f>IFERROR(VLOOKUP(A677,AQI!$A$6:$N$1467,12,FALSE),"")</f>
        <v>25.083</v>
      </c>
      <c r="L677" t="str">
        <f>IFERROR(VLOOKUP(A677,AQI!$A$6:$N$1467,13,FALSE),"")</f>
        <v>73.292</v>
      </c>
      <c r="M677" t="str">
        <f>IFERROR(VLOOKUP(A677,AQI!$A$6:$N$1467,14,FALSE),"")</f>
        <v>1.125</v>
      </c>
      <c r="N677">
        <f t="shared" si="40"/>
        <v>2813.3919999999998</v>
      </c>
      <c r="O677">
        <f t="shared" si="41"/>
        <v>2887.1849999999999</v>
      </c>
      <c r="P677">
        <f t="shared" si="42"/>
        <v>1909.97</v>
      </c>
      <c r="Q677">
        <f t="shared" si="43"/>
        <v>1990.01</v>
      </c>
      <c r="R677" s="2" t="s">
        <v>6847</v>
      </c>
    </row>
    <row r="678" spans="1:18" x14ac:dyDescent="0.25">
      <c r="A678" s="9" t="s">
        <v>1089</v>
      </c>
      <c r="B678" s="2" t="s">
        <v>6848</v>
      </c>
      <c r="C678">
        <f>IFERROR(VLOOKUP(A678,AQI!$A$6:$N$1467,2,FALSE),"")</f>
        <v>81</v>
      </c>
      <c r="D678" t="str">
        <f>IFERROR(VLOOKUP(A678,AQI!$A$6:$N$1467,3,FALSE),"")</f>
        <v>49</v>
      </c>
      <c r="E678" t="str">
        <f>IFERROR(VLOOKUP(A678,AQI!$A$6:$N$1467,4,FALSE),"")</f>
        <v>50</v>
      </c>
      <c r="F678" t="str">
        <f>IFERROR(VLOOKUP(A678,AQI!$A$6:$N$1467,5,FALSE),"")</f>
        <v>0.9</v>
      </c>
      <c r="G678" t="str">
        <f>IFERROR(VLOOKUP(A678,AQI!$A$6:$N$1467,6,FALSE),"")</f>
        <v>22</v>
      </c>
      <c r="H678" t="str">
        <f>IFERROR(VLOOKUP(A678,AQI!$A$6:$N$1467,7,FALSE),"")</f>
        <v>137</v>
      </c>
      <c r="I678" t="str">
        <f>IFERROR(VLOOKUP(A678,AQI!$A$6:$N$1467,8,FALSE),"")</f>
        <v>2</v>
      </c>
      <c r="J678" t="str">
        <f>IFERROR(VLOOKUP(A678,AQI!$A$6:$N$1467,9,FALSE),"")</f>
        <v>3.77887</v>
      </c>
      <c r="K678" t="str">
        <f>IFERROR(VLOOKUP(A678,AQI!$A$6:$N$1467,12,FALSE),"")</f>
        <v>25.083</v>
      </c>
      <c r="L678" t="str">
        <f>IFERROR(VLOOKUP(A678,AQI!$A$6:$N$1467,13,FALSE),"")</f>
        <v>73.292</v>
      </c>
      <c r="M678" t="str">
        <f>IFERROR(VLOOKUP(A678,AQI!$A$6:$N$1467,14,FALSE),"")</f>
        <v>1.125</v>
      </c>
      <c r="N678">
        <f t="shared" si="40"/>
        <v>2813.3919999999998</v>
      </c>
      <c r="O678">
        <f t="shared" si="41"/>
        <v>2887.1849999999999</v>
      </c>
      <c r="P678">
        <f t="shared" si="42"/>
        <v>1909.97</v>
      </c>
      <c r="Q678">
        <f t="shared" si="43"/>
        <v>1990.01</v>
      </c>
      <c r="R678" s="2" t="s">
        <v>6849</v>
      </c>
    </row>
    <row r="679" spans="1:18" x14ac:dyDescent="0.25">
      <c r="A679" s="9" t="s">
        <v>1078</v>
      </c>
      <c r="B679" s="2" t="s">
        <v>1075</v>
      </c>
      <c r="C679">
        <f>IFERROR(VLOOKUP(A679,AQI!$A$6:$N$1467,2,FALSE),"")</f>
        <v>65</v>
      </c>
      <c r="D679" t="str">
        <f>IFERROR(VLOOKUP(A679,AQI!$A$6:$N$1467,3,FALSE),"")</f>
        <v>47</v>
      </c>
      <c r="E679" t="str">
        <f>IFERROR(VLOOKUP(A679,AQI!$A$6:$N$1467,4,FALSE),"")</f>
        <v>41</v>
      </c>
      <c r="F679" t="str">
        <f>IFERROR(VLOOKUP(A679,AQI!$A$6:$N$1467,5,FALSE),"")</f>
        <v>0.7</v>
      </c>
      <c r="G679" t="str">
        <f>IFERROR(VLOOKUP(A679,AQI!$A$6:$N$1467,6,FALSE),"")</f>
        <v>19</v>
      </c>
      <c r="H679" t="str">
        <f>IFERROR(VLOOKUP(A679,AQI!$A$6:$N$1467,7,FALSE),"")</f>
        <v>107</v>
      </c>
      <c r="I679" t="str">
        <f>IFERROR(VLOOKUP(A679,AQI!$A$6:$N$1467,8,FALSE),"")</f>
        <v>2</v>
      </c>
      <c r="J679" t="str">
        <f>IFERROR(VLOOKUP(A679,AQI!$A$6:$N$1467,9,FALSE),"")</f>
        <v>3.28065</v>
      </c>
      <c r="K679" t="str">
        <f>IFERROR(VLOOKUP(A679,AQI!$A$6:$N$1467,12,FALSE),"")</f>
        <v>22.208</v>
      </c>
      <c r="L679" t="str">
        <f>IFERROR(VLOOKUP(A679,AQI!$A$6:$N$1467,13,FALSE),"")</f>
        <v>78.333</v>
      </c>
      <c r="M679" t="str">
        <f>IFERROR(VLOOKUP(A679,AQI!$A$6:$N$1467,14,FALSE),"")</f>
        <v>1.250</v>
      </c>
      <c r="N679">
        <f t="shared" si="40"/>
        <v>2825.5830000000001</v>
      </c>
      <c r="O679">
        <f t="shared" si="41"/>
        <v>2810.5940000000001</v>
      </c>
      <c r="P679">
        <f t="shared" si="42"/>
        <v>1912.7</v>
      </c>
      <c r="Q679">
        <f t="shared" si="43"/>
        <v>1904.27</v>
      </c>
      <c r="R679" s="2" t="s">
        <v>6850</v>
      </c>
    </row>
    <row r="680" spans="1:18" x14ac:dyDescent="0.25">
      <c r="A680" s="9" t="s">
        <v>1074</v>
      </c>
      <c r="B680" s="2" t="s">
        <v>6851</v>
      </c>
      <c r="C680">
        <f>IFERROR(VLOOKUP(A680,AQI!$A$6:$N$1467,2,FALSE),"")</f>
        <v>50</v>
      </c>
      <c r="D680" t="str">
        <f>IFERROR(VLOOKUP(A680,AQI!$A$6:$N$1467,3,FALSE),"")</f>
        <v>29</v>
      </c>
      <c r="E680" t="str">
        <f>IFERROR(VLOOKUP(A680,AQI!$A$6:$N$1467,4,FALSE),"")</f>
        <v>29</v>
      </c>
      <c r="F680" t="str">
        <f>IFERROR(VLOOKUP(A680,AQI!$A$6:$N$1467,5,FALSE),"")</f>
        <v>0.6</v>
      </c>
      <c r="G680" t="str">
        <f>IFERROR(VLOOKUP(A680,AQI!$A$6:$N$1467,6,FALSE),"")</f>
        <v>15</v>
      </c>
      <c r="H680" t="str">
        <f>IFERROR(VLOOKUP(A680,AQI!$A$6:$N$1467,7,FALSE),"")</f>
        <v>100</v>
      </c>
      <c r="I680" t="str">
        <f>IFERROR(VLOOKUP(A680,AQI!$A$6:$N$1467,8,FALSE),"")</f>
        <v>3</v>
      </c>
      <c r="J680" t="str">
        <f>IFERROR(VLOOKUP(A680,AQI!$A$6:$N$1467,9,FALSE),"")</f>
        <v>2.44286</v>
      </c>
      <c r="K680" t="str">
        <f>IFERROR(VLOOKUP(A680,AQI!$A$6:$N$1467,12,FALSE),"")</f>
        <v>21.667</v>
      </c>
      <c r="L680" t="str">
        <f>IFERROR(VLOOKUP(A680,AQI!$A$6:$N$1467,13,FALSE),"")</f>
        <v>79.792</v>
      </c>
      <c r="M680" t="str">
        <f>IFERROR(VLOOKUP(A680,AQI!$A$6:$N$1467,14,FALSE),"")</f>
        <v>1.333</v>
      </c>
      <c r="N680">
        <f t="shared" si="40"/>
        <v>2786.39</v>
      </c>
      <c r="O680">
        <f t="shared" si="41"/>
        <v>2842.1729999999998</v>
      </c>
      <c r="P680">
        <f t="shared" si="42"/>
        <v>1887.53</v>
      </c>
      <c r="Q680">
        <f t="shared" si="43"/>
        <v>1926.58</v>
      </c>
      <c r="R680" s="2" t="s">
        <v>6420</v>
      </c>
    </row>
    <row r="681" spans="1:18" x14ac:dyDescent="0.25">
      <c r="A681" s="9" t="s">
        <v>1074</v>
      </c>
      <c r="B681" s="2" t="s">
        <v>6852</v>
      </c>
      <c r="C681">
        <f>IFERROR(VLOOKUP(A681,AQI!$A$6:$N$1467,2,FALSE),"")</f>
        <v>50</v>
      </c>
      <c r="D681" t="str">
        <f>IFERROR(VLOOKUP(A681,AQI!$A$6:$N$1467,3,FALSE),"")</f>
        <v>29</v>
      </c>
      <c r="E681" t="str">
        <f>IFERROR(VLOOKUP(A681,AQI!$A$6:$N$1467,4,FALSE),"")</f>
        <v>29</v>
      </c>
      <c r="F681" t="str">
        <f>IFERROR(VLOOKUP(A681,AQI!$A$6:$N$1467,5,FALSE),"")</f>
        <v>0.6</v>
      </c>
      <c r="G681" t="str">
        <f>IFERROR(VLOOKUP(A681,AQI!$A$6:$N$1467,6,FALSE),"")</f>
        <v>15</v>
      </c>
      <c r="H681" t="str">
        <f>IFERROR(VLOOKUP(A681,AQI!$A$6:$N$1467,7,FALSE),"")</f>
        <v>100</v>
      </c>
      <c r="I681" t="str">
        <f>IFERROR(VLOOKUP(A681,AQI!$A$6:$N$1467,8,FALSE),"")</f>
        <v>3</v>
      </c>
      <c r="J681" t="str">
        <f>IFERROR(VLOOKUP(A681,AQI!$A$6:$N$1467,9,FALSE),"")</f>
        <v>2.44286</v>
      </c>
      <c r="K681" t="str">
        <f>IFERROR(VLOOKUP(A681,AQI!$A$6:$N$1467,12,FALSE),"")</f>
        <v>21.667</v>
      </c>
      <c r="L681" t="str">
        <f>IFERROR(VLOOKUP(A681,AQI!$A$6:$N$1467,13,FALSE),"")</f>
        <v>79.792</v>
      </c>
      <c r="M681" t="str">
        <f>IFERROR(VLOOKUP(A681,AQI!$A$6:$N$1467,14,FALSE),"")</f>
        <v>1.333</v>
      </c>
      <c r="N681">
        <f t="shared" si="40"/>
        <v>2786.39</v>
      </c>
      <c r="O681">
        <f t="shared" si="41"/>
        <v>2842.1729999999998</v>
      </c>
      <c r="P681">
        <f t="shared" si="42"/>
        <v>1887.53</v>
      </c>
      <c r="Q681">
        <f t="shared" si="43"/>
        <v>1926.58</v>
      </c>
      <c r="R681" s="2" t="s">
        <v>6853</v>
      </c>
    </row>
    <row r="682" spans="1:18" x14ac:dyDescent="0.25">
      <c r="A682" s="9" t="s">
        <v>1069</v>
      </c>
      <c r="B682" s="2" t="s">
        <v>6854</v>
      </c>
      <c r="C682">
        <f>IFERROR(VLOOKUP(A682,AQI!$A$6:$N$1467,2,FALSE),"")</f>
        <v>129</v>
      </c>
      <c r="D682" t="str">
        <f>IFERROR(VLOOKUP(A682,AQI!$A$6:$N$1467,3,FALSE),"")</f>
        <v>31</v>
      </c>
      <c r="E682" t="str">
        <f>IFERROR(VLOOKUP(A682,AQI!$A$6:$N$1467,4,FALSE),"")</f>
        <v>49</v>
      </c>
      <c r="F682" t="str">
        <f>IFERROR(VLOOKUP(A682,AQI!$A$6:$N$1467,5,FALSE),"")</f>
        <v>0.7</v>
      </c>
      <c r="G682" t="str">
        <f>IFERROR(VLOOKUP(A682,AQI!$A$6:$N$1467,6,FALSE),"")</f>
        <v>22</v>
      </c>
      <c r="H682" t="str">
        <f>IFERROR(VLOOKUP(A682,AQI!$A$6:$N$1467,7,FALSE),"")</f>
        <v>191</v>
      </c>
      <c r="I682" t="str">
        <f>IFERROR(VLOOKUP(A682,AQI!$A$6:$N$1467,8,FALSE),"")</f>
        <v>4</v>
      </c>
      <c r="J682" t="str">
        <f>IFERROR(VLOOKUP(A682,AQI!$A$6:$N$1467,9,FALSE),"")</f>
        <v>3.57113</v>
      </c>
      <c r="K682" t="str">
        <f>IFERROR(VLOOKUP(A682,AQI!$A$6:$N$1467,12,FALSE),"")</f>
        <v>26.955</v>
      </c>
      <c r="L682" t="str">
        <f>IFERROR(VLOOKUP(A682,AQI!$A$6:$N$1467,13,FALSE),"")</f>
        <v>57.318</v>
      </c>
      <c r="M682" t="str">
        <f>IFERROR(VLOOKUP(A682,AQI!$A$6:$N$1467,14,FALSE),"")</f>
        <v>1.682</v>
      </c>
      <c r="N682">
        <f t="shared" si="40"/>
        <v>2738.837</v>
      </c>
      <c r="O682">
        <f t="shared" si="41"/>
        <v>2780.4250000000002</v>
      </c>
      <c r="P682">
        <f t="shared" si="42"/>
        <v>1852.89</v>
      </c>
      <c r="Q682">
        <f t="shared" si="43"/>
        <v>1890.18</v>
      </c>
      <c r="R682" s="2" t="s">
        <v>6855</v>
      </c>
    </row>
    <row r="683" spans="1:18" x14ac:dyDescent="0.25">
      <c r="A683" s="9" t="s">
        <v>1064</v>
      </c>
      <c r="B683" s="2" t="s">
        <v>1126</v>
      </c>
      <c r="C683">
        <f>IFERROR(VLOOKUP(A683,AQI!$A$6:$N$1467,2,FALSE),"")</f>
        <v>75</v>
      </c>
      <c r="D683" t="str">
        <f>IFERROR(VLOOKUP(A683,AQI!$A$6:$N$1467,3,FALSE),"")</f>
        <v>14</v>
      </c>
      <c r="E683" t="str">
        <f>IFERROR(VLOOKUP(A683,AQI!$A$6:$N$1467,4,FALSE),"")</f>
        <v>27</v>
      </c>
      <c r="F683" t="str">
        <f>IFERROR(VLOOKUP(A683,AQI!$A$6:$N$1467,5,FALSE),"")</f>
        <v>0.4</v>
      </c>
      <c r="G683" t="str">
        <f>IFERROR(VLOOKUP(A683,AQI!$A$6:$N$1467,6,FALSE),"")</f>
        <v>19</v>
      </c>
      <c r="H683" t="str">
        <f>IFERROR(VLOOKUP(A683,AQI!$A$6:$N$1467,7,FALSE),"")</f>
        <v>130</v>
      </c>
      <c r="I683" t="str">
        <f>IFERROR(VLOOKUP(A683,AQI!$A$6:$N$1467,8,FALSE),"")</f>
        <v>3</v>
      </c>
      <c r="J683" t="str">
        <f>IFERROR(VLOOKUP(A683,AQI!$A$6:$N$1467,9,FALSE),"")</f>
        <v>2.22321</v>
      </c>
      <c r="K683" t="str">
        <f>IFERROR(VLOOKUP(A683,AQI!$A$6:$N$1467,12,FALSE),"")</f>
        <v>27.375</v>
      </c>
      <c r="L683" t="str">
        <f>IFERROR(VLOOKUP(A683,AQI!$A$6:$N$1467,13,FALSE),"")</f>
        <v>51.958</v>
      </c>
      <c r="M683" t="str">
        <f>IFERROR(VLOOKUP(A683,AQI!$A$6:$N$1467,14,FALSE),"")</f>
        <v>1.667</v>
      </c>
      <c r="N683">
        <f t="shared" si="40"/>
        <v>2732.096</v>
      </c>
      <c r="O683">
        <f t="shared" si="41"/>
        <v>2743.232</v>
      </c>
      <c r="P683">
        <f t="shared" si="42"/>
        <v>1838.91</v>
      </c>
      <c r="Q683">
        <f t="shared" si="43"/>
        <v>1846.79</v>
      </c>
      <c r="R683" s="2" t="s">
        <v>6847</v>
      </c>
    </row>
    <row r="684" spans="1:18" x14ac:dyDescent="0.25">
      <c r="A684" s="9" t="s">
        <v>1064</v>
      </c>
      <c r="B684" s="2" t="s">
        <v>6856</v>
      </c>
      <c r="C684">
        <f>IFERROR(VLOOKUP(A684,AQI!$A$6:$N$1467,2,FALSE),"")</f>
        <v>75</v>
      </c>
      <c r="D684" t="str">
        <f>IFERROR(VLOOKUP(A684,AQI!$A$6:$N$1467,3,FALSE),"")</f>
        <v>14</v>
      </c>
      <c r="E684" t="str">
        <f>IFERROR(VLOOKUP(A684,AQI!$A$6:$N$1467,4,FALSE),"")</f>
        <v>27</v>
      </c>
      <c r="F684" t="str">
        <f>IFERROR(VLOOKUP(A684,AQI!$A$6:$N$1467,5,FALSE),"")</f>
        <v>0.4</v>
      </c>
      <c r="G684" t="str">
        <f>IFERROR(VLOOKUP(A684,AQI!$A$6:$N$1467,6,FALSE),"")</f>
        <v>19</v>
      </c>
      <c r="H684" t="str">
        <f>IFERROR(VLOOKUP(A684,AQI!$A$6:$N$1467,7,FALSE),"")</f>
        <v>130</v>
      </c>
      <c r="I684" t="str">
        <f>IFERROR(VLOOKUP(A684,AQI!$A$6:$N$1467,8,FALSE),"")</f>
        <v>3</v>
      </c>
      <c r="J684" t="str">
        <f>IFERROR(VLOOKUP(A684,AQI!$A$6:$N$1467,9,FALSE),"")</f>
        <v>2.22321</v>
      </c>
      <c r="K684" t="str">
        <f>IFERROR(VLOOKUP(A684,AQI!$A$6:$N$1467,12,FALSE),"")</f>
        <v>27.375</v>
      </c>
      <c r="L684" t="str">
        <f>IFERROR(VLOOKUP(A684,AQI!$A$6:$N$1467,13,FALSE),"")</f>
        <v>51.958</v>
      </c>
      <c r="M684" t="str">
        <f>IFERROR(VLOOKUP(A684,AQI!$A$6:$N$1467,14,FALSE),"")</f>
        <v>1.667</v>
      </c>
      <c r="N684">
        <f t="shared" si="40"/>
        <v>2732.096</v>
      </c>
      <c r="O684">
        <f t="shared" si="41"/>
        <v>2743.232</v>
      </c>
      <c r="P684">
        <f t="shared" si="42"/>
        <v>1838.91</v>
      </c>
      <c r="Q684">
        <f t="shared" si="43"/>
        <v>1846.79</v>
      </c>
      <c r="R684" s="2" t="s">
        <v>5966</v>
      </c>
    </row>
    <row r="685" spans="1:18" x14ac:dyDescent="0.25">
      <c r="A685" s="9" t="s">
        <v>1060</v>
      </c>
      <c r="B685" s="2" t="s">
        <v>6857</v>
      </c>
      <c r="C685">
        <f>IFERROR(VLOOKUP(A685,AQI!$A$6:$N$1467,2,FALSE),"")</f>
        <v>110</v>
      </c>
      <c r="D685" t="str">
        <f>IFERROR(VLOOKUP(A685,AQI!$A$6:$N$1467,3,FALSE),"")</f>
        <v>17</v>
      </c>
      <c r="E685" t="str">
        <f>IFERROR(VLOOKUP(A685,AQI!$A$6:$N$1467,4,FALSE),"")</f>
        <v>28</v>
      </c>
      <c r="F685" t="str">
        <f>IFERROR(VLOOKUP(A685,AQI!$A$6:$N$1467,5,FALSE),"")</f>
        <v>0.4</v>
      </c>
      <c r="G685" t="str">
        <f>IFERROR(VLOOKUP(A685,AQI!$A$6:$N$1467,6,FALSE),"")</f>
        <v>17</v>
      </c>
      <c r="H685" t="str">
        <f>IFERROR(VLOOKUP(A685,AQI!$A$6:$N$1467,7,FALSE),"")</f>
        <v>171</v>
      </c>
      <c r="I685" t="str">
        <f>IFERROR(VLOOKUP(A685,AQI!$A$6:$N$1467,8,FALSE),"")</f>
        <v>3</v>
      </c>
      <c r="J685" t="str">
        <f>IFERROR(VLOOKUP(A685,AQI!$A$6:$N$1467,9,FALSE),"")</f>
        <v>2.52946</v>
      </c>
      <c r="K685" t="str">
        <f>IFERROR(VLOOKUP(A685,AQI!$A$6:$N$1467,12,FALSE),"")</f>
        <v>24.875</v>
      </c>
      <c r="L685" t="str">
        <f>IFERROR(VLOOKUP(A685,AQI!$A$6:$N$1467,13,FALSE),"")</f>
        <v>69.625</v>
      </c>
      <c r="M685" t="str">
        <f>IFERROR(VLOOKUP(A685,AQI!$A$6:$N$1467,14,FALSE),"")</f>
        <v>1.458</v>
      </c>
      <c r="N685">
        <f t="shared" si="40"/>
        <v>2615.4470000000001</v>
      </c>
      <c r="O685">
        <f t="shared" si="41"/>
        <v>2708.5419999999999</v>
      </c>
      <c r="P685">
        <f t="shared" si="42"/>
        <v>1739.71</v>
      </c>
      <c r="Q685">
        <f t="shared" si="43"/>
        <v>1810.62</v>
      </c>
      <c r="R685" s="2" t="s">
        <v>6858</v>
      </c>
    </row>
    <row r="686" spans="1:18" x14ac:dyDescent="0.25">
      <c r="A686" s="9" t="s">
        <v>1041</v>
      </c>
      <c r="B686" s="2" t="s">
        <v>6859</v>
      </c>
      <c r="C686">
        <f>IFERROR(VLOOKUP(A686,AQI!$A$6:$N$1467,2,FALSE),"")</f>
        <v>97</v>
      </c>
      <c r="D686" t="str">
        <f>IFERROR(VLOOKUP(A686,AQI!$A$6:$N$1467,3,FALSE),"")</f>
        <v>28</v>
      </c>
      <c r="E686" t="str">
        <f>IFERROR(VLOOKUP(A686,AQI!$A$6:$N$1467,4,FALSE),"")</f>
        <v>33</v>
      </c>
      <c r="F686" t="str">
        <f>IFERROR(VLOOKUP(A686,AQI!$A$6:$N$1467,5,FALSE),"")</f>
        <v>0.7</v>
      </c>
      <c r="G686" t="str">
        <f>IFERROR(VLOOKUP(A686,AQI!$A$6:$N$1467,6,FALSE),"")</f>
        <v>15</v>
      </c>
      <c r="H686" t="str">
        <f>IFERROR(VLOOKUP(A686,AQI!$A$6:$N$1467,7,FALSE),"")</f>
        <v>156</v>
      </c>
      <c r="I686" t="str">
        <f>IFERROR(VLOOKUP(A686,AQI!$A$6:$N$1467,8,FALSE),"")</f>
        <v>3</v>
      </c>
      <c r="J686" t="str">
        <f>IFERROR(VLOOKUP(A686,AQI!$A$6:$N$1467,9,FALSE),"")</f>
        <v>2.84643</v>
      </c>
      <c r="K686" t="str">
        <f>IFERROR(VLOOKUP(A686,AQI!$A$6:$N$1467,12,FALSE),"")</f>
        <v>25.000</v>
      </c>
      <c r="L686" t="str">
        <f>IFERROR(VLOOKUP(A686,AQI!$A$6:$N$1467,13,FALSE),"")</f>
        <v>65.714</v>
      </c>
      <c r="M686" t="str">
        <f>IFERROR(VLOOKUP(A686,AQI!$A$6:$N$1467,14,FALSE),"")</f>
        <v>2.071</v>
      </c>
      <c r="N686">
        <f t="shared" si="40"/>
        <v>2542.0880000000002</v>
      </c>
      <c r="O686">
        <f t="shared" si="41"/>
        <v>2576.453</v>
      </c>
      <c r="P686">
        <f t="shared" si="42"/>
        <v>1680.71</v>
      </c>
      <c r="Q686">
        <f t="shared" si="43"/>
        <v>1693.96</v>
      </c>
      <c r="R686" s="2" t="s">
        <v>6860</v>
      </c>
    </row>
    <row r="687" spans="1:18" x14ac:dyDescent="0.25">
      <c r="A687" s="9" t="s">
        <v>1030</v>
      </c>
      <c r="B687" s="2" t="s">
        <v>1075</v>
      </c>
      <c r="C687">
        <f>IFERROR(VLOOKUP(A687,AQI!$A$6:$N$1467,2,FALSE),"")</f>
        <v>89</v>
      </c>
      <c r="D687" t="str">
        <f>IFERROR(VLOOKUP(A687,AQI!$A$6:$N$1467,3,FALSE),"")</f>
        <v>15</v>
      </c>
      <c r="E687" t="str">
        <f>IFERROR(VLOOKUP(A687,AQI!$A$6:$N$1467,4,FALSE),"")</f>
        <v>26</v>
      </c>
      <c r="F687" t="str">
        <f>IFERROR(VLOOKUP(A687,AQI!$A$6:$N$1467,5,FALSE),"")</f>
        <v>0.4</v>
      </c>
      <c r="G687" t="str">
        <f>IFERROR(VLOOKUP(A687,AQI!$A$6:$N$1467,6,FALSE),"")</f>
        <v>17</v>
      </c>
      <c r="H687" t="str">
        <f>IFERROR(VLOOKUP(A687,AQI!$A$6:$N$1467,7,FALSE),"")</f>
        <v>146</v>
      </c>
      <c r="I687" t="str">
        <f>IFERROR(VLOOKUP(A687,AQI!$A$6:$N$1467,8,FALSE),"")</f>
        <v>3</v>
      </c>
      <c r="J687" t="str">
        <f>IFERROR(VLOOKUP(A687,AQI!$A$6:$N$1467,9,FALSE),"")</f>
        <v>2.28750</v>
      </c>
      <c r="K687" t="str">
        <f>IFERROR(VLOOKUP(A687,AQI!$A$6:$N$1467,12,FALSE),"")</f>
        <v>27.048</v>
      </c>
      <c r="L687" t="str">
        <f>IFERROR(VLOOKUP(A687,AQI!$A$6:$N$1467,13,FALSE),"")</f>
        <v>50.000</v>
      </c>
      <c r="M687" t="str">
        <f>IFERROR(VLOOKUP(A687,AQI!$A$6:$N$1467,14,FALSE),"")</f>
        <v>1.619</v>
      </c>
      <c r="N687">
        <f t="shared" si="40"/>
        <v>2493.076</v>
      </c>
      <c r="O687">
        <f t="shared" si="41"/>
        <v>2508.9270000000001</v>
      </c>
      <c r="P687">
        <f t="shared" si="42"/>
        <v>1657.15</v>
      </c>
      <c r="Q687">
        <f t="shared" si="43"/>
        <v>1663.36</v>
      </c>
      <c r="R687" s="2" t="s">
        <v>6354</v>
      </c>
    </row>
    <row r="688" spans="1:18" x14ac:dyDescent="0.25">
      <c r="A688" s="9" t="s">
        <v>1025</v>
      </c>
      <c r="B688" s="2" t="s">
        <v>6861</v>
      </c>
      <c r="C688">
        <f>IFERROR(VLOOKUP(A688,AQI!$A$6:$N$1467,2,FALSE),"")</f>
        <v>60</v>
      </c>
      <c r="D688" t="str">
        <f>IFERROR(VLOOKUP(A688,AQI!$A$6:$N$1467,3,FALSE),"")</f>
        <v>28</v>
      </c>
      <c r="E688" t="str">
        <f>IFERROR(VLOOKUP(A688,AQI!$A$6:$N$1467,4,FALSE),"")</f>
        <v>38</v>
      </c>
      <c r="F688" t="str">
        <f>IFERROR(VLOOKUP(A688,AQI!$A$6:$N$1467,5,FALSE),"")</f>
        <v>0.5</v>
      </c>
      <c r="G688" t="str">
        <f>IFERROR(VLOOKUP(A688,AQI!$A$6:$N$1467,6,FALSE),"")</f>
        <v>27</v>
      </c>
      <c r="H688" t="str">
        <f>IFERROR(VLOOKUP(A688,AQI!$A$6:$N$1467,7,FALSE),"")</f>
        <v>111</v>
      </c>
      <c r="I688" t="str">
        <f>IFERROR(VLOOKUP(A688,AQI!$A$6:$N$1467,8,FALSE),"")</f>
        <v>3</v>
      </c>
      <c r="J688" t="str">
        <f>IFERROR(VLOOKUP(A688,AQI!$A$6:$N$1467,9,FALSE),"")</f>
        <v>2.88661</v>
      </c>
      <c r="K688" t="str">
        <f>IFERROR(VLOOKUP(A688,AQI!$A$6:$N$1467,12,FALSE),"")</f>
        <v>24.421</v>
      </c>
      <c r="L688" t="str">
        <f>IFERROR(VLOOKUP(A688,AQI!$A$6:$N$1467,13,FALSE),"")</f>
        <v>66.684</v>
      </c>
      <c r="M688" t="str">
        <f>IFERROR(VLOOKUP(A688,AQI!$A$6:$N$1467,14,FALSE),"")</f>
        <v>1.526</v>
      </c>
      <c r="N688">
        <f t="shared" si="40"/>
        <v>2490.393</v>
      </c>
      <c r="O688">
        <f t="shared" si="41"/>
        <v>2486.6640000000002</v>
      </c>
      <c r="P688">
        <f t="shared" si="42"/>
        <v>1632.66</v>
      </c>
      <c r="Q688">
        <f t="shared" si="43"/>
        <v>1643.63</v>
      </c>
      <c r="R688" s="2" t="s">
        <v>6862</v>
      </c>
    </row>
    <row r="689" spans="1:18" x14ac:dyDescent="0.25">
      <c r="A689" s="9" t="s">
        <v>996</v>
      </c>
      <c r="B689" s="2" t="s">
        <v>6631</v>
      </c>
      <c r="C689">
        <f>IFERROR(VLOOKUP(A689,AQI!$A$6:$N$1467,2,FALSE),"")</f>
        <v>89</v>
      </c>
      <c r="D689" t="str">
        <f>IFERROR(VLOOKUP(A689,AQI!$A$6:$N$1467,3,FALSE),"")</f>
        <v>19</v>
      </c>
      <c r="E689" t="str">
        <f>IFERROR(VLOOKUP(A689,AQI!$A$6:$N$1467,4,FALSE),"")</f>
        <v>29</v>
      </c>
      <c r="F689" t="str">
        <f>IFERROR(VLOOKUP(A689,AQI!$A$6:$N$1467,5,FALSE),"")</f>
        <v>0.5</v>
      </c>
      <c r="G689" t="str">
        <f>IFERROR(VLOOKUP(A689,AQI!$A$6:$N$1467,6,FALSE),"")</f>
        <v>14</v>
      </c>
      <c r="H689" t="str">
        <f>IFERROR(VLOOKUP(A689,AQI!$A$6:$N$1467,7,FALSE),"")</f>
        <v>146</v>
      </c>
      <c r="I689" t="str">
        <f>IFERROR(VLOOKUP(A689,AQI!$A$6:$N$1467,8,FALSE),"")</f>
        <v>2</v>
      </c>
      <c r="J689" t="str">
        <f>IFERROR(VLOOKUP(A689,AQI!$A$6:$N$1467,9,FALSE),"")</f>
        <v>2.37798</v>
      </c>
      <c r="K689" t="str">
        <f>IFERROR(VLOOKUP(A689,AQI!$A$6:$N$1467,12,FALSE),"")</f>
        <v>24.286</v>
      </c>
      <c r="L689" t="str">
        <f>IFERROR(VLOOKUP(A689,AQI!$A$6:$N$1467,13,FALSE),"")</f>
        <v>63.810</v>
      </c>
      <c r="M689" t="str">
        <f>IFERROR(VLOOKUP(A689,AQI!$A$6:$N$1467,14,FALSE),"")</f>
        <v>1.810</v>
      </c>
      <c r="N689">
        <f t="shared" si="40"/>
        <v>2492.134</v>
      </c>
      <c r="O689">
        <f t="shared" si="41"/>
        <v>2497.7669999999998</v>
      </c>
      <c r="P689">
        <f t="shared" si="42"/>
        <v>1628.08</v>
      </c>
      <c r="Q689">
        <f t="shared" si="43"/>
        <v>1629.07</v>
      </c>
      <c r="R689" s="2" t="s">
        <v>21</v>
      </c>
    </row>
    <row r="690" spans="1:18" x14ac:dyDescent="0.25">
      <c r="A690" s="9" t="s">
        <v>996</v>
      </c>
      <c r="B690" s="2" t="s">
        <v>142</v>
      </c>
      <c r="C690">
        <f>IFERROR(VLOOKUP(A690,AQI!$A$6:$N$1467,2,FALSE),"")</f>
        <v>89</v>
      </c>
      <c r="D690" t="str">
        <f>IFERROR(VLOOKUP(A690,AQI!$A$6:$N$1467,3,FALSE),"")</f>
        <v>19</v>
      </c>
      <c r="E690" t="str">
        <f>IFERROR(VLOOKUP(A690,AQI!$A$6:$N$1467,4,FALSE),"")</f>
        <v>29</v>
      </c>
      <c r="F690" t="str">
        <f>IFERROR(VLOOKUP(A690,AQI!$A$6:$N$1467,5,FALSE),"")</f>
        <v>0.5</v>
      </c>
      <c r="G690" t="str">
        <f>IFERROR(VLOOKUP(A690,AQI!$A$6:$N$1467,6,FALSE),"")</f>
        <v>14</v>
      </c>
      <c r="H690" t="str">
        <f>IFERROR(VLOOKUP(A690,AQI!$A$6:$N$1467,7,FALSE),"")</f>
        <v>146</v>
      </c>
      <c r="I690" t="str">
        <f>IFERROR(VLOOKUP(A690,AQI!$A$6:$N$1467,8,FALSE),"")</f>
        <v>2</v>
      </c>
      <c r="J690" t="str">
        <f>IFERROR(VLOOKUP(A690,AQI!$A$6:$N$1467,9,FALSE),"")</f>
        <v>2.37798</v>
      </c>
      <c r="K690" t="str">
        <f>IFERROR(VLOOKUP(A690,AQI!$A$6:$N$1467,12,FALSE),"")</f>
        <v>24.286</v>
      </c>
      <c r="L690" t="str">
        <f>IFERROR(VLOOKUP(A690,AQI!$A$6:$N$1467,13,FALSE),"")</f>
        <v>63.810</v>
      </c>
      <c r="M690" t="str">
        <f>IFERROR(VLOOKUP(A690,AQI!$A$6:$N$1467,14,FALSE),"")</f>
        <v>1.810</v>
      </c>
      <c r="N690">
        <f t="shared" si="40"/>
        <v>2492.134</v>
      </c>
      <c r="O690">
        <f t="shared" si="41"/>
        <v>2497.7669999999998</v>
      </c>
      <c r="P690">
        <f t="shared" si="42"/>
        <v>1628.08</v>
      </c>
      <c r="Q690">
        <f t="shared" si="43"/>
        <v>1629.07</v>
      </c>
      <c r="R690" s="2" t="s">
        <v>6420</v>
      </c>
    </row>
    <row r="691" spans="1:18" x14ac:dyDescent="0.25">
      <c r="A691" s="9" t="s">
        <v>996</v>
      </c>
      <c r="B691" s="2" t="s">
        <v>6863</v>
      </c>
      <c r="C691">
        <f>IFERROR(VLOOKUP(A691,AQI!$A$6:$N$1467,2,FALSE),"")</f>
        <v>89</v>
      </c>
      <c r="D691" t="str">
        <f>IFERROR(VLOOKUP(A691,AQI!$A$6:$N$1467,3,FALSE),"")</f>
        <v>19</v>
      </c>
      <c r="E691" t="str">
        <f>IFERROR(VLOOKUP(A691,AQI!$A$6:$N$1467,4,FALSE),"")</f>
        <v>29</v>
      </c>
      <c r="F691" t="str">
        <f>IFERROR(VLOOKUP(A691,AQI!$A$6:$N$1467,5,FALSE),"")</f>
        <v>0.5</v>
      </c>
      <c r="G691" t="str">
        <f>IFERROR(VLOOKUP(A691,AQI!$A$6:$N$1467,6,FALSE),"")</f>
        <v>14</v>
      </c>
      <c r="H691" t="str">
        <f>IFERROR(VLOOKUP(A691,AQI!$A$6:$N$1467,7,FALSE),"")</f>
        <v>146</v>
      </c>
      <c r="I691" t="str">
        <f>IFERROR(VLOOKUP(A691,AQI!$A$6:$N$1467,8,FALSE),"")</f>
        <v>2</v>
      </c>
      <c r="J691" t="str">
        <f>IFERROR(VLOOKUP(A691,AQI!$A$6:$N$1467,9,FALSE),"")</f>
        <v>2.37798</v>
      </c>
      <c r="K691" t="str">
        <f>IFERROR(VLOOKUP(A691,AQI!$A$6:$N$1467,12,FALSE),"")</f>
        <v>24.286</v>
      </c>
      <c r="L691" t="str">
        <f>IFERROR(VLOOKUP(A691,AQI!$A$6:$N$1467,13,FALSE),"")</f>
        <v>63.810</v>
      </c>
      <c r="M691" t="str">
        <f>IFERROR(VLOOKUP(A691,AQI!$A$6:$N$1467,14,FALSE),"")</f>
        <v>1.810</v>
      </c>
      <c r="N691">
        <f t="shared" si="40"/>
        <v>2492.134</v>
      </c>
      <c r="O691">
        <f t="shared" si="41"/>
        <v>2497.7669999999998</v>
      </c>
      <c r="P691">
        <f t="shared" si="42"/>
        <v>1628.08</v>
      </c>
      <c r="Q691">
        <f t="shared" si="43"/>
        <v>1629.07</v>
      </c>
      <c r="R691" s="2" t="s">
        <v>369</v>
      </c>
    </row>
    <row r="692" spans="1:18" x14ac:dyDescent="0.25">
      <c r="A692" s="9" t="s">
        <v>992</v>
      </c>
      <c r="B692" s="2" t="s">
        <v>703</v>
      </c>
      <c r="C692">
        <f>IFERROR(VLOOKUP(A692,AQI!$A$6:$N$1467,2,FALSE),"")</f>
        <v>125</v>
      </c>
      <c r="D692" t="str">
        <f>IFERROR(VLOOKUP(A692,AQI!$A$6:$N$1467,3,FALSE),"")</f>
        <v>44</v>
      </c>
      <c r="E692" t="str">
        <f>IFERROR(VLOOKUP(A692,AQI!$A$6:$N$1467,4,FALSE),"")</f>
        <v>61</v>
      </c>
      <c r="F692" t="str">
        <f>IFERROR(VLOOKUP(A692,AQI!$A$6:$N$1467,5,FALSE),"")</f>
        <v>0.7</v>
      </c>
      <c r="G692" t="str">
        <f>IFERROR(VLOOKUP(A692,AQI!$A$6:$N$1467,6,FALSE),"")</f>
        <v>21</v>
      </c>
      <c r="H692" t="str">
        <f>IFERROR(VLOOKUP(A692,AQI!$A$6:$N$1467,7,FALSE),"")</f>
        <v>187</v>
      </c>
      <c r="I692" t="str">
        <f>IFERROR(VLOOKUP(A692,AQI!$A$6:$N$1467,8,FALSE),"")</f>
        <v>4</v>
      </c>
      <c r="J692" t="str">
        <f>IFERROR(VLOOKUP(A692,AQI!$A$6:$N$1467,9,FALSE),"")</f>
        <v>4.06399</v>
      </c>
      <c r="K692" t="str">
        <f>IFERROR(VLOOKUP(A692,AQI!$A$6:$N$1467,12,FALSE),"")</f>
        <v>25.875</v>
      </c>
      <c r="L692" t="str">
        <f>IFERROR(VLOOKUP(A692,AQI!$A$6:$N$1467,13,FALSE),"")</f>
        <v>62.500</v>
      </c>
      <c r="M692" t="str">
        <f>IFERROR(VLOOKUP(A692,AQI!$A$6:$N$1467,14,FALSE),"")</f>
        <v>2.125</v>
      </c>
      <c r="N692">
        <f t="shared" si="40"/>
        <v>2475.1799999999998</v>
      </c>
      <c r="O692">
        <f t="shared" si="41"/>
        <v>2491.59</v>
      </c>
      <c r="P692">
        <f t="shared" si="42"/>
        <v>1611.96</v>
      </c>
      <c r="Q692">
        <f t="shared" si="43"/>
        <v>1623.72</v>
      </c>
      <c r="R692" s="2" t="s">
        <v>6864</v>
      </c>
    </row>
    <row r="693" spans="1:18" x14ac:dyDescent="0.25">
      <c r="A693" s="9" t="s">
        <v>988</v>
      </c>
      <c r="B693" s="2" t="s">
        <v>712</v>
      </c>
      <c r="C693">
        <f>IFERROR(VLOOKUP(A693,AQI!$A$6:$N$1467,2,FALSE),"")</f>
        <v>129</v>
      </c>
      <c r="D693" t="str">
        <f>IFERROR(VLOOKUP(A693,AQI!$A$6:$N$1467,3,FALSE),"")</f>
        <v>48</v>
      </c>
      <c r="E693" t="str">
        <f>IFERROR(VLOOKUP(A693,AQI!$A$6:$N$1467,4,FALSE),"")</f>
        <v>81</v>
      </c>
      <c r="F693" t="str">
        <f>IFERROR(VLOOKUP(A693,AQI!$A$6:$N$1467,5,FALSE),"")</f>
        <v>0.7</v>
      </c>
      <c r="G693" t="str">
        <f>IFERROR(VLOOKUP(A693,AQI!$A$6:$N$1467,6,FALSE),"")</f>
        <v>22</v>
      </c>
      <c r="H693" t="str">
        <f>IFERROR(VLOOKUP(A693,AQI!$A$6:$N$1467,7,FALSE),"")</f>
        <v>191</v>
      </c>
      <c r="I693" t="str">
        <f>IFERROR(VLOOKUP(A693,AQI!$A$6:$N$1467,8,FALSE),"")</f>
        <v>4</v>
      </c>
      <c r="J693" t="str">
        <f>IFERROR(VLOOKUP(A693,AQI!$A$6:$N$1467,9,FALSE),"")</f>
        <v>4.51399</v>
      </c>
      <c r="K693" t="str">
        <f>IFERROR(VLOOKUP(A693,AQI!$A$6:$N$1467,12,FALSE),"")</f>
        <v>28.708</v>
      </c>
      <c r="L693" t="str">
        <f>IFERROR(VLOOKUP(A693,AQI!$A$6:$N$1467,13,FALSE),"")</f>
        <v>49.833</v>
      </c>
      <c r="M693" t="str">
        <f>IFERROR(VLOOKUP(A693,AQI!$A$6:$N$1467,14,FALSE),"")</f>
        <v>2.167</v>
      </c>
      <c r="N693">
        <f t="shared" si="40"/>
        <v>2479.277</v>
      </c>
      <c r="O693">
        <f t="shared" si="41"/>
        <v>2476.9879999999998</v>
      </c>
      <c r="P693">
        <f t="shared" si="42"/>
        <v>1586.41</v>
      </c>
      <c r="Q693">
        <f t="shared" si="43"/>
        <v>1613.21</v>
      </c>
      <c r="R693" s="2" t="s">
        <v>6865</v>
      </c>
    </row>
    <row r="694" spans="1:18" x14ac:dyDescent="0.25">
      <c r="A694" s="9" t="s">
        <v>974</v>
      </c>
      <c r="B694" s="2" t="s">
        <v>6866</v>
      </c>
      <c r="C694">
        <f>IFERROR(VLOOKUP(A694,AQI!$A$6:$N$1467,2,FALSE),"")</f>
        <v>123</v>
      </c>
      <c r="D694" t="str">
        <f>IFERROR(VLOOKUP(A694,AQI!$A$6:$N$1467,3,FALSE),"")</f>
        <v>23</v>
      </c>
      <c r="E694" t="str">
        <f>IFERROR(VLOOKUP(A694,AQI!$A$6:$N$1467,4,FALSE),"")</f>
        <v>44</v>
      </c>
      <c r="F694" t="str">
        <f>IFERROR(VLOOKUP(A694,AQI!$A$6:$N$1467,5,FALSE),"")</f>
        <v>0.5</v>
      </c>
      <c r="G694" t="str">
        <f>IFERROR(VLOOKUP(A694,AQI!$A$6:$N$1467,6,FALSE),"")</f>
        <v>18</v>
      </c>
      <c r="H694" t="str">
        <f>IFERROR(VLOOKUP(A694,AQI!$A$6:$N$1467,7,FALSE),"")</f>
        <v>185</v>
      </c>
      <c r="I694" t="str">
        <f>IFERROR(VLOOKUP(A694,AQI!$A$6:$N$1467,8,FALSE),"")</f>
        <v>2</v>
      </c>
      <c r="J694" t="str">
        <f>IFERROR(VLOOKUP(A694,AQI!$A$6:$N$1467,9,FALSE),"")</f>
        <v>3.05030</v>
      </c>
      <c r="K694" t="str">
        <f>IFERROR(VLOOKUP(A694,AQI!$A$6:$N$1467,12,FALSE),"")</f>
        <v>25.958</v>
      </c>
      <c r="L694" t="str">
        <f>IFERROR(VLOOKUP(A694,AQI!$A$6:$N$1467,13,FALSE),"")</f>
        <v>56.708</v>
      </c>
      <c r="M694" t="str">
        <f>IFERROR(VLOOKUP(A694,AQI!$A$6:$N$1467,14,FALSE),"")</f>
        <v>1.917</v>
      </c>
      <c r="N694">
        <f t="shared" si="40"/>
        <v>2452.6579999999999</v>
      </c>
      <c r="O694">
        <f t="shared" si="41"/>
        <v>2476.1379999999999</v>
      </c>
      <c r="P694">
        <f t="shared" si="42"/>
        <v>1563.13</v>
      </c>
      <c r="Q694">
        <f t="shared" si="43"/>
        <v>1585.63</v>
      </c>
      <c r="R694" s="2" t="s">
        <v>6867</v>
      </c>
    </row>
    <row r="695" spans="1:18" x14ac:dyDescent="0.25">
      <c r="A695" s="9" t="s">
        <v>969</v>
      </c>
      <c r="B695" s="2" t="s">
        <v>1704</v>
      </c>
      <c r="C695">
        <f>IFERROR(VLOOKUP(A695,AQI!$A$6:$N$1467,2,FALSE),"")</f>
        <v>109</v>
      </c>
      <c r="D695" t="str">
        <f>IFERROR(VLOOKUP(A695,AQI!$A$6:$N$1467,3,FALSE),"")</f>
        <v>23</v>
      </c>
      <c r="E695" t="str">
        <f>IFERROR(VLOOKUP(A695,AQI!$A$6:$N$1467,4,FALSE),"")</f>
        <v>56</v>
      </c>
      <c r="F695" t="str">
        <f>IFERROR(VLOOKUP(A695,AQI!$A$6:$N$1467,5,FALSE),"")</f>
        <v>0.5</v>
      </c>
      <c r="G695" t="str">
        <f>IFERROR(VLOOKUP(A695,AQI!$A$6:$N$1467,6,FALSE),"")</f>
        <v>21</v>
      </c>
      <c r="H695" t="str">
        <f>IFERROR(VLOOKUP(A695,AQI!$A$6:$N$1467,7,FALSE),"")</f>
        <v>169</v>
      </c>
      <c r="I695" t="str">
        <f>IFERROR(VLOOKUP(A695,AQI!$A$6:$N$1467,8,FALSE),"")</f>
        <v>2</v>
      </c>
      <c r="J695" t="str">
        <f>IFERROR(VLOOKUP(A695,AQI!$A$6:$N$1467,9,FALSE),"")</f>
        <v>3.19673</v>
      </c>
      <c r="K695" t="str">
        <f>IFERROR(VLOOKUP(A695,AQI!$A$6:$N$1467,12,FALSE),"")</f>
        <v>23.750</v>
      </c>
      <c r="L695" t="str">
        <f>IFERROR(VLOOKUP(A695,AQI!$A$6:$N$1467,13,FALSE),"")</f>
        <v>61.500</v>
      </c>
      <c r="M695" t="str">
        <f>IFERROR(VLOOKUP(A695,AQI!$A$6:$N$1467,14,FALSE),"")</f>
        <v>1.875</v>
      </c>
      <c r="N695">
        <f t="shared" si="40"/>
        <v>2441.7240000000002</v>
      </c>
      <c r="O695">
        <f t="shared" si="41"/>
        <v>2451.63</v>
      </c>
      <c r="P695">
        <f t="shared" si="42"/>
        <v>1538.57</v>
      </c>
      <c r="Q695">
        <f t="shared" si="43"/>
        <v>1556.65</v>
      </c>
      <c r="R695" s="2" t="s">
        <v>6868</v>
      </c>
    </row>
    <row r="696" spans="1:18" x14ac:dyDescent="0.25">
      <c r="A696" s="9" t="s">
        <v>966</v>
      </c>
      <c r="B696" s="2" t="s">
        <v>142</v>
      </c>
      <c r="C696">
        <f>IFERROR(VLOOKUP(A696,AQI!$A$6:$N$1467,2,FALSE),"")</f>
        <v>96</v>
      </c>
      <c r="D696" t="str">
        <f>IFERROR(VLOOKUP(A696,AQI!$A$6:$N$1467,3,FALSE),"")</f>
        <v>20</v>
      </c>
      <c r="E696" t="str">
        <f>IFERROR(VLOOKUP(A696,AQI!$A$6:$N$1467,4,FALSE),"")</f>
        <v>80</v>
      </c>
      <c r="F696" t="str">
        <f>IFERROR(VLOOKUP(A696,AQI!$A$6:$N$1467,5,FALSE),"")</f>
        <v>0.4</v>
      </c>
      <c r="G696" t="str">
        <f>IFERROR(VLOOKUP(A696,AQI!$A$6:$N$1467,6,FALSE),"")</f>
        <v>19</v>
      </c>
      <c r="H696" t="str">
        <f>IFERROR(VLOOKUP(A696,AQI!$A$6:$N$1467,7,FALSE),"")</f>
        <v>155</v>
      </c>
      <c r="I696" t="str">
        <f>IFERROR(VLOOKUP(A696,AQI!$A$6:$N$1467,8,FALSE),"")</f>
        <v>3</v>
      </c>
      <c r="J696" t="str">
        <f>IFERROR(VLOOKUP(A696,AQI!$A$6:$N$1467,9,FALSE),"")</f>
        <v>3.30804</v>
      </c>
      <c r="K696" t="str">
        <f>IFERROR(VLOOKUP(A696,AQI!$A$6:$N$1467,12,FALSE),"")</f>
        <v>26.167</v>
      </c>
      <c r="L696" t="str">
        <f>IFERROR(VLOOKUP(A696,AQI!$A$6:$N$1467,13,FALSE),"")</f>
        <v>42.500</v>
      </c>
      <c r="M696" t="str">
        <f>IFERROR(VLOOKUP(A696,AQI!$A$6:$N$1467,14,FALSE),"")</f>
        <v>2.375</v>
      </c>
      <c r="N696">
        <f t="shared" si="40"/>
        <v>2440.2469999999998</v>
      </c>
      <c r="O696">
        <f t="shared" si="41"/>
        <v>2445.3809999999999</v>
      </c>
      <c r="P696">
        <f t="shared" si="42"/>
        <v>1559.58</v>
      </c>
      <c r="Q696">
        <f t="shared" si="43"/>
        <v>1541.94</v>
      </c>
      <c r="R696" s="2" t="s">
        <v>6869</v>
      </c>
    </row>
    <row r="697" spans="1:18" x14ac:dyDescent="0.25">
      <c r="A697" s="9" t="s">
        <v>960</v>
      </c>
      <c r="B697" s="2" t="s">
        <v>5938</v>
      </c>
      <c r="C697">
        <f>IFERROR(VLOOKUP(A697,AQI!$A$6:$N$1467,2,FALSE),"")</f>
        <v>158</v>
      </c>
      <c r="D697" t="str">
        <f>IFERROR(VLOOKUP(A697,AQI!$A$6:$N$1467,3,FALSE),"")</f>
        <v>35</v>
      </c>
      <c r="E697" t="str">
        <f>IFERROR(VLOOKUP(A697,AQI!$A$6:$N$1467,4,FALSE),"")</f>
        <v>110</v>
      </c>
      <c r="F697" t="str">
        <f>IFERROR(VLOOKUP(A697,AQI!$A$6:$N$1467,5,FALSE),"")</f>
        <v>0.9</v>
      </c>
      <c r="G697" t="str">
        <f>IFERROR(VLOOKUP(A697,AQI!$A$6:$N$1467,6,FALSE),"")</f>
        <v>30</v>
      </c>
      <c r="H697" t="str">
        <f>IFERROR(VLOOKUP(A697,AQI!$A$6:$N$1467,7,FALSE),"")</f>
        <v>223</v>
      </c>
      <c r="I697" t="str">
        <f>IFERROR(VLOOKUP(A697,AQI!$A$6:$N$1467,8,FALSE),"")</f>
        <v>12</v>
      </c>
      <c r="J697" t="str">
        <f>IFERROR(VLOOKUP(A697,AQI!$A$6:$N$1467,9,FALSE),"")</f>
        <v>5.14018</v>
      </c>
      <c r="K697" t="str">
        <f>IFERROR(VLOOKUP(A697,AQI!$A$6:$N$1467,12,FALSE),"")</f>
        <v>28.667</v>
      </c>
      <c r="L697" t="str">
        <f>IFERROR(VLOOKUP(A697,AQI!$A$6:$N$1467,13,FALSE),"")</f>
        <v>36.083</v>
      </c>
      <c r="M697" t="str">
        <f>IFERROR(VLOOKUP(A697,AQI!$A$6:$N$1467,14,FALSE),"")</f>
        <v>2.125</v>
      </c>
      <c r="N697">
        <f t="shared" si="40"/>
        <v>2415.8710000000001</v>
      </c>
      <c r="O697">
        <f t="shared" si="41"/>
        <v>2436.0770000000002</v>
      </c>
      <c r="P697">
        <f t="shared" si="42"/>
        <v>1542.51</v>
      </c>
      <c r="Q697">
        <f t="shared" si="43"/>
        <v>1554.02</v>
      </c>
      <c r="R697" s="2" t="s">
        <v>5974</v>
      </c>
    </row>
    <row r="698" spans="1:18" x14ac:dyDescent="0.25">
      <c r="A698" s="9" t="s">
        <v>954</v>
      </c>
      <c r="B698" s="2" t="s">
        <v>5965</v>
      </c>
      <c r="C698">
        <f>IFERROR(VLOOKUP(A698,AQI!$A$6:$N$1467,2,FALSE),"")</f>
        <v>97</v>
      </c>
      <c r="D698" t="str">
        <f>IFERROR(VLOOKUP(A698,AQI!$A$6:$N$1467,3,FALSE),"")</f>
        <v>14</v>
      </c>
      <c r="E698" t="str">
        <f>IFERROR(VLOOKUP(A698,AQI!$A$6:$N$1467,4,FALSE),"")</f>
        <v>52</v>
      </c>
      <c r="F698" t="str">
        <f>IFERROR(VLOOKUP(A698,AQI!$A$6:$N$1467,5,FALSE),"")</f>
        <v>0.3</v>
      </c>
      <c r="G698" t="str">
        <f>IFERROR(VLOOKUP(A698,AQI!$A$6:$N$1467,6,FALSE),"")</f>
        <v>27</v>
      </c>
      <c r="H698" t="str">
        <f>IFERROR(VLOOKUP(A698,AQI!$A$6:$N$1467,7,FALSE),"")</f>
        <v>156</v>
      </c>
      <c r="I698" t="str">
        <f>IFERROR(VLOOKUP(A698,AQI!$A$6:$N$1467,8,FALSE),"")</f>
        <v>2</v>
      </c>
      <c r="J698" t="str">
        <f>IFERROR(VLOOKUP(A698,AQI!$A$6:$N$1467,9,FALSE),"")</f>
        <v>2.90119</v>
      </c>
      <c r="K698" t="str">
        <f>IFERROR(VLOOKUP(A698,AQI!$A$6:$N$1467,12,FALSE),"")</f>
        <v>30.042</v>
      </c>
      <c r="L698" t="str">
        <f>IFERROR(VLOOKUP(A698,AQI!$A$6:$N$1467,13,FALSE),"")</f>
        <v>26.250</v>
      </c>
      <c r="M698" t="str">
        <f>IFERROR(VLOOKUP(A698,AQI!$A$6:$N$1467,14,FALSE),"")</f>
        <v>1.792</v>
      </c>
      <c r="N698">
        <f t="shared" si="40"/>
        <v>2412.34</v>
      </c>
      <c r="O698">
        <f t="shared" si="41"/>
        <v>2396.6869999999999</v>
      </c>
      <c r="P698">
        <f t="shared" si="42"/>
        <v>1517.14</v>
      </c>
      <c r="Q698">
        <f t="shared" si="43"/>
        <v>1527.21</v>
      </c>
      <c r="R698" s="2" t="s">
        <v>6869</v>
      </c>
    </row>
    <row r="699" spans="1:18" x14ac:dyDescent="0.25">
      <c r="A699" s="9" t="s">
        <v>954</v>
      </c>
      <c r="B699" s="2" t="s">
        <v>6870</v>
      </c>
      <c r="C699">
        <f>IFERROR(VLOOKUP(A699,AQI!$A$6:$N$1467,2,FALSE),"")</f>
        <v>97</v>
      </c>
      <c r="D699" t="str">
        <f>IFERROR(VLOOKUP(A699,AQI!$A$6:$N$1467,3,FALSE),"")</f>
        <v>14</v>
      </c>
      <c r="E699" t="str">
        <f>IFERROR(VLOOKUP(A699,AQI!$A$6:$N$1467,4,FALSE),"")</f>
        <v>52</v>
      </c>
      <c r="F699" t="str">
        <f>IFERROR(VLOOKUP(A699,AQI!$A$6:$N$1467,5,FALSE),"")</f>
        <v>0.3</v>
      </c>
      <c r="G699" t="str">
        <f>IFERROR(VLOOKUP(A699,AQI!$A$6:$N$1467,6,FALSE),"")</f>
        <v>27</v>
      </c>
      <c r="H699" t="str">
        <f>IFERROR(VLOOKUP(A699,AQI!$A$6:$N$1467,7,FALSE),"")</f>
        <v>156</v>
      </c>
      <c r="I699" t="str">
        <f>IFERROR(VLOOKUP(A699,AQI!$A$6:$N$1467,8,FALSE),"")</f>
        <v>2</v>
      </c>
      <c r="J699" t="str">
        <f>IFERROR(VLOOKUP(A699,AQI!$A$6:$N$1467,9,FALSE),"")</f>
        <v>2.90119</v>
      </c>
      <c r="K699" t="str">
        <f>IFERROR(VLOOKUP(A699,AQI!$A$6:$N$1467,12,FALSE),"")</f>
        <v>30.042</v>
      </c>
      <c r="L699" t="str">
        <f>IFERROR(VLOOKUP(A699,AQI!$A$6:$N$1467,13,FALSE),"")</f>
        <v>26.250</v>
      </c>
      <c r="M699" t="str">
        <f>IFERROR(VLOOKUP(A699,AQI!$A$6:$N$1467,14,FALSE),"")</f>
        <v>1.792</v>
      </c>
      <c r="N699">
        <f t="shared" si="40"/>
        <v>2412.34</v>
      </c>
      <c r="O699">
        <f t="shared" si="41"/>
        <v>2396.6869999999999</v>
      </c>
      <c r="P699">
        <f t="shared" si="42"/>
        <v>1517.14</v>
      </c>
      <c r="Q699">
        <f t="shared" si="43"/>
        <v>1527.21</v>
      </c>
      <c r="R699" s="2" t="s">
        <v>6871</v>
      </c>
    </row>
    <row r="700" spans="1:18" x14ac:dyDescent="0.25">
      <c r="A700" s="9" t="s">
        <v>941</v>
      </c>
      <c r="B700" s="2" t="s">
        <v>6872</v>
      </c>
      <c r="C700">
        <f>IFERROR(VLOOKUP(A700,AQI!$A$6:$N$1467,2,FALSE),"")</f>
        <v>168</v>
      </c>
      <c r="D700" t="str">
        <f>IFERROR(VLOOKUP(A700,AQI!$A$6:$N$1467,3,FALSE),"")</f>
        <v>31</v>
      </c>
      <c r="E700" t="str">
        <f>IFERROR(VLOOKUP(A700,AQI!$A$6:$N$1467,4,FALSE),"")</f>
        <v>56</v>
      </c>
      <c r="F700" t="str">
        <f>IFERROR(VLOOKUP(A700,AQI!$A$6:$N$1467,5,FALSE),"")</f>
        <v>0.6</v>
      </c>
      <c r="G700" t="str">
        <f>IFERROR(VLOOKUP(A700,AQI!$A$6:$N$1467,6,FALSE),"")</f>
        <v>22</v>
      </c>
      <c r="H700" t="str">
        <f>IFERROR(VLOOKUP(A700,AQI!$A$6:$N$1467,7,FALSE),"")</f>
        <v>233</v>
      </c>
      <c r="I700" t="str">
        <f>IFERROR(VLOOKUP(A700,AQI!$A$6:$N$1467,8,FALSE),"")</f>
        <v>3</v>
      </c>
      <c r="J700" t="str">
        <f>IFERROR(VLOOKUP(A700,AQI!$A$6:$N$1467,9,FALSE),"")</f>
        <v>3.89196</v>
      </c>
      <c r="K700" t="str">
        <f>IFERROR(VLOOKUP(A700,AQI!$A$6:$N$1467,12,FALSE),"")</f>
        <v>27.000</v>
      </c>
      <c r="L700" t="str">
        <f>IFERROR(VLOOKUP(A700,AQI!$A$6:$N$1467,13,FALSE),"")</f>
        <v>49.667</v>
      </c>
      <c r="M700" t="str">
        <f>IFERROR(VLOOKUP(A700,AQI!$A$6:$N$1467,14,FALSE),"")</f>
        <v>1.500</v>
      </c>
      <c r="N700">
        <f t="shared" si="40"/>
        <v>2384.4470000000001</v>
      </c>
      <c r="O700">
        <f t="shared" si="41"/>
        <v>2426.3629999999998</v>
      </c>
      <c r="P700">
        <f t="shared" si="42"/>
        <v>1500.37</v>
      </c>
      <c r="Q700">
        <f t="shared" si="43"/>
        <v>1523.14</v>
      </c>
      <c r="R700" s="2" t="s">
        <v>6873</v>
      </c>
    </row>
    <row r="701" spans="1:18" x14ac:dyDescent="0.25">
      <c r="A701" s="9" t="s">
        <v>937</v>
      </c>
      <c r="B701" s="2" t="s">
        <v>5965</v>
      </c>
      <c r="C701">
        <f>IFERROR(VLOOKUP(A701,AQI!$A$6:$N$1467,2,FALSE),"")</f>
        <v>111</v>
      </c>
      <c r="D701" t="str">
        <f>IFERROR(VLOOKUP(A701,AQI!$A$6:$N$1467,3,FALSE),"")</f>
        <v>47</v>
      </c>
      <c r="E701" t="str">
        <f>IFERROR(VLOOKUP(A701,AQI!$A$6:$N$1467,4,FALSE),"")</f>
        <v>70</v>
      </c>
      <c r="F701" t="str">
        <f>IFERROR(VLOOKUP(A701,AQI!$A$6:$N$1467,5,FALSE),"")</f>
        <v>0.7</v>
      </c>
      <c r="G701" t="str">
        <f>IFERROR(VLOOKUP(A701,AQI!$A$6:$N$1467,6,FALSE),"")</f>
        <v>28</v>
      </c>
      <c r="H701" t="str">
        <f>IFERROR(VLOOKUP(A701,AQI!$A$6:$N$1467,7,FALSE),"")</f>
        <v>172</v>
      </c>
      <c r="I701" t="str">
        <f>IFERROR(VLOOKUP(A701,AQI!$A$6:$N$1467,8,FALSE),"")</f>
        <v>4</v>
      </c>
      <c r="J701" t="str">
        <f>IFERROR(VLOOKUP(A701,AQI!$A$6:$N$1467,9,FALSE),"")</f>
        <v>4.35952</v>
      </c>
      <c r="K701" t="str">
        <f>IFERROR(VLOOKUP(A701,AQI!$A$6:$N$1467,12,FALSE),"")</f>
        <v>25.250</v>
      </c>
      <c r="L701" t="str">
        <f>IFERROR(VLOOKUP(A701,AQI!$A$6:$N$1467,13,FALSE),"")</f>
        <v>61.750</v>
      </c>
      <c r="M701" t="str">
        <f>IFERROR(VLOOKUP(A701,AQI!$A$6:$N$1467,14,FALSE),"")</f>
        <v>1.792</v>
      </c>
      <c r="N701">
        <f t="shared" si="40"/>
        <v>2441.1019999999999</v>
      </c>
      <c r="O701">
        <f t="shared" si="41"/>
        <v>2426.6019999999999</v>
      </c>
      <c r="P701">
        <f t="shared" si="42"/>
        <v>1526.86</v>
      </c>
      <c r="Q701">
        <f t="shared" si="43"/>
        <v>1534.24</v>
      </c>
      <c r="R701" s="2" t="s">
        <v>6874</v>
      </c>
    </row>
    <row r="702" spans="1:18" x14ac:dyDescent="0.25">
      <c r="A702" s="9" t="s">
        <v>937</v>
      </c>
      <c r="B702" s="2" t="s">
        <v>6875</v>
      </c>
      <c r="C702">
        <f>IFERROR(VLOOKUP(A702,AQI!$A$6:$N$1467,2,FALSE),"")</f>
        <v>111</v>
      </c>
      <c r="D702" t="str">
        <f>IFERROR(VLOOKUP(A702,AQI!$A$6:$N$1467,3,FALSE),"")</f>
        <v>47</v>
      </c>
      <c r="E702" t="str">
        <f>IFERROR(VLOOKUP(A702,AQI!$A$6:$N$1467,4,FALSE),"")</f>
        <v>70</v>
      </c>
      <c r="F702" t="str">
        <f>IFERROR(VLOOKUP(A702,AQI!$A$6:$N$1467,5,FALSE),"")</f>
        <v>0.7</v>
      </c>
      <c r="G702" t="str">
        <f>IFERROR(VLOOKUP(A702,AQI!$A$6:$N$1467,6,FALSE),"")</f>
        <v>28</v>
      </c>
      <c r="H702" t="str">
        <f>IFERROR(VLOOKUP(A702,AQI!$A$6:$N$1467,7,FALSE),"")</f>
        <v>172</v>
      </c>
      <c r="I702" t="str">
        <f>IFERROR(VLOOKUP(A702,AQI!$A$6:$N$1467,8,FALSE),"")</f>
        <v>4</v>
      </c>
      <c r="J702" t="str">
        <f>IFERROR(VLOOKUP(A702,AQI!$A$6:$N$1467,9,FALSE),"")</f>
        <v>4.35952</v>
      </c>
      <c r="K702" t="str">
        <f>IFERROR(VLOOKUP(A702,AQI!$A$6:$N$1467,12,FALSE),"")</f>
        <v>25.250</v>
      </c>
      <c r="L702" t="str">
        <f>IFERROR(VLOOKUP(A702,AQI!$A$6:$N$1467,13,FALSE),"")</f>
        <v>61.750</v>
      </c>
      <c r="M702" t="str">
        <f>IFERROR(VLOOKUP(A702,AQI!$A$6:$N$1467,14,FALSE),"")</f>
        <v>1.792</v>
      </c>
      <c r="N702">
        <f t="shared" si="40"/>
        <v>2441.1019999999999</v>
      </c>
      <c r="O702">
        <f t="shared" si="41"/>
        <v>2426.6019999999999</v>
      </c>
      <c r="P702">
        <f t="shared" si="42"/>
        <v>1526.86</v>
      </c>
      <c r="Q702">
        <f t="shared" si="43"/>
        <v>1534.24</v>
      </c>
      <c r="R702" s="2" t="s">
        <v>6876</v>
      </c>
    </row>
    <row r="703" spans="1:18" x14ac:dyDescent="0.25">
      <c r="A703" s="9" t="s">
        <v>937</v>
      </c>
      <c r="B703" s="2" t="s">
        <v>369</v>
      </c>
      <c r="C703">
        <f>IFERROR(VLOOKUP(A703,AQI!$A$6:$N$1467,2,FALSE),"")</f>
        <v>111</v>
      </c>
      <c r="D703" t="str">
        <f>IFERROR(VLOOKUP(A703,AQI!$A$6:$N$1467,3,FALSE),"")</f>
        <v>47</v>
      </c>
      <c r="E703" t="str">
        <f>IFERROR(VLOOKUP(A703,AQI!$A$6:$N$1467,4,FALSE),"")</f>
        <v>70</v>
      </c>
      <c r="F703" t="str">
        <f>IFERROR(VLOOKUP(A703,AQI!$A$6:$N$1467,5,FALSE),"")</f>
        <v>0.7</v>
      </c>
      <c r="G703" t="str">
        <f>IFERROR(VLOOKUP(A703,AQI!$A$6:$N$1467,6,FALSE),"")</f>
        <v>28</v>
      </c>
      <c r="H703" t="str">
        <f>IFERROR(VLOOKUP(A703,AQI!$A$6:$N$1467,7,FALSE),"")</f>
        <v>172</v>
      </c>
      <c r="I703" t="str">
        <f>IFERROR(VLOOKUP(A703,AQI!$A$6:$N$1467,8,FALSE),"")</f>
        <v>4</v>
      </c>
      <c r="J703" t="str">
        <f>IFERROR(VLOOKUP(A703,AQI!$A$6:$N$1467,9,FALSE),"")</f>
        <v>4.35952</v>
      </c>
      <c r="K703" t="str">
        <f>IFERROR(VLOOKUP(A703,AQI!$A$6:$N$1467,12,FALSE),"")</f>
        <v>25.250</v>
      </c>
      <c r="L703" t="str">
        <f>IFERROR(VLOOKUP(A703,AQI!$A$6:$N$1467,13,FALSE),"")</f>
        <v>61.750</v>
      </c>
      <c r="M703" t="str">
        <f>IFERROR(VLOOKUP(A703,AQI!$A$6:$N$1467,14,FALSE),"")</f>
        <v>1.792</v>
      </c>
      <c r="N703">
        <f t="shared" si="40"/>
        <v>2441.1019999999999</v>
      </c>
      <c r="O703">
        <f t="shared" si="41"/>
        <v>2426.6019999999999</v>
      </c>
      <c r="P703">
        <f t="shared" si="42"/>
        <v>1526.86</v>
      </c>
      <c r="Q703">
        <f t="shared" si="43"/>
        <v>1534.24</v>
      </c>
      <c r="R703" s="2" t="s">
        <v>6877</v>
      </c>
    </row>
    <row r="704" spans="1:18" x14ac:dyDescent="0.25">
      <c r="A704" s="9" t="s">
        <v>932</v>
      </c>
      <c r="B704" s="2" t="s">
        <v>41</v>
      </c>
      <c r="C704">
        <f>IFERROR(VLOOKUP(A704,AQI!$A$6:$N$1467,2,FALSE),"")</f>
        <v>125</v>
      </c>
      <c r="D704" t="str">
        <f>IFERROR(VLOOKUP(A704,AQI!$A$6:$N$1467,3,FALSE),"")</f>
        <v>53</v>
      </c>
      <c r="E704" t="str">
        <f>IFERROR(VLOOKUP(A704,AQI!$A$6:$N$1467,4,FALSE),"")</f>
        <v>67</v>
      </c>
      <c r="F704" t="str">
        <f>IFERROR(VLOOKUP(A704,AQI!$A$6:$N$1467,5,FALSE),"")</f>
        <v>0.8</v>
      </c>
      <c r="G704" t="str">
        <f>IFERROR(VLOOKUP(A704,AQI!$A$6:$N$1467,6,FALSE),"")</f>
        <v>20</v>
      </c>
      <c r="H704" t="str">
        <f>IFERROR(VLOOKUP(A704,AQI!$A$6:$N$1467,7,FALSE),"")</f>
        <v>187</v>
      </c>
      <c r="I704" t="str">
        <f>IFERROR(VLOOKUP(A704,AQI!$A$6:$N$1467,8,FALSE),"")</f>
        <v>2</v>
      </c>
      <c r="J704" t="str">
        <f>IFERROR(VLOOKUP(A704,AQI!$A$6:$N$1467,9,FALSE),"")</f>
        <v>4.37351</v>
      </c>
      <c r="K704" t="str">
        <f>IFERROR(VLOOKUP(A704,AQI!$A$6:$N$1467,12,FALSE),"")</f>
        <v>26.292</v>
      </c>
      <c r="L704" t="str">
        <f>IFERROR(VLOOKUP(A704,AQI!$A$6:$N$1467,13,FALSE),"")</f>
        <v>58.542</v>
      </c>
      <c r="M704" t="str">
        <f>IFERROR(VLOOKUP(A704,AQI!$A$6:$N$1467,14,FALSE),"")</f>
        <v>1.917</v>
      </c>
      <c r="N704">
        <f t="shared" si="40"/>
        <v>2443.9380000000001</v>
      </c>
      <c r="O704">
        <f t="shared" si="41"/>
        <v>2442.846</v>
      </c>
      <c r="P704">
        <f t="shared" si="42"/>
        <v>1518.18</v>
      </c>
      <c r="Q704">
        <f t="shared" si="43"/>
        <v>1518.97</v>
      </c>
      <c r="R704" s="2" t="s">
        <v>6505</v>
      </c>
    </row>
    <row r="705" spans="1:18" x14ac:dyDescent="0.25">
      <c r="A705" s="9" t="s">
        <v>927</v>
      </c>
      <c r="B705" s="2" t="s">
        <v>189</v>
      </c>
      <c r="C705">
        <f>IFERROR(VLOOKUP(A705,AQI!$A$6:$N$1467,2,FALSE),"")</f>
        <v>70</v>
      </c>
      <c r="D705" t="str">
        <f>IFERROR(VLOOKUP(A705,AQI!$A$6:$N$1467,3,FALSE),"")</f>
        <v>38</v>
      </c>
      <c r="E705" t="str">
        <f>IFERROR(VLOOKUP(A705,AQI!$A$6:$N$1467,4,FALSE),"")</f>
        <v>90</v>
      </c>
      <c r="F705" t="str">
        <f>IFERROR(VLOOKUP(A705,AQI!$A$6:$N$1467,5,FALSE),"")</f>
        <v>0.8</v>
      </c>
      <c r="G705" t="str">
        <f>IFERROR(VLOOKUP(A705,AQI!$A$6:$N$1467,6,FALSE),"")</f>
        <v>26</v>
      </c>
      <c r="H705" t="str">
        <f>IFERROR(VLOOKUP(A705,AQI!$A$6:$N$1467,7,FALSE),"")</f>
        <v>123</v>
      </c>
      <c r="I705" t="str">
        <f>IFERROR(VLOOKUP(A705,AQI!$A$6:$N$1467,8,FALSE),"")</f>
        <v>7</v>
      </c>
      <c r="J705" t="str">
        <f>IFERROR(VLOOKUP(A705,AQI!$A$6:$N$1467,9,FALSE),"")</f>
        <v>4.10685</v>
      </c>
      <c r="K705" t="str">
        <f>IFERROR(VLOOKUP(A705,AQI!$A$6:$N$1467,12,FALSE),"")</f>
        <v>26.208</v>
      </c>
      <c r="L705" t="str">
        <f>IFERROR(VLOOKUP(A705,AQI!$A$6:$N$1467,13,FALSE),"")</f>
        <v>53.708</v>
      </c>
      <c r="M705" t="str">
        <f>IFERROR(VLOOKUP(A705,AQI!$A$6:$N$1467,14,FALSE),"")</f>
        <v>1.917</v>
      </c>
      <c r="N705">
        <f t="shared" si="40"/>
        <v>2430.306</v>
      </c>
      <c r="O705">
        <f t="shared" si="41"/>
        <v>2446.77</v>
      </c>
      <c r="P705">
        <f t="shared" si="42"/>
        <v>1517.2</v>
      </c>
      <c r="Q705">
        <f t="shared" si="43"/>
        <v>1517.72</v>
      </c>
      <c r="R705" s="2" t="s">
        <v>6512</v>
      </c>
    </row>
    <row r="706" spans="1:18" x14ac:dyDescent="0.25">
      <c r="A706" s="9" t="s">
        <v>922</v>
      </c>
      <c r="B706" s="2" t="s">
        <v>3174</v>
      </c>
      <c r="C706">
        <f>IFERROR(VLOOKUP(A706,AQI!$A$6:$N$1467,2,FALSE),"")</f>
        <v>136</v>
      </c>
      <c r="D706" t="str">
        <f>IFERROR(VLOOKUP(A706,AQI!$A$6:$N$1467,3,FALSE),"")</f>
        <v>55</v>
      </c>
      <c r="E706" t="str">
        <f>IFERROR(VLOOKUP(A706,AQI!$A$6:$N$1467,4,FALSE),"")</f>
        <v>117</v>
      </c>
      <c r="F706" t="str">
        <f>IFERROR(VLOOKUP(A706,AQI!$A$6:$N$1467,5,FALSE),"")</f>
        <v>0.6</v>
      </c>
      <c r="G706" t="str">
        <f>IFERROR(VLOOKUP(A706,AQI!$A$6:$N$1467,6,FALSE),"")</f>
        <v>31</v>
      </c>
      <c r="H706" t="str">
        <f>IFERROR(VLOOKUP(A706,AQI!$A$6:$N$1467,7,FALSE),"")</f>
        <v>199</v>
      </c>
      <c r="I706" t="str">
        <f>IFERROR(VLOOKUP(A706,AQI!$A$6:$N$1467,8,FALSE),"")</f>
        <v>4</v>
      </c>
      <c r="J706" t="str">
        <f>IFERROR(VLOOKUP(A706,AQI!$A$6:$N$1467,9,FALSE),"")</f>
        <v>5.47827</v>
      </c>
      <c r="K706" t="str">
        <f>IFERROR(VLOOKUP(A706,AQI!$A$6:$N$1467,12,FALSE),"")</f>
        <v>30.417</v>
      </c>
      <c r="L706" t="str">
        <f>IFERROR(VLOOKUP(A706,AQI!$A$6:$N$1467,13,FALSE),"")</f>
        <v>34.000</v>
      </c>
      <c r="M706" t="str">
        <f>IFERROR(VLOOKUP(A706,AQI!$A$6:$N$1467,14,FALSE),"")</f>
        <v>2.292</v>
      </c>
      <c r="N706">
        <f t="shared" ref="N706:N747" si="44">IFERROR(VLOOKUP(A706,sh_four,2,FALSE),"")</f>
        <v>2437.701</v>
      </c>
      <c r="O706">
        <f t="shared" ref="O706:O747" si="45">IFERROR(VLOOKUP(A706,sh_four,5,FALSE),"")</f>
        <v>2427.915</v>
      </c>
      <c r="P706">
        <f t="shared" ref="P706:P747" si="46">IFERROR(VLOOKUP(A706,sh_nine,2,FALSE),"")</f>
        <v>1508.06</v>
      </c>
      <c r="Q706">
        <f t="shared" ref="Q706:Q747" si="47">IFERROR(VLOOKUP(A706,sh_nine,3,FALSE),"")</f>
        <v>1513.54</v>
      </c>
      <c r="R706" s="2" t="s">
        <v>6878</v>
      </c>
    </row>
    <row r="707" spans="1:18" x14ac:dyDescent="0.25">
      <c r="A707" s="9" t="s">
        <v>908</v>
      </c>
      <c r="B707" s="2" t="s">
        <v>6879</v>
      </c>
      <c r="C707">
        <f>IFERROR(VLOOKUP(A707,AQI!$A$6:$N$1467,2,FALSE),"")</f>
        <v>101</v>
      </c>
      <c r="D707" t="str">
        <f>IFERROR(VLOOKUP(A707,AQI!$A$6:$N$1467,3,FALSE),"")</f>
        <v>12</v>
      </c>
      <c r="E707" t="str">
        <f>IFERROR(VLOOKUP(A707,AQI!$A$6:$N$1467,4,FALSE),"")</f>
        <v>38</v>
      </c>
      <c r="F707" t="str">
        <f>IFERROR(VLOOKUP(A707,AQI!$A$6:$N$1467,5,FALSE),"")</f>
        <v>0.5</v>
      </c>
      <c r="G707" t="str">
        <f>IFERROR(VLOOKUP(A707,AQI!$A$6:$N$1467,6,FALSE),"")</f>
        <v>18</v>
      </c>
      <c r="H707" t="str">
        <f>IFERROR(VLOOKUP(A707,AQI!$A$6:$N$1467,7,FALSE),"")</f>
        <v>161</v>
      </c>
      <c r="I707" t="str">
        <f>IFERROR(VLOOKUP(A707,AQI!$A$6:$N$1467,8,FALSE),"")</f>
        <v>4</v>
      </c>
      <c r="J707" t="str">
        <f>IFERROR(VLOOKUP(A707,AQI!$A$6:$N$1467,9,FALSE),"")</f>
        <v>2.53363</v>
      </c>
      <c r="K707" t="str">
        <f>IFERROR(VLOOKUP(A707,AQI!$A$6:$N$1467,12,FALSE),"")</f>
        <v>24.458</v>
      </c>
      <c r="L707" t="str">
        <f>IFERROR(VLOOKUP(A707,AQI!$A$6:$N$1467,13,FALSE),"")</f>
        <v>38.292</v>
      </c>
      <c r="M707" t="str">
        <f>IFERROR(VLOOKUP(A707,AQI!$A$6:$N$1467,14,FALSE),"")</f>
        <v>1.875</v>
      </c>
      <c r="N707">
        <f t="shared" si="44"/>
        <v>2420.9630000000002</v>
      </c>
      <c r="O707">
        <f t="shared" si="45"/>
        <v>2426.0749999999998</v>
      </c>
      <c r="P707">
        <f t="shared" si="46"/>
        <v>1496.34</v>
      </c>
      <c r="Q707">
        <f t="shared" si="47"/>
        <v>1499.89</v>
      </c>
      <c r="R707" s="2" t="s">
        <v>6880</v>
      </c>
    </row>
    <row r="708" spans="1:18" x14ac:dyDescent="0.25">
      <c r="A708" s="9" t="s">
        <v>903</v>
      </c>
      <c r="B708" s="2" t="s">
        <v>3174</v>
      </c>
      <c r="C708">
        <f>IFERROR(VLOOKUP(A708,AQI!$A$6:$N$1467,2,FALSE),"")</f>
        <v>68</v>
      </c>
      <c r="D708" t="str">
        <f>IFERROR(VLOOKUP(A708,AQI!$A$6:$N$1467,3,FALSE),"")</f>
        <v>8</v>
      </c>
      <c r="E708" t="str">
        <f>IFERROR(VLOOKUP(A708,AQI!$A$6:$N$1467,4,FALSE),"")</f>
        <v>42</v>
      </c>
      <c r="F708" t="str">
        <f>IFERROR(VLOOKUP(A708,AQI!$A$6:$N$1467,5,FALSE),"")</f>
        <v>0.3</v>
      </c>
      <c r="G708" t="str">
        <f>IFERROR(VLOOKUP(A708,AQI!$A$6:$N$1467,6,FALSE),"")</f>
        <v>20</v>
      </c>
      <c r="H708" t="str">
        <f>IFERROR(VLOOKUP(A708,AQI!$A$6:$N$1467,7,FALSE),"")</f>
        <v>121</v>
      </c>
      <c r="I708" t="str">
        <f>IFERROR(VLOOKUP(A708,AQI!$A$6:$N$1467,8,FALSE),"")</f>
        <v>3</v>
      </c>
      <c r="J708" t="str">
        <f>IFERROR(VLOOKUP(A708,AQI!$A$6:$N$1467,9,FALSE),"")</f>
        <v>2.20982</v>
      </c>
      <c r="K708" t="str">
        <f>IFERROR(VLOOKUP(A708,AQI!$A$6:$N$1467,12,FALSE),"")</f>
        <v>26.042</v>
      </c>
      <c r="L708" t="str">
        <f>IFERROR(VLOOKUP(A708,AQI!$A$6:$N$1467,13,FALSE),"")</f>
        <v>26.625</v>
      </c>
      <c r="M708" t="str">
        <f>IFERROR(VLOOKUP(A708,AQI!$A$6:$N$1467,14,FALSE),"")</f>
        <v>2.458</v>
      </c>
      <c r="N708">
        <f t="shared" si="44"/>
        <v>2423.6</v>
      </c>
      <c r="O708">
        <f t="shared" si="45"/>
        <v>2418.9810000000002</v>
      </c>
      <c r="P708">
        <f t="shared" si="46"/>
        <v>1495.37</v>
      </c>
      <c r="Q708">
        <f t="shared" si="47"/>
        <v>1495.81</v>
      </c>
      <c r="R708" s="2" t="s">
        <v>6349</v>
      </c>
    </row>
    <row r="709" spans="1:18" x14ac:dyDescent="0.25">
      <c r="A709" s="9" t="s">
        <v>897</v>
      </c>
      <c r="B709" s="2" t="s">
        <v>1243</v>
      </c>
      <c r="C709">
        <f>IFERROR(VLOOKUP(A709,AQI!$A$6:$N$1467,2,FALSE),"")</f>
        <v>134</v>
      </c>
      <c r="D709" t="str">
        <f>IFERROR(VLOOKUP(A709,AQI!$A$6:$N$1467,3,FALSE),"")</f>
        <v>42</v>
      </c>
      <c r="E709" t="str">
        <f>IFERROR(VLOOKUP(A709,AQI!$A$6:$N$1467,4,FALSE),"")</f>
        <v>218</v>
      </c>
      <c r="F709" t="str">
        <f>IFERROR(VLOOKUP(A709,AQI!$A$6:$N$1467,5,FALSE),"")</f>
        <v>0.3</v>
      </c>
      <c r="G709" t="str">
        <f>IFERROR(VLOOKUP(A709,AQI!$A$6:$N$1467,6,FALSE),"")</f>
        <v>32</v>
      </c>
      <c r="H709" t="str">
        <f>IFERROR(VLOOKUP(A709,AQI!$A$6:$N$1467,7,FALSE),"")</f>
        <v>141</v>
      </c>
      <c r="I709" t="str">
        <f>IFERROR(VLOOKUP(A709,AQI!$A$6:$N$1467,8,FALSE),"")</f>
        <v>2</v>
      </c>
      <c r="J709" t="str">
        <f>IFERROR(VLOOKUP(A709,AQI!$A$6:$N$1467,9,FALSE),"")</f>
        <v>6.10387</v>
      </c>
      <c r="K709" t="str">
        <f>IFERROR(VLOOKUP(A709,AQI!$A$6:$N$1467,12,FALSE),"")</f>
        <v>27.875</v>
      </c>
      <c r="L709" t="str">
        <f>IFERROR(VLOOKUP(A709,AQI!$A$6:$N$1467,13,FALSE),"")</f>
        <v>33.583</v>
      </c>
      <c r="M709" t="str">
        <f>IFERROR(VLOOKUP(A709,AQI!$A$6:$N$1467,14,FALSE),"")</f>
        <v>1.958</v>
      </c>
      <c r="N709">
        <f t="shared" si="44"/>
        <v>2424.8490000000002</v>
      </c>
      <c r="O709">
        <f t="shared" si="45"/>
        <v>2419.1170000000002</v>
      </c>
      <c r="P709">
        <f t="shared" si="46"/>
        <v>1499.76</v>
      </c>
      <c r="Q709">
        <f t="shared" si="47"/>
        <v>1490.34</v>
      </c>
      <c r="R709" s="2" t="s">
        <v>6881</v>
      </c>
    </row>
    <row r="710" spans="1:18" x14ac:dyDescent="0.25">
      <c r="A710" s="9" t="s">
        <v>861</v>
      </c>
      <c r="B710" s="2" t="s">
        <v>6882</v>
      </c>
      <c r="C710">
        <f>IFERROR(VLOOKUP(A710,AQI!$A$6:$N$1467,2,FALSE),"")</f>
        <v>61</v>
      </c>
      <c r="D710" t="str">
        <f>IFERROR(VLOOKUP(A710,AQI!$A$6:$N$1467,3,FALSE),"")</f>
        <v>9</v>
      </c>
      <c r="E710" t="str">
        <f>IFERROR(VLOOKUP(A710,AQI!$A$6:$N$1467,4,FALSE),"")</f>
        <v>18</v>
      </c>
      <c r="F710" t="str">
        <f>IFERROR(VLOOKUP(A710,AQI!$A$6:$N$1467,5,FALSE),"")</f>
        <v>0.2</v>
      </c>
      <c r="G710" t="str">
        <f>IFERROR(VLOOKUP(A710,AQI!$A$6:$N$1467,6,FALSE),"")</f>
        <v>17</v>
      </c>
      <c r="H710" t="str">
        <f>IFERROR(VLOOKUP(A710,AQI!$A$6:$N$1467,7,FALSE),"")</f>
        <v>113</v>
      </c>
      <c r="I710" t="str">
        <f>IFERROR(VLOOKUP(A710,AQI!$A$6:$N$1467,8,FALSE),"")</f>
        <v>2</v>
      </c>
      <c r="J710" t="str">
        <f>IFERROR(VLOOKUP(A710,AQI!$A$6:$N$1467,9,FALSE),"")</f>
        <v>1.72887</v>
      </c>
      <c r="K710" t="str">
        <f>IFERROR(VLOOKUP(A710,AQI!$A$6:$N$1467,12,FALSE),"")</f>
        <v>21.875</v>
      </c>
      <c r="L710" t="str">
        <f>IFERROR(VLOOKUP(A710,AQI!$A$6:$N$1467,13,FALSE),"")</f>
        <v>44.958</v>
      </c>
      <c r="M710" t="str">
        <f>IFERROR(VLOOKUP(A710,AQI!$A$6:$N$1467,14,FALSE),"")</f>
        <v>1.833</v>
      </c>
      <c r="N710">
        <f t="shared" si="44"/>
        <v>2346.1370000000002</v>
      </c>
      <c r="O710">
        <f t="shared" si="45"/>
        <v>2367.1819999999998</v>
      </c>
      <c r="P710">
        <f t="shared" si="46"/>
        <v>1418.92</v>
      </c>
      <c r="Q710">
        <f t="shared" si="47"/>
        <v>1439.23</v>
      </c>
      <c r="R710" s="2" t="s">
        <v>6565</v>
      </c>
    </row>
    <row r="711" spans="1:18" x14ac:dyDescent="0.25">
      <c r="A711" s="9" t="s">
        <v>808</v>
      </c>
      <c r="B711" s="2" t="s">
        <v>6883</v>
      </c>
      <c r="C711">
        <f>IFERROR(VLOOKUP(A711,AQI!$A$6:$N$1467,2,FALSE),"")</f>
        <v>116</v>
      </c>
      <c r="D711" t="str">
        <f>IFERROR(VLOOKUP(A711,AQI!$A$6:$N$1467,3,FALSE),"")</f>
        <v>35</v>
      </c>
      <c r="E711" t="str">
        <f>IFERROR(VLOOKUP(A711,AQI!$A$6:$N$1467,4,FALSE),"")</f>
        <v>89</v>
      </c>
      <c r="F711" t="str">
        <f>IFERROR(VLOOKUP(A711,AQI!$A$6:$N$1467,5,FALSE),"")</f>
        <v>0.5</v>
      </c>
      <c r="G711" t="str">
        <f>IFERROR(VLOOKUP(A711,AQI!$A$6:$N$1467,6,FALSE),"")</f>
        <v>25</v>
      </c>
      <c r="H711" t="str">
        <f>IFERROR(VLOOKUP(A711,AQI!$A$6:$N$1467,7,FALSE),"")</f>
        <v>177</v>
      </c>
      <c r="I711" t="str">
        <f>IFERROR(VLOOKUP(A711,AQI!$A$6:$N$1467,8,FALSE),"")</f>
        <v>4</v>
      </c>
      <c r="J711" t="str">
        <f>IFERROR(VLOOKUP(A711,AQI!$A$6:$N$1467,9,FALSE),"")</f>
        <v>4.19435</v>
      </c>
      <c r="K711" t="str">
        <f>IFERROR(VLOOKUP(A711,AQI!$A$6:$N$1467,12,FALSE),"")</f>
        <v>24.375</v>
      </c>
      <c r="L711" t="str">
        <f>IFERROR(VLOOKUP(A711,AQI!$A$6:$N$1467,13,FALSE),"")</f>
        <v>44.625</v>
      </c>
      <c r="M711" t="str">
        <f>IFERROR(VLOOKUP(A711,AQI!$A$6:$N$1467,14,FALSE),"")</f>
        <v>2.333</v>
      </c>
      <c r="N711">
        <f t="shared" si="44"/>
        <v>2390.1190000000001</v>
      </c>
      <c r="O711">
        <f t="shared" si="45"/>
        <v>2378.6480000000001</v>
      </c>
      <c r="P711">
        <f t="shared" si="46"/>
        <v>1480.25</v>
      </c>
      <c r="Q711">
        <f t="shared" si="47"/>
        <v>1460.98</v>
      </c>
      <c r="R711" s="2" t="s">
        <v>6884</v>
      </c>
    </row>
    <row r="712" spans="1:18" x14ac:dyDescent="0.25">
      <c r="A712" s="9" t="s">
        <v>802</v>
      </c>
      <c r="B712" s="2" t="s">
        <v>189</v>
      </c>
      <c r="C712">
        <f>IFERROR(VLOOKUP(A712,AQI!$A$6:$N$1467,2,FALSE),"")</f>
        <v>118</v>
      </c>
      <c r="D712" t="str">
        <f>IFERROR(VLOOKUP(A712,AQI!$A$6:$N$1467,3,FALSE),"")</f>
        <v>41</v>
      </c>
      <c r="E712" t="str">
        <f>IFERROR(VLOOKUP(A712,AQI!$A$6:$N$1467,4,FALSE),"")</f>
        <v>186</v>
      </c>
      <c r="F712" t="str">
        <f>IFERROR(VLOOKUP(A712,AQI!$A$6:$N$1467,5,FALSE),"")</f>
        <v>0.5</v>
      </c>
      <c r="G712" t="str">
        <f>IFERROR(VLOOKUP(A712,AQI!$A$6:$N$1467,6,FALSE),"")</f>
        <v>33</v>
      </c>
      <c r="H712" t="str">
        <f>IFERROR(VLOOKUP(A712,AQI!$A$6:$N$1467,7,FALSE),"")</f>
        <v>169</v>
      </c>
      <c r="I712" t="str">
        <f>IFERROR(VLOOKUP(A712,AQI!$A$6:$N$1467,8,FALSE),"")</f>
        <v>4</v>
      </c>
      <c r="J712" t="str">
        <f>IFERROR(VLOOKUP(A712,AQI!$A$6:$N$1467,9,FALSE),"")</f>
        <v>5.90149</v>
      </c>
      <c r="K712" t="str">
        <f>IFERROR(VLOOKUP(A712,AQI!$A$6:$N$1467,12,FALSE),"")</f>
        <v>21.458</v>
      </c>
      <c r="L712" t="str">
        <f>IFERROR(VLOOKUP(A712,AQI!$A$6:$N$1467,13,FALSE),"")</f>
        <v>49.167</v>
      </c>
      <c r="M712" t="str">
        <f>IFERROR(VLOOKUP(A712,AQI!$A$6:$N$1467,14,FALSE),"")</f>
        <v>1.792</v>
      </c>
      <c r="N712">
        <f t="shared" si="44"/>
        <v>2385.4609999999998</v>
      </c>
      <c r="O712">
        <f t="shared" si="45"/>
        <v>2399.105</v>
      </c>
      <c r="P712">
        <f t="shared" si="46"/>
        <v>1473.47</v>
      </c>
      <c r="Q712">
        <f t="shared" si="47"/>
        <v>1489.56</v>
      </c>
      <c r="R712" s="2" t="s">
        <v>6885</v>
      </c>
    </row>
    <row r="713" spans="1:18" x14ac:dyDescent="0.25">
      <c r="A713" s="9" t="s">
        <v>802</v>
      </c>
      <c r="B713" s="2" t="s">
        <v>36</v>
      </c>
      <c r="C713">
        <f>IFERROR(VLOOKUP(A713,AQI!$A$6:$N$1467,2,FALSE),"")</f>
        <v>118</v>
      </c>
      <c r="D713" t="str">
        <f>IFERROR(VLOOKUP(A713,AQI!$A$6:$N$1467,3,FALSE),"")</f>
        <v>41</v>
      </c>
      <c r="E713" t="str">
        <f>IFERROR(VLOOKUP(A713,AQI!$A$6:$N$1467,4,FALSE),"")</f>
        <v>186</v>
      </c>
      <c r="F713" t="str">
        <f>IFERROR(VLOOKUP(A713,AQI!$A$6:$N$1467,5,FALSE),"")</f>
        <v>0.5</v>
      </c>
      <c r="G713" t="str">
        <f>IFERROR(VLOOKUP(A713,AQI!$A$6:$N$1467,6,FALSE),"")</f>
        <v>33</v>
      </c>
      <c r="H713" t="str">
        <f>IFERROR(VLOOKUP(A713,AQI!$A$6:$N$1467,7,FALSE),"")</f>
        <v>169</v>
      </c>
      <c r="I713" t="str">
        <f>IFERROR(VLOOKUP(A713,AQI!$A$6:$N$1467,8,FALSE),"")</f>
        <v>4</v>
      </c>
      <c r="J713" t="str">
        <f>IFERROR(VLOOKUP(A713,AQI!$A$6:$N$1467,9,FALSE),"")</f>
        <v>5.90149</v>
      </c>
      <c r="K713" t="str">
        <f>IFERROR(VLOOKUP(A713,AQI!$A$6:$N$1467,12,FALSE),"")</f>
        <v>21.458</v>
      </c>
      <c r="L713" t="str">
        <f>IFERROR(VLOOKUP(A713,AQI!$A$6:$N$1467,13,FALSE),"")</f>
        <v>49.167</v>
      </c>
      <c r="M713" t="str">
        <f>IFERROR(VLOOKUP(A713,AQI!$A$6:$N$1467,14,FALSE),"")</f>
        <v>1.792</v>
      </c>
      <c r="N713">
        <f t="shared" si="44"/>
        <v>2385.4609999999998</v>
      </c>
      <c r="O713">
        <f t="shared" si="45"/>
        <v>2399.105</v>
      </c>
      <c r="P713">
        <f t="shared" si="46"/>
        <v>1473.47</v>
      </c>
      <c r="Q713">
        <f t="shared" si="47"/>
        <v>1489.56</v>
      </c>
      <c r="R713" s="2" t="s">
        <v>6118</v>
      </c>
    </row>
    <row r="714" spans="1:18" x14ac:dyDescent="0.25">
      <c r="A714" s="9" t="s">
        <v>798</v>
      </c>
      <c r="B714" s="2" t="s">
        <v>6886</v>
      </c>
      <c r="C714">
        <f>IFERROR(VLOOKUP(A714,AQI!$A$6:$N$1467,2,FALSE),"")</f>
        <v>87</v>
      </c>
      <c r="D714" t="str">
        <f>IFERROR(VLOOKUP(A714,AQI!$A$6:$N$1467,3,FALSE),"")</f>
        <v>18</v>
      </c>
      <c r="E714" t="str">
        <f>IFERROR(VLOOKUP(A714,AQI!$A$6:$N$1467,4,FALSE),"")</f>
        <v>123</v>
      </c>
      <c r="F714" t="str">
        <f>IFERROR(VLOOKUP(A714,AQI!$A$6:$N$1467,5,FALSE),"")</f>
        <v>0.2</v>
      </c>
      <c r="G714" t="str">
        <f>IFERROR(VLOOKUP(A714,AQI!$A$6:$N$1467,6,FALSE),"")</f>
        <v>14</v>
      </c>
      <c r="H714" t="str">
        <f>IFERROR(VLOOKUP(A714,AQI!$A$6:$N$1467,7,FALSE),"")</f>
        <v>104</v>
      </c>
      <c r="I714" t="str">
        <f>IFERROR(VLOOKUP(A714,AQI!$A$6:$N$1467,8,FALSE),"")</f>
        <v>2</v>
      </c>
      <c r="J714" t="str">
        <f>IFERROR(VLOOKUP(A714,AQI!$A$6:$N$1467,9,FALSE),"")</f>
        <v>3.35476</v>
      </c>
      <c r="K714" t="str">
        <f>IFERROR(VLOOKUP(A714,AQI!$A$6:$N$1467,12,FALSE),"")</f>
        <v>20.667</v>
      </c>
      <c r="L714" t="str">
        <f>IFERROR(VLOOKUP(A714,AQI!$A$6:$N$1467,13,FALSE),"")</f>
        <v>24.750</v>
      </c>
      <c r="M714" t="str">
        <f>IFERROR(VLOOKUP(A714,AQI!$A$6:$N$1467,14,FALSE),"")</f>
        <v>2.250</v>
      </c>
      <c r="N714">
        <f t="shared" si="44"/>
        <v>2387.9110000000001</v>
      </c>
      <c r="O714">
        <f t="shared" si="45"/>
        <v>2392.7040000000002</v>
      </c>
      <c r="P714">
        <f t="shared" si="46"/>
        <v>1470.52</v>
      </c>
      <c r="Q714">
        <f t="shared" si="47"/>
        <v>1481.94</v>
      </c>
      <c r="R714" s="2" t="s">
        <v>6887</v>
      </c>
    </row>
    <row r="715" spans="1:18" x14ac:dyDescent="0.25">
      <c r="A715" s="9" t="s">
        <v>776</v>
      </c>
      <c r="B715" s="2" t="s">
        <v>6162</v>
      </c>
      <c r="C715">
        <f>IFERROR(VLOOKUP(A715,AQI!$A$6:$N$1467,2,FALSE),"")</f>
        <v>100</v>
      </c>
      <c r="D715" t="str">
        <f>IFERROR(VLOOKUP(A715,AQI!$A$6:$N$1467,3,FALSE),"")</f>
        <v>75</v>
      </c>
      <c r="E715" t="str">
        <f>IFERROR(VLOOKUP(A715,AQI!$A$6:$N$1467,4,FALSE),"")</f>
        <v>69</v>
      </c>
      <c r="F715" t="str">
        <f>IFERROR(VLOOKUP(A715,AQI!$A$6:$N$1467,5,FALSE),"")</f>
        <v>1.3</v>
      </c>
      <c r="G715" t="str">
        <f>IFERROR(VLOOKUP(A715,AQI!$A$6:$N$1467,6,FALSE),"")</f>
        <v>35</v>
      </c>
      <c r="H715" t="str">
        <f>IFERROR(VLOOKUP(A715,AQI!$A$6:$N$1467,7,FALSE),"")</f>
        <v>91</v>
      </c>
      <c r="I715" t="str">
        <f>IFERROR(VLOOKUP(A715,AQI!$A$6:$N$1467,8,FALSE),"")</f>
        <v>8</v>
      </c>
      <c r="J715" t="str">
        <f>IFERROR(VLOOKUP(A715,AQI!$A$6:$N$1467,9,FALSE),"")</f>
        <v>5.03065</v>
      </c>
      <c r="K715" t="str">
        <f>IFERROR(VLOOKUP(A715,AQI!$A$6:$N$1467,12,FALSE),"")</f>
        <v>16.875</v>
      </c>
      <c r="L715" t="str">
        <f>IFERROR(VLOOKUP(A715,AQI!$A$6:$N$1467,13,FALSE),"")</f>
        <v>64.250</v>
      </c>
      <c r="M715" t="str">
        <f>IFERROR(VLOOKUP(A715,AQI!$A$6:$N$1467,14,FALSE),"")</f>
        <v>1.708</v>
      </c>
      <c r="N715">
        <f t="shared" si="44"/>
        <v>2368.88</v>
      </c>
      <c r="O715">
        <f t="shared" si="45"/>
        <v>2367.857</v>
      </c>
      <c r="P715">
        <f t="shared" si="46"/>
        <v>1479.45</v>
      </c>
      <c r="Q715">
        <f t="shared" si="47"/>
        <v>1474.49</v>
      </c>
      <c r="R715" s="2" t="s">
        <v>6508</v>
      </c>
    </row>
    <row r="716" spans="1:18" x14ac:dyDescent="0.25">
      <c r="A716" s="9" t="s">
        <v>706</v>
      </c>
      <c r="B716" s="2" t="s">
        <v>5941</v>
      </c>
      <c r="C716">
        <f>IFERROR(VLOOKUP(A716,AQI!$A$6:$N$1467,2,FALSE),"")</f>
        <v>45</v>
      </c>
      <c r="D716" t="str">
        <f>IFERROR(VLOOKUP(A716,AQI!$A$6:$N$1467,3,FALSE),"")</f>
        <v>7</v>
      </c>
      <c r="E716" t="str">
        <f>IFERROR(VLOOKUP(A716,AQI!$A$6:$N$1467,4,FALSE),"")</f>
        <v>21</v>
      </c>
      <c r="F716" t="str">
        <f>IFERROR(VLOOKUP(A716,AQI!$A$6:$N$1467,5,FALSE),"")</f>
        <v>0.2</v>
      </c>
      <c r="G716" t="str">
        <f>IFERROR(VLOOKUP(A716,AQI!$A$6:$N$1467,6,FALSE),"")</f>
        <v>9</v>
      </c>
      <c r="H716" t="str">
        <f>IFERROR(VLOOKUP(A716,AQI!$A$6:$N$1467,7,FALSE),"")</f>
        <v>89</v>
      </c>
      <c r="I716" t="str">
        <f>IFERROR(VLOOKUP(A716,AQI!$A$6:$N$1467,8,FALSE),"")</f>
        <v>2</v>
      </c>
      <c r="J716" t="str">
        <f>IFERROR(VLOOKUP(A716,AQI!$A$6:$N$1467,9,FALSE),"")</f>
        <v>1.36458</v>
      </c>
      <c r="K716" t="str">
        <f>IFERROR(VLOOKUP(A716,AQI!$A$6:$N$1467,12,FALSE),"")</f>
        <v>12.636</v>
      </c>
      <c r="L716" t="str">
        <f>IFERROR(VLOOKUP(A716,AQI!$A$6:$N$1467,13,FALSE),"")</f>
        <v>13.727</v>
      </c>
      <c r="M716" t="str">
        <f>IFERROR(VLOOKUP(A716,AQI!$A$6:$N$1467,14,FALSE),"")</f>
        <v>2.091</v>
      </c>
      <c r="N716">
        <f t="shared" si="44"/>
        <v>2336.5340000000001</v>
      </c>
      <c r="O716">
        <f t="shared" si="45"/>
        <v>2327.1759999999999</v>
      </c>
      <c r="P716">
        <f t="shared" si="46"/>
        <v>1434.23</v>
      </c>
      <c r="Q716">
        <f t="shared" si="47"/>
        <v>1406.93</v>
      </c>
      <c r="R716" s="2" t="s">
        <v>6565</v>
      </c>
    </row>
    <row r="717" spans="1:18" x14ac:dyDescent="0.25">
      <c r="A717" s="9" t="s">
        <v>701</v>
      </c>
      <c r="B717" s="2" t="s">
        <v>265</v>
      </c>
      <c r="C717">
        <f>IFERROR(VLOOKUP(A717,AQI!$A$6:$N$1467,2,FALSE),"")</f>
        <v>43</v>
      </c>
      <c r="D717" t="str">
        <f>IFERROR(VLOOKUP(A717,AQI!$A$6:$N$1467,3,FALSE),"")</f>
        <v>6</v>
      </c>
      <c r="E717" t="str">
        <f>IFERROR(VLOOKUP(A717,AQI!$A$6:$N$1467,4,FALSE),"")</f>
        <v>24</v>
      </c>
      <c r="F717" t="str">
        <f>IFERROR(VLOOKUP(A717,AQI!$A$6:$N$1467,5,FALSE),"")</f>
        <v>0.1</v>
      </c>
      <c r="G717" t="str">
        <f>IFERROR(VLOOKUP(A717,AQI!$A$6:$N$1467,6,FALSE),"")</f>
        <v>6</v>
      </c>
      <c r="H717" t="str">
        <f>IFERROR(VLOOKUP(A717,AQI!$A$6:$N$1467,7,FALSE),"")</f>
        <v>86</v>
      </c>
      <c r="I717" t="str">
        <f>IFERROR(VLOOKUP(A717,AQI!$A$6:$N$1467,8,FALSE),"")</f>
        <v>2</v>
      </c>
      <c r="J717" t="str">
        <f>IFERROR(VLOOKUP(A717,AQI!$A$6:$N$1467,9,FALSE),"")</f>
        <v>1.26012</v>
      </c>
      <c r="K717" t="str">
        <f>IFERROR(VLOOKUP(A717,AQI!$A$6:$N$1467,12,FALSE),"")</f>
        <v>10.333</v>
      </c>
      <c r="L717" t="str">
        <f>IFERROR(VLOOKUP(A717,AQI!$A$6:$N$1467,13,FALSE),"")</f>
        <v>12.125</v>
      </c>
      <c r="M717" t="str">
        <f>IFERROR(VLOOKUP(A717,AQI!$A$6:$N$1467,14,FALSE),"")</f>
        <v>2.667</v>
      </c>
      <c r="N717">
        <f t="shared" si="44"/>
        <v>2295.6550000000002</v>
      </c>
      <c r="O717">
        <f t="shared" si="45"/>
        <v>2328.2629999999999</v>
      </c>
      <c r="P717">
        <f t="shared" si="46"/>
        <v>1398.23</v>
      </c>
      <c r="Q717">
        <f t="shared" si="47"/>
        <v>1431.87</v>
      </c>
      <c r="R717" s="2" t="s">
        <v>6888</v>
      </c>
    </row>
    <row r="718" spans="1:18" x14ac:dyDescent="0.25">
      <c r="A718" s="9" t="s">
        <v>701</v>
      </c>
      <c r="B718" s="2" t="s">
        <v>771</v>
      </c>
      <c r="C718">
        <f>IFERROR(VLOOKUP(A718,AQI!$A$6:$N$1467,2,FALSE),"")</f>
        <v>43</v>
      </c>
      <c r="D718" t="str">
        <f>IFERROR(VLOOKUP(A718,AQI!$A$6:$N$1467,3,FALSE),"")</f>
        <v>6</v>
      </c>
      <c r="E718" t="str">
        <f>IFERROR(VLOOKUP(A718,AQI!$A$6:$N$1467,4,FALSE),"")</f>
        <v>24</v>
      </c>
      <c r="F718" t="str">
        <f>IFERROR(VLOOKUP(A718,AQI!$A$6:$N$1467,5,FALSE),"")</f>
        <v>0.1</v>
      </c>
      <c r="G718" t="str">
        <f>IFERROR(VLOOKUP(A718,AQI!$A$6:$N$1467,6,FALSE),"")</f>
        <v>6</v>
      </c>
      <c r="H718" t="str">
        <f>IFERROR(VLOOKUP(A718,AQI!$A$6:$N$1467,7,FALSE),"")</f>
        <v>86</v>
      </c>
      <c r="I718" t="str">
        <f>IFERROR(VLOOKUP(A718,AQI!$A$6:$N$1467,8,FALSE),"")</f>
        <v>2</v>
      </c>
      <c r="J718" t="str">
        <f>IFERROR(VLOOKUP(A718,AQI!$A$6:$N$1467,9,FALSE),"")</f>
        <v>1.26012</v>
      </c>
      <c r="K718" t="str">
        <f>IFERROR(VLOOKUP(A718,AQI!$A$6:$N$1467,12,FALSE),"")</f>
        <v>10.333</v>
      </c>
      <c r="L718" t="str">
        <f>IFERROR(VLOOKUP(A718,AQI!$A$6:$N$1467,13,FALSE),"")</f>
        <v>12.125</v>
      </c>
      <c r="M718" t="str">
        <f>IFERROR(VLOOKUP(A718,AQI!$A$6:$N$1467,14,FALSE),"")</f>
        <v>2.667</v>
      </c>
      <c r="N718">
        <f t="shared" si="44"/>
        <v>2295.6550000000002</v>
      </c>
      <c r="O718">
        <f t="shared" si="45"/>
        <v>2328.2629999999999</v>
      </c>
      <c r="P718">
        <f t="shared" si="46"/>
        <v>1398.23</v>
      </c>
      <c r="Q718">
        <f t="shared" si="47"/>
        <v>1431.87</v>
      </c>
      <c r="R718" s="2" t="s">
        <v>6889</v>
      </c>
    </row>
    <row r="719" spans="1:18" x14ac:dyDescent="0.25">
      <c r="A719" s="9" t="s">
        <v>694</v>
      </c>
      <c r="B719" s="2" t="s">
        <v>265</v>
      </c>
      <c r="C719">
        <f>IFERROR(VLOOKUP(A719,AQI!$A$6:$N$1467,2,FALSE),"")</f>
        <v>42</v>
      </c>
      <c r="D719" t="str">
        <f>IFERROR(VLOOKUP(A719,AQI!$A$6:$N$1467,3,FALSE),"")</f>
        <v>7</v>
      </c>
      <c r="E719" t="str">
        <f>IFERROR(VLOOKUP(A719,AQI!$A$6:$N$1467,4,FALSE),"")</f>
        <v>33</v>
      </c>
      <c r="F719" t="str">
        <f>IFERROR(VLOOKUP(A719,AQI!$A$6:$N$1467,5,FALSE),"")</f>
        <v>0.1</v>
      </c>
      <c r="G719" t="str">
        <f>IFERROR(VLOOKUP(A719,AQI!$A$6:$N$1467,6,FALSE),"")</f>
        <v>5</v>
      </c>
      <c r="H719" t="str">
        <f>IFERROR(VLOOKUP(A719,AQI!$A$6:$N$1467,7,FALSE),"")</f>
        <v>83</v>
      </c>
      <c r="I719" t="str">
        <f>IFERROR(VLOOKUP(A719,AQI!$A$6:$N$1467,8,FALSE),"")</f>
        <v>2</v>
      </c>
      <c r="J719" t="str">
        <f>IFERROR(VLOOKUP(A719,AQI!$A$6:$N$1467,9,FALSE),"")</f>
        <v>1.37351</v>
      </c>
      <c r="K719" t="str">
        <f>IFERROR(VLOOKUP(A719,AQI!$A$6:$N$1467,12,FALSE),"")</f>
        <v>8.708</v>
      </c>
      <c r="L719" t="str">
        <f>IFERROR(VLOOKUP(A719,AQI!$A$6:$N$1467,13,FALSE),"")</f>
        <v>18.917</v>
      </c>
      <c r="M719" t="str">
        <f>IFERROR(VLOOKUP(A719,AQI!$A$6:$N$1467,14,FALSE),"")</f>
        <v>2.833</v>
      </c>
      <c r="N719">
        <f t="shared" si="44"/>
        <v>2321.2829999999999</v>
      </c>
      <c r="O719">
        <f t="shared" si="45"/>
        <v>2307.7539999999999</v>
      </c>
      <c r="P719">
        <f t="shared" si="46"/>
        <v>1418.75</v>
      </c>
      <c r="Q719">
        <f t="shared" si="47"/>
        <v>1416.76</v>
      </c>
      <c r="R719" s="2" t="s">
        <v>6890</v>
      </c>
    </row>
    <row r="720" spans="1:18" x14ac:dyDescent="0.25">
      <c r="A720" s="9" t="s">
        <v>691</v>
      </c>
      <c r="B720" s="2" t="s">
        <v>265</v>
      </c>
      <c r="C720">
        <f>IFERROR(VLOOKUP(A720,AQI!$A$6:$N$1467,2,FALSE),"")</f>
        <v>45</v>
      </c>
      <c r="D720" t="str">
        <f>IFERROR(VLOOKUP(A720,AQI!$A$6:$N$1467,3,FALSE),"")</f>
        <v>7</v>
      </c>
      <c r="E720" t="str">
        <f>IFERROR(VLOOKUP(A720,AQI!$A$6:$N$1467,4,FALSE),"")</f>
        <v>31</v>
      </c>
      <c r="F720" t="str">
        <f>IFERROR(VLOOKUP(A720,AQI!$A$6:$N$1467,5,FALSE),"")</f>
        <v>0.2</v>
      </c>
      <c r="G720" t="str">
        <f>IFERROR(VLOOKUP(A720,AQI!$A$6:$N$1467,6,FALSE),"")</f>
        <v>6</v>
      </c>
      <c r="H720" t="str">
        <f>IFERROR(VLOOKUP(A720,AQI!$A$6:$N$1467,7,FALSE),"")</f>
        <v>90</v>
      </c>
      <c r="I720" t="str">
        <f>IFERROR(VLOOKUP(A720,AQI!$A$6:$N$1467,8,FALSE),"")</f>
        <v>3</v>
      </c>
      <c r="J720" t="str">
        <f>IFERROR(VLOOKUP(A720,AQI!$A$6:$N$1467,9,FALSE),"")</f>
        <v>1.45536</v>
      </c>
      <c r="K720" t="str">
        <f>IFERROR(VLOOKUP(A720,AQI!$A$6:$N$1467,12,FALSE),"")</f>
        <v>12.208</v>
      </c>
      <c r="L720" t="str">
        <f>IFERROR(VLOOKUP(A720,AQI!$A$6:$N$1467,13,FALSE),"")</f>
        <v>23.708</v>
      </c>
      <c r="M720" t="str">
        <f>IFERROR(VLOOKUP(A720,AQI!$A$6:$N$1467,14,FALSE),"")</f>
        <v>3.167</v>
      </c>
      <c r="N720">
        <f t="shared" si="44"/>
        <v>2317.9290000000001</v>
      </c>
      <c r="O720">
        <f t="shared" si="45"/>
        <v>2331.7150000000001</v>
      </c>
      <c r="P720">
        <f t="shared" si="46"/>
        <v>1427.63</v>
      </c>
      <c r="Q720">
        <f t="shared" si="47"/>
        <v>1432.05</v>
      </c>
      <c r="R720" s="2" t="s">
        <v>6891</v>
      </c>
    </row>
    <row r="721" spans="1:18" x14ac:dyDescent="0.25">
      <c r="A721" s="9" t="s">
        <v>675</v>
      </c>
      <c r="B721" s="2" t="s">
        <v>265</v>
      </c>
      <c r="C721">
        <f>IFERROR(VLOOKUP(A721,AQI!$A$6:$N$1467,2,FALSE),"")</f>
        <v>78</v>
      </c>
      <c r="D721" t="str">
        <f>IFERROR(VLOOKUP(A721,AQI!$A$6:$N$1467,3,FALSE),"")</f>
        <v>23</v>
      </c>
      <c r="E721" t="str">
        <f>IFERROR(VLOOKUP(A721,AQI!$A$6:$N$1467,4,FALSE),"")</f>
        <v>37</v>
      </c>
      <c r="F721" t="str">
        <f>IFERROR(VLOOKUP(A721,AQI!$A$6:$N$1467,5,FALSE),"")</f>
        <v>0.4</v>
      </c>
      <c r="G721" t="str">
        <f>IFERROR(VLOOKUP(A721,AQI!$A$6:$N$1467,6,FALSE),"")</f>
        <v>13</v>
      </c>
      <c r="H721" t="str">
        <f>IFERROR(VLOOKUP(A721,AQI!$A$6:$N$1467,7,FALSE),"")</f>
        <v>133</v>
      </c>
      <c r="I721" t="str">
        <f>IFERROR(VLOOKUP(A721,AQI!$A$6:$N$1467,8,FALSE),"")</f>
        <v>2</v>
      </c>
      <c r="J721" t="str">
        <f>IFERROR(VLOOKUP(A721,AQI!$A$6:$N$1467,9,FALSE),"")</f>
        <v>2.47530</v>
      </c>
      <c r="K721" t="str">
        <f>IFERROR(VLOOKUP(A721,AQI!$A$6:$N$1467,12,FALSE),"")</f>
        <v>16.625</v>
      </c>
      <c r="L721" t="str">
        <f>IFERROR(VLOOKUP(A721,AQI!$A$6:$N$1467,13,FALSE),"")</f>
        <v>36.292</v>
      </c>
      <c r="M721" t="str">
        <f>IFERROR(VLOOKUP(A721,AQI!$A$6:$N$1467,14,FALSE),"")</f>
        <v>2.167</v>
      </c>
      <c r="N721">
        <f t="shared" si="44"/>
        <v>2316.9879999999998</v>
      </c>
      <c r="O721">
        <f t="shared" si="45"/>
        <v>2316.4690000000001</v>
      </c>
      <c r="P721">
        <f t="shared" si="46"/>
        <v>1433.55</v>
      </c>
      <c r="Q721">
        <f t="shared" si="47"/>
        <v>1427.3</v>
      </c>
      <c r="R721" s="2" t="s">
        <v>6892</v>
      </c>
    </row>
    <row r="722" spans="1:18" x14ac:dyDescent="0.25">
      <c r="A722" s="9" t="s">
        <v>675</v>
      </c>
      <c r="B722" s="2" t="s">
        <v>558</v>
      </c>
      <c r="C722">
        <f>IFERROR(VLOOKUP(A722,AQI!$A$6:$N$1467,2,FALSE),"")</f>
        <v>78</v>
      </c>
      <c r="D722" t="str">
        <f>IFERROR(VLOOKUP(A722,AQI!$A$6:$N$1467,3,FALSE),"")</f>
        <v>23</v>
      </c>
      <c r="E722" t="str">
        <f>IFERROR(VLOOKUP(A722,AQI!$A$6:$N$1467,4,FALSE),"")</f>
        <v>37</v>
      </c>
      <c r="F722" t="str">
        <f>IFERROR(VLOOKUP(A722,AQI!$A$6:$N$1467,5,FALSE),"")</f>
        <v>0.4</v>
      </c>
      <c r="G722" t="str">
        <f>IFERROR(VLOOKUP(A722,AQI!$A$6:$N$1467,6,FALSE),"")</f>
        <v>13</v>
      </c>
      <c r="H722" t="str">
        <f>IFERROR(VLOOKUP(A722,AQI!$A$6:$N$1467,7,FALSE),"")</f>
        <v>133</v>
      </c>
      <c r="I722" t="str">
        <f>IFERROR(VLOOKUP(A722,AQI!$A$6:$N$1467,8,FALSE),"")</f>
        <v>2</v>
      </c>
      <c r="J722" t="str">
        <f>IFERROR(VLOOKUP(A722,AQI!$A$6:$N$1467,9,FALSE),"")</f>
        <v>2.47530</v>
      </c>
      <c r="K722" t="str">
        <f>IFERROR(VLOOKUP(A722,AQI!$A$6:$N$1467,12,FALSE),"")</f>
        <v>16.625</v>
      </c>
      <c r="L722" t="str">
        <f>IFERROR(VLOOKUP(A722,AQI!$A$6:$N$1467,13,FALSE),"")</f>
        <v>36.292</v>
      </c>
      <c r="M722" t="str">
        <f>IFERROR(VLOOKUP(A722,AQI!$A$6:$N$1467,14,FALSE),"")</f>
        <v>2.167</v>
      </c>
      <c r="N722">
        <f t="shared" si="44"/>
        <v>2316.9879999999998</v>
      </c>
      <c r="O722">
        <f t="shared" si="45"/>
        <v>2316.4690000000001</v>
      </c>
      <c r="P722">
        <f t="shared" si="46"/>
        <v>1433.55</v>
      </c>
      <c r="Q722">
        <f t="shared" si="47"/>
        <v>1427.3</v>
      </c>
      <c r="R722" s="2" t="s">
        <v>6893</v>
      </c>
    </row>
    <row r="723" spans="1:18" x14ac:dyDescent="0.25">
      <c r="A723" s="9" t="s">
        <v>669</v>
      </c>
      <c r="B723" s="2" t="s">
        <v>265</v>
      </c>
      <c r="C723">
        <f>IFERROR(VLOOKUP(A723,AQI!$A$6:$N$1467,2,FALSE),"")</f>
        <v>63</v>
      </c>
      <c r="D723" t="str">
        <f>IFERROR(VLOOKUP(A723,AQI!$A$6:$N$1467,3,FALSE),"")</f>
        <v>23</v>
      </c>
      <c r="E723" t="str">
        <f>IFERROR(VLOOKUP(A723,AQI!$A$6:$N$1467,4,FALSE),"")</f>
        <v>75</v>
      </c>
      <c r="F723" t="str">
        <f>IFERROR(VLOOKUP(A723,AQI!$A$6:$N$1467,5,FALSE),"")</f>
        <v>0.3</v>
      </c>
      <c r="G723" t="str">
        <f>IFERROR(VLOOKUP(A723,AQI!$A$6:$N$1467,6,FALSE),"")</f>
        <v>11</v>
      </c>
      <c r="H723" t="str">
        <f>IFERROR(VLOOKUP(A723,AQI!$A$6:$N$1467,7,FALSE),"")</f>
        <v>92</v>
      </c>
      <c r="I723" t="str">
        <f>IFERROR(VLOOKUP(A723,AQI!$A$6:$N$1467,8,FALSE),"")</f>
        <v>2</v>
      </c>
      <c r="J723" t="str">
        <f>IFERROR(VLOOKUP(A723,AQI!$A$6:$N$1467,9,FALSE),"")</f>
        <v>2.68690</v>
      </c>
      <c r="K723" t="str">
        <f>IFERROR(VLOOKUP(A723,AQI!$A$6:$N$1467,12,FALSE),"")</f>
        <v>14.458</v>
      </c>
      <c r="L723" t="str">
        <f>IFERROR(VLOOKUP(A723,AQI!$A$6:$N$1467,13,FALSE),"")</f>
        <v>54.583</v>
      </c>
      <c r="M723" t="str">
        <f>IFERROR(VLOOKUP(A723,AQI!$A$6:$N$1467,14,FALSE),"")</f>
        <v>2.250</v>
      </c>
      <c r="N723">
        <f t="shared" si="44"/>
        <v>2284.9540000000002</v>
      </c>
      <c r="O723">
        <f t="shared" si="45"/>
        <v>2302.3420000000001</v>
      </c>
      <c r="P723">
        <f t="shared" si="46"/>
        <v>1375.85</v>
      </c>
      <c r="Q723">
        <f t="shared" si="47"/>
        <v>1409.65</v>
      </c>
      <c r="R723" s="2" t="s">
        <v>6894</v>
      </c>
    </row>
    <row r="724" spans="1:18" x14ac:dyDescent="0.25">
      <c r="A724" s="9" t="s">
        <v>669</v>
      </c>
      <c r="B724" s="2" t="s">
        <v>42</v>
      </c>
      <c r="C724">
        <f>IFERROR(VLOOKUP(A724,AQI!$A$6:$N$1467,2,FALSE),"")</f>
        <v>63</v>
      </c>
      <c r="D724" t="str">
        <f>IFERROR(VLOOKUP(A724,AQI!$A$6:$N$1467,3,FALSE),"")</f>
        <v>23</v>
      </c>
      <c r="E724" t="str">
        <f>IFERROR(VLOOKUP(A724,AQI!$A$6:$N$1467,4,FALSE),"")</f>
        <v>75</v>
      </c>
      <c r="F724" t="str">
        <f>IFERROR(VLOOKUP(A724,AQI!$A$6:$N$1467,5,FALSE),"")</f>
        <v>0.3</v>
      </c>
      <c r="G724" t="str">
        <f>IFERROR(VLOOKUP(A724,AQI!$A$6:$N$1467,6,FALSE),"")</f>
        <v>11</v>
      </c>
      <c r="H724" t="str">
        <f>IFERROR(VLOOKUP(A724,AQI!$A$6:$N$1467,7,FALSE),"")</f>
        <v>92</v>
      </c>
      <c r="I724" t="str">
        <f>IFERROR(VLOOKUP(A724,AQI!$A$6:$N$1467,8,FALSE),"")</f>
        <v>2</v>
      </c>
      <c r="J724" t="str">
        <f>IFERROR(VLOOKUP(A724,AQI!$A$6:$N$1467,9,FALSE),"")</f>
        <v>2.68690</v>
      </c>
      <c r="K724" t="str">
        <f>IFERROR(VLOOKUP(A724,AQI!$A$6:$N$1467,12,FALSE),"")</f>
        <v>14.458</v>
      </c>
      <c r="L724" t="str">
        <f>IFERROR(VLOOKUP(A724,AQI!$A$6:$N$1467,13,FALSE),"")</f>
        <v>54.583</v>
      </c>
      <c r="M724" t="str">
        <f>IFERROR(VLOOKUP(A724,AQI!$A$6:$N$1467,14,FALSE),"")</f>
        <v>2.250</v>
      </c>
      <c r="N724">
        <f t="shared" si="44"/>
        <v>2284.9540000000002</v>
      </c>
      <c r="O724">
        <f t="shared" si="45"/>
        <v>2302.3420000000001</v>
      </c>
      <c r="P724">
        <f t="shared" si="46"/>
        <v>1375.85</v>
      </c>
      <c r="Q724">
        <f t="shared" si="47"/>
        <v>1409.65</v>
      </c>
      <c r="R724" s="2" t="s">
        <v>6895</v>
      </c>
    </row>
    <row r="725" spans="1:18" x14ac:dyDescent="0.25">
      <c r="A725" s="9" t="s">
        <v>657</v>
      </c>
      <c r="B725" s="2" t="s">
        <v>265</v>
      </c>
      <c r="C725">
        <f>IFERROR(VLOOKUP(A725,AQI!$A$6:$N$1467,2,FALSE),"")</f>
        <v>104</v>
      </c>
      <c r="D725" t="str">
        <f>IFERROR(VLOOKUP(A725,AQI!$A$6:$N$1467,3,FALSE),"")</f>
        <v>66</v>
      </c>
      <c r="E725" t="str">
        <f>IFERROR(VLOOKUP(A725,AQI!$A$6:$N$1467,4,FALSE),"")</f>
        <v>102</v>
      </c>
      <c r="F725" t="str">
        <f>IFERROR(VLOOKUP(A725,AQI!$A$6:$N$1467,5,FALSE),"")</f>
        <v>0.6</v>
      </c>
      <c r="G725" t="str">
        <f>IFERROR(VLOOKUP(A725,AQI!$A$6:$N$1467,6,FALSE),"")</f>
        <v>46</v>
      </c>
      <c r="H725" t="str">
        <f>IFERROR(VLOOKUP(A725,AQI!$A$6:$N$1467,7,FALSE),"")</f>
        <v>164</v>
      </c>
      <c r="I725" t="str">
        <f>IFERROR(VLOOKUP(A725,AQI!$A$6:$N$1467,8,FALSE),"")</f>
        <v>8</v>
      </c>
      <c r="J725" t="str">
        <f>IFERROR(VLOOKUP(A725,AQI!$A$6:$N$1467,9,FALSE),"")</f>
        <v>5.80119</v>
      </c>
      <c r="K725" t="str">
        <f>IFERROR(VLOOKUP(A725,AQI!$A$6:$N$1467,12,FALSE),"")</f>
        <v>18.583</v>
      </c>
      <c r="L725" t="str">
        <f>IFERROR(VLOOKUP(A725,AQI!$A$6:$N$1467,13,FALSE),"")</f>
        <v>35.500</v>
      </c>
      <c r="M725" t="str">
        <f>IFERROR(VLOOKUP(A725,AQI!$A$6:$N$1467,14,FALSE),"")</f>
        <v>1.750</v>
      </c>
      <c r="N725">
        <f t="shared" si="44"/>
        <v>2278.8270000000002</v>
      </c>
      <c r="O725">
        <f t="shared" si="45"/>
        <v>2308.0259999999998</v>
      </c>
      <c r="P725">
        <f t="shared" si="46"/>
        <v>1338.95</v>
      </c>
      <c r="Q725">
        <f t="shared" si="47"/>
        <v>1379.63</v>
      </c>
      <c r="R725" s="2" t="s">
        <v>6896</v>
      </c>
    </row>
    <row r="726" spans="1:18" x14ac:dyDescent="0.25">
      <c r="A726" s="9" t="s">
        <v>637</v>
      </c>
      <c r="B726" s="2" t="s">
        <v>823</v>
      </c>
      <c r="C726">
        <f>IFERROR(VLOOKUP(A726,AQI!$A$6:$N$1467,2,FALSE),"")</f>
        <v>70</v>
      </c>
      <c r="D726" t="str">
        <f>IFERROR(VLOOKUP(A726,AQI!$A$6:$N$1467,3,FALSE),"")</f>
        <v>39</v>
      </c>
      <c r="E726" t="str">
        <f>IFERROR(VLOOKUP(A726,AQI!$A$6:$N$1467,4,FALSE),"")</f>
        <v>50</v>
      </c>
      <c r="F726" t="str">
        <f>IFERROR(VLOOKUP(A726,AQI!$A$6:$N$1467,5,FALSE),"")</f>
        <v>0.5</v>
      </c>
      <c r="G726" t="str">
        <f>IFERROR(VLOOKUP(A726,AQI!$A$6:$N$1467,6,FALSE),"")</f>
        <v>25</v>
      </c>
      <c r="H726" t="str">
        <f>IFERROR(VLOOKUP(A726,AQI!$A$6:$N$1467,7,FALSE),"")</f>
        <v>123</v>
      </c>
      <c r="I726" t="str">
        <f>IFERROR(VLOOKUP(A726,AQI!$A$6:$N$1467,8,FALSE),"")</f>
        <v>3</v>
      </c>
      <c r="J726" t="str">
        <f>IFERROR(VLOOKUP(A726,AQI!$A$6:$N$1467,9,FALSE),"")</f>
        <v>3.39732</v>
      </c>
      <c r="K726" t="str">
        <f>IFERROR(VLOOKUP(A726,AQI!$A$6:$N$1467,12,FALSE),"")</f>
        <v>10.958</v>
      </c>
      <c r="L726" t="str">
        <f>IFERROR(VLOOKUP(A726,AQI!$A$6:$N$1467,13,FALSE),"")</f>
        <v>46.542</v>
      </c>
      <c r="M726" t="str">
        <f>IFERROR(VLOOKUP(A726,AQI!$A$6:$N$1467,14,FALSE),"")</f>
        <v>1.417</v>
      </c>
      <c r="N726">
        <f t="shared" si="44"/>
        <v>2309.6129999999998</v>
      </c>
      <c r="O726">
        <f t="shared" si="45"/>
        <v>2277.203</v>
      </c>
      <c r="P726">
        <f t="shared" si="46"/>
        <v>1380.4</v>
      </c>
      <c r="Q726">
        <f t="shared" si="47"/>
        <v>1348.68</v>
      </c>
      <c r="R726" s="2" t="s">
        <v>6897</v>
      </c>
    </row>
    <row r="727" spans="1:18" x14ac:dyDescent="0.25">
      <c r="A727" s="9" t="s">
        <v>633</v>
      </c>
      <c r="B727" s="2" t="s">
        <v>1075</v>
      </c>
      <c r="C727">
        <f>IFERROR(VLOOKUP(A727,AQI!$A$6:$N$1467,2,FALSE),"")</f>
        <v>49</v>
      </c>
      <c r="D727" t="str">
        <f>IFERROR(VLOOKUP(A727,AQI!$A$6:$N$1467,3,FALSE),"")</f>
        <v>34</v>
      </c>
      <c r="E727" t="str">
        <f>IFERROR(VLOOKUP(A727,AQI!$A$6:$N$1467,4,FALSE),"")</f>
        <v>47</v>
      </c>
      <c r="F727" t="str">
        <f>IFERROR(VLOOKUP(A727,AQI!$A$6:$N$1467,5,FALSE),"")</f>
        <v>0.5</v>
      </c>
      <c r="G727" t="str">
        <f>IFERROR(VLOOKUP(A727,AQI!$A$6:$N$1467,6,FALSE),"")</f>
        <v>18</v>
      </c>
      <c r="H727" t="str">
        <f>IFERROR(VLOOKUP(A727,AQI!$A$6:$N$1467,7,FALSE),"")</f>
        <v>97</v>
      </c>
      <c r="I727" t="str">
        <f>IFERROR(VLOOKUP(A727,AQI!$A$6:$N$1467,8,FALSE),"")</f>
        <v>3</v>
      </c>
      <c r="J727" t="str">
        <f>IFERROR(VLOOKUP(A727,AQI!$A$6:$N$1467,9,FALSE),"")</f>
        <v>2.87411</v>
      </c>
      <c r="K727" t="str">
        <f>IFERROR(VLOOKUP(A727,AQI!$A$6:$N$1467,12,FALSE),"")</f>
        <v>9.333</v>
      </c>
      <c r="L727" t="str">
        <f>IFERROR(VLOOKUP(A727,AQI!$A$6:$N$1467,13,FALSE),"")</f>
        <v>56.500</v>
      </c>
      <c r="M727" t="str">
        <f>IFERROR(VLOOKUP(A727,AQI!$A$6:$N$1467,14,FALSE),"")</f>
        <v>1.875</v>
      </c>
      <c r="N727">
        <f t="shared" si="44"/>
        <v>2309.3629999999998</v>
      </c>
      <c r="O727">
        <f t="shared" si="45"/>
        <v>2309.14</v>
      </c>
      <c r="P727">
        <f t="shared" si="46"/>
        <v>1386.95</v>
      </c>
      <c r="Q727">
        <f t="shared" si="47"/>
        <v>1379.84</v>
      </c>
      <c r="R727" s="2" t="s">
        <v>6898</v>
      </c>
    </row>
    <row r="728" spans="1:18" x14ac:dyDescent="0.25">
      <c r="A728" s="9" t="s">
        <v>628</v>
      </c>
      <c r="B728" s="2" t="s">
        <v>6899</v>
      </c>
      <c r="C728">
        <f>IFERROR(VLOOKUP(A728,AQI!$A$6:$N$1467,2,FALSE),"")</f>
        <v>55</v>
      </c>
      <c r="D728" t="str">
        <f>IFERROR(VLOOKUP(A728,AQI!$A$6:$N$1467,3,FALSE),"")</f>
        <v>21</v>
      </c>
      <c r="E728" t="str">
        <f>IFERROR(VLOOKUP(A728,AQI!$A$6:$N$1467,4,FALSE),"")</f>
        <v>60</v>
      </c>
      <c r="F728" t="str">
        <f>IFERROR(VLOOKUP(A728,AQI!$A$6:$N$1467,5,FALSE),"")</f>
        <v>0.5</v>
      </c>
      <c r="G728" t="str">
        <f>IFERROR(VLOOKUP(A728,AQI!$A$6:$N$1467,6,FALSE),"")</f>
        <v>30</v>
      </c>
      <c r="H728" t="str">
        <f>IFERROR(VLOOKUP(A728,AQI!$A$6:$N$1467,7,FALSE),"")</f>
        <v>82</v>
      </c>
      <c r="I728" t="str">
        <f>IFERROR(VLOOKUP(A728,AQI!$A$6:$N$1467,8,FALSE),"")</f>
        <v>5</v>
      </c>
      <c r="J728" t="str">
        <f>IFERROR(VLOOKUP(A728,AQI!$A$6:$N$1467,9,FALSE),"")</f>
        <v>2.92798</v>
      </c>
      <c r="K728" t="str">
        <f>IFERROR(VLOOKUP(A728,AQI!$A$6:$N$1467,12,FALSE),"")</f>
        <v>10.333</v>
      </c>
      <c r="L728" t="str">
        <f>IFERROR(VLOOKUP(A728,AQI!$A$6:$N$1467,13,FALSE),"")</f>
        <v>33.042</v>
      </c>
      <c r="M728" t="str">
        <f>IFERROR(VLOOKUP(A728,AQI!$A$6:$N$1467,14,FALSE),"")</f>
        <v>1.750</v>
      </c>
      <c r="N728">
        <f t="shared" si="44"/>
        <v>2288.4259999999999</v>
      </c>
      <c r="O728">
        <f t="shared" si="45"/>
        <v>2300.3989999999999</v>
      </c>
      <c r="P728">
        <f t="shared" si="46"/>
        <v>1375.41</v>
      </c>
      <c r="Q728">
        <f t="shared" si="47"/>
        <v>1379.39</v>
      </c>
      <c r="R728" s="2" t="s">
        <v>6876</v>
      </c>
    </row>
    <row r="729" spans="1:18" x14ac:dyDescent="0.25">
      <c r="A729" s="9" t="s">
        <v>624</v>
      </c>
      <c r="B729" s="2" t="s">
        <v>6369</v>
      </c>
      <c r="C729">
        <f>IFERROR(VLOOKUP(A729,AQI!$A$6:$N$1467,2,FALSE),"")</f>
        <v>77</v>
      </c>
      <c r="D729" t="str">
        <f>IFERROR(VLOOKUP(A729,AQI!$A$6:$N$1467,3,FALSE),"")</f>
        <v>45</v>
      </c>
      <c r="E729" t="str">
        <f>IFERROR(VLOOKUP(A729,AQI!$A$6:$N$1467,4,FALSE),"")</f>
        <v>103</v>
      </c>
      <c r="F729" t="str">
        <f>IFERROR(VLOOKUP(A729,AQI!$A$6:$N$1467,5,FALSE),"")</f>
        <v>0.6</v>
      </c>
      <c r="G729" t="str">
        <f>IFERROR(VLOOKUP(A729,AQI!$A$6:$N$1467,6,FALSE),"")</f>
        <v>35</v>
      </c>
      <c r="H729" t="str">
        <f>IFERROR(VLOOKUP(A729,AQI!$A$6:$N$1467,7,FALSE),"")</f>
        <v>90</v>
      </c>
      <c r="I729" t="str">
        <f>IFERROR(VLOOKUP(A729,AQI!$A$6:$N$1467,8,FALSE),"")</f>
        <v>5</v>
      </c>
      <c r="J729" t="str">
        <f>IFERROR(VLOOKUP(A729,AQI!$A$6:$N$1467,9,FALSE),"")</f>
        <v>4.42798</v>
      </c>
      <c r="K729" t="str">
        <f>IFERROR(VLOOKUP(A729,AQI!$A$6:$N$1467,12,FALSE),"")</f>
        <v>13.833</v>
      </c>
      <c r="L729" t="str">
        <f>IFERROR(VLOOKUP(A729,AQI!$A$6:$N$1467,13,FALSE),"")</f>
        <v>34.167</v>
      </c>
      <c r="M729" t="str">
        <f>IFERROR(VLOOKUP(A729,AQI!$A$6:$N$1467,14,FALSE),"")</f>
        <v>2.042</v>
      </c>
      <c r="N729">
        <f t="shared" si="44"/>
        <v>2285.9110000000001</v>
      </c>
      <c r="O729">
        <f t="shared" si="45"/>
        <v>2301.9989999999998</v>
      </c>
      <c r="P729">
        <f t="shared" si="46"/>
        <v>1372.93</v>
      </c>
      <c r="Q729">
        <f t="shared" si="47"/>
        <v>1385.28</v>
      </c>
      <c r="R729" s="2" t="s">
        <v>6900</v>
      </c>
    </row>
    <row r="730" spans="1:18" x14ac:dyDescent="0.25">
      <c r="A730" s="9" t="s">
        <v>624</v>
      </c>
      <c r="B730" s="2" t="s">
        <v>676</v>
      </c>
      <c r="C730">
        <f>IFERROR(VLOOKUP(A730,AQI!$A$6:$N$1467,2,FALSE),"")</f>
        <v>77</v>
      </c>
      <c r="D730" t="str">
        <f>IFERROR(VLOOKUP(A730,AQI!$A$6:$N$1467,3,FALSE),"")</f>
        <v>45</v>
      </c>
      <c r="E730" t="str">
        <f>IFERROR(VLOOKUP(A730,AQI!$A$6:$N$1467,4,FALSE),"")</f>
        <v>103</v>
      </c>
      <c r="F730" t="str">
        <f>IFERROR(VLOOKUP(A730,AQI!$A$6:$N$1467,5,FALSE),"")</f>
        <v>0.6</v>
      </c>
      <c r="G730" t="str">
        <f>IFERROR(VLOOKUP(A730,AQI!$A$6:$N$1467,6,FALSE),"")</f>
        <v>35</v>
      </c>
      <c r="H730" t="str">
        <f>IFERROR(VLOOKUP(A730,AQI!$A$6:$N$1467,7,FALSE),"")</f>
        <v>90</v>
      </c>
      <c r="I730" t="str">
        <f>IFERROR(VLOOKUP(A730,AQI!$A$6:$N$1467,8,FALSE),"")</f>
        <v>5</v>
      </c>
      <c r="J730" t="str">
        <f>IFERROR(VLOOKUP(A730,AQI!$A$6:$N$1467,9,FALSE),"")</f>
        <v>4.42798</v>
      </c>
      <c r="K730" t="str">
        <f>IFERROR(VLOOKUP(A730,AQI!$A$6:$N$1467,12,FALSE),"")</f>
        <v>13.833</v>
      </c>
      <c r="L730" t="str">
        <f>IFERROR(VLOOKUP(A730,AQI!$A$6:$N$1467,13,FALSE),"")</f>
        <v>34.167</v>
      </c>
      <c r="M730" t="str">
        <f>IFERROR(VLOOKUP(A730,AQI!$A$6:$N$1467,14,FALSE),"")</f>
        <v>2.042</v>
      </c>
      <c r="N730">
        <f t="shared" si="44"/>
        <v>2285.9110000000001</v>
      </c>
      <c r="O730">
        <f t="shared" si="45"/>
        <v>2301.9989999999998</v>
      </c>
      <c r="P730">
        <f t="shared" si="46"/>
        <v>1372.93</v>
      </c>
      <c r="Q730">
        <f t="shared" si="47"/>
        <v>1385.28</v>
      </c>
      <c r="R730" s="2" t="s">
        <v>6901</v>
      </c>
    </row>
    <row r="731" spans="1:18" x14ac:dyDescent="0.25">
      <c r="A731" s="9" t="s">
        <v>603</v>
      </c>
      <c r="B731" s="2" t="s">
        <v>6130</v>
      </c>
      <c r="C731">
        <f>IFERROR(VLOOKUP(A731,AQI!$A$6:$N$1467,2,FALSE),"")</f>
        <v>47</v>
      </c>
      <c r="D731" t="str">
        <f>IFERROR(VLOOKUP(A731,AQI!$A$6:$N$1467,3,FALSE),"")</f>
        <v>14</v>
      </c>
      <c r="E731" t="str">
        <f>IFERROR(VLOOKUP(A731,AQI!$A$6:$N$1467,4,FALSE),"")</f>
        <v>36</v>
      </c>
      <c r="F731" t="str">
        <f>IFERROR(VLOOKUP(A731,AQI!$A$6:$N$1467,5,FALSE),"")</f>
        <v>0.3</v>
      </c>
      <c r="G731" t="str">
        <f>IFERROR(VLOOKUP(A731,AQI!$A$6:$N$1467,6,FALSE),"")</f>
        <v>23</v>
      </c>
      <c r="H731" t="str">
        <f>IFERROR(VLOOKUP(A731,AQI!$A$6:$N$1467,7,FALSE),"")</f>
        <v>93</v>
      </c>
      <c r="I731" t="str">
        <f>IFERROR(VLOOKUP(A731,AQI!$A$6:$N$1467,8,FALSE),"")</f>
        <v>2</v>
      </c>
      <c r="J731" t="str">
        <f>IFERROR(VLOOKUP(A731,AQI!$A$6:$N$1467,9,FALSE),"")</f>
        <v>2.17887</v>
      </c>
      <c r="K731" t="str">
        <f>IFERROR(VLOOKUP(A731,AQI!$A$6:$N$1467,12,FALSE),"")</f>
        <v>15.250</v>
      </c>
      <c r="L731" t="str">
        <f>IFERROR(VLOOKUP(A731,AQI!$A$6:$N$1467,13,FALSE),"")</f>
        <v>28.000</v>
      </c>
      <c r="M731" t="str">
        <f>IFERROR(VLOOKUP(A731,AQI!$A$6:$N$1467,14,FALSE),"")</f>
        <v>2.000</v>
      </c>
      <c r="N731">
        <f t="shared" si="44"/>
        <v>2257.2089999999998</v>
      </c>
      <c r="O731">
        <f t="shared" si="45"/>
        <v>2247.3159999999998</v>
      </c>
      <c r="P731">
        <f t="shared" si="46"/>
        <v>1367.38</v>
      </c>
      <c r="Q731">
        <f t="shared" si="47"/>
        <v>1343.36</v>
      </c>
      <c r="R731" s="2" t="s">
        <v>6902</v>
      </c>
    </row>
    <row r="732" spans="1:18" x14ac:dyDescent="0.25">
      <c r="A732" s="9" t="s">
        <v>595</v>
      </c>
      <c r="B732" s="2" t="s">
        <v>1665</v>
      </c>
      <c r="C732">
        <f>IFERROR(VLOOKUP(A732,AQI!$A$6:$N$1467,2,FALSE),"")</f>
        <v>42</v>
      </c>
      <c r="D732" t="str">
        <f>IFERROR(VLOOKUP(A732,AQI!$A$6:$N$1467,3,FALSE),"")</f>
        <v>9</v>
      </c>
      <c r="E732" t="str">
        <f>IFERROR(VLOOKUP(A732,AQI!$A$6:$N$1467,4,FALSE),"")</f>
        <v>21</v>
      </c>
      <c r="F732" t="str">
        <f>IFERROR(VLOOKUP(A732,AQI!$A$6:$N$1467,5,FALSE),"")</f>
        <v>0.2</v>
      </c>
      <c r="G732" t="str">
        <f>IFERROR(VLOOKUP(A732,AQI!$A$6:$N$1467,6,FALSE),"")</f>
        <v>11</v>
      </c>
      <c r="H732" t="str">
        <f>IFERROR(VLOOKUP(A732,AQI!$A$6:$N$1467,7,FALSE),"")</f>
        <v>84</v>
      </c>
      <c r="I732" t="str">
        <f>IFERROR(VLOOKUP(A732,AQI!$A$6:$N$1467,8,FALSE),"")</f>
        <v>2</v>
      </c>
      <c r="J732" t="str">
        <f>IFERROR(VLOOKUP(A732,AQI!$A$6:$N$1467,9,FALSE),"")</f>
        <v>1.44048</v>
      </c>
      <c r="K732" t="str">
        <f>IFERROR(VLOOKUP(A732,AQI!$A$6:$N$1467,12,FALSE),"")</f>
        <v>12.083</v>
      </c>
      <c r="L732" t="str">
        <f>IFERROR(VLOOKUP(A732,AQI!$A$6:$N$1467,13,FALSE),"")</f>
        <v>19.250</v>
      </c>
      <c r="M732" t="str">
        <f>IFERROR(VLOOKUP(A732,AQI!$A$6:$N$1467,14,FALSE),"")</f>
        <v>2.250</v>
      </c>
      <c r="N732">
        <f t="shared" si="44"/>
        <v>2219.7260000000001</v>
      </c>
      <c r="O732">
        <f t="shared" si="45"/>
        <v>2210.38</v>
      </c>
      <c r="P732">
        <f t="shared" si="46"/>
        <v>1329.35</v>
      </c>
      <c r="Q732">
        <f t="shared" si="47"/>
        <v>1331.26</v>
      </c>
      <c r="R732" s="2" t="s">
        <v>6903</v>
      </c>
    </row>
    <row r="733" spans="1:18" x14ac:dyDescent="0.25">
      <c r="A733" s="9" t="s">
        <v>568</v>
      </c>
      <c r="B733" s="2" t="s">
        <v>1075</v>
      </c>
      <c r="C733">
        <f>IFERROR(VLOOKUP(A733,AQI!$A$6:$N$1467,2,FALSE),"")</f>
        <v>40</v>
      </c>
      <c r="D733" t="str">
        <f>IFERROR(VLOOKUP(A733,AQI!$A$6:$N$1467,3,FALSE),"")</f>
        <v>5</v>
      </c>
      <c r="E733" t="str">
        <f>IFERROR(VLOOKUP(A733,AQI!$A$6:$N$1467,4,FALSE),"")</f>
        <v>21</v>
      </c>
      <c r="F733" t="str">
        <f>IFERROR(VLOOKUP(A733,AQI!$A$6:$N$1467,5,FALSE),"")</f>
        <v>0.2</v>
      </c>
      <c r="G733" t="str">
        <f>IFERROR(VLOOKUP(A733,AQI!$A$6:$N$1467,6,FALSE),"")</f>
        <v>9</v>
      </c>
      <c r="H733" t="str">
        <f>IFERROR(VLOOKUP(A733,AQI!$A$6:$N$1467,7,FALSE),"")</f>
        <v>79</v>
      </c>
      <c r="I733" t="str">
        <f>IFERROR(VLOOKUP(A733,AQI!$A$6:$N$1467,8,FALSE),"")</f>
        <v>2</v>
      </c>
      <c r="J733" t="str">
        <f>IFERROR(VLOOKUP(A733,AQI!$A$6:$N$1467,9,FALSE),"")</f>
        <v>1.24494</v>
      </c>
      <c r="K733" t="str">
        <f>IFERROR(VLOOKUP(A733,AQI!$A$6:$N$1467,12,FALSE),"")</f>
        <v>8.417</v>
      </c>
      <c r="L733" t="str">
        <f>IFERROR(VLOOKUP(A733,AQI!$A$6:$N$1467,13,FALSE),"")</f>
        <v>15.083</v>
      </c>
      <c r="M733" t="str">
        <f>IFERROR(VLOOKUP(A733,AQI!$A$6:$N$1467,14,FALSE),"")</f>
        <v>2.500</v>
      </c>
      <c r="N733">
        <f t="shared" si="44"/>
        <v>2250.4250000000002</v>
      </c>
      <c r="O733">
        <f t="shared" si="45"/>
        <v>2232.884</v>
      </c>
      <c r="P733">
        <f t="shared" si="46"/>
        <v>1349.65</v>
      </c>
      <c r="Q733">
        <f t="shared" si="47"/>
        <v>1334.08</v>
      </c>
      <c r="R733" s="2" t="s">
        <v>6904</v>
      </c>
    </row>
    <row r="734" spans="1:18" x14ac:dyDescent="0.25">
      <c r="A734" s="9" t="s">
        <v>556</v>
      </c>
      <c r="B734" s="2" t="s">
        <v>2223</v>
      </c>
      <c r="C734">
        <f>IFERROR(VLOOKUP(A734,AQI!$A$6:$N$1467,2,FALSE),"")</f>
        <v>153</v>
      </c>
      <c r="D734" t="str">
        <f>IFERROR(VLOOKUP(A734,AQI!$A$6:$N$1467,3,FALSE),"")</f>
        <v>117</v>
      </c>
      <c r="E734" t="str">
        <f>IFERROR(VLOOKUP(A734,AQI!$A$6:$N$1467,4,FALSE),"")</f>
        <v>111</v>
      </c>
      <c r="F734" t="str">
        <f>IFERROR(VLOOKUP(A734,AQI!$A$6:$N$1467,5,FALSE),"")</f>
        <v>1.0</v>
      </c>
      <c r="G734" t="str">
        <f>IFERROR(VLOOKUP(A734,AQI!$A$6:$N$1467,6,FALSE),"")</f>
        <v>53</v>
      </c>
      <c r="H734" t="str">
        <f>IFERROR(VLOOKUP(A734,AQI!$A$6:$N$1467,7,FALSE),"")</f>
        <v>131</v>
      </c>
      <c r="I734" t="str">
        <f>IFERROR(VLOOKUP(A734,AQI!$A$6:$N$1467,8,FALSE),"")</f>
        <v>11</v>
      </c>
      <c r="J734" t="str">
        <f>IFERROR(VLOOKUP(A734,AQI!$A$6:$N$1467,9,FALSE),"")</f>
        <v>7.50565</v>
      </c>
      <c r="K734" t="str">
        <f>IFERROR(VLOOKUP(A734,AQI!$A$6:$N$1467,12,FALSE),"")</f>
        <v>15.542</v>
      </c>
      <c r="L734" t="str">
        <f>IFERROR(VLOOKUP(A734,AQI!$A$6:$N$1467,13,FALSE),"")</f>
        <v>49.833</v>
      </c>
      <c r="M734" t="str">
        <f>IFERROR(VLOOKUP(A734,AQI!$A$6:$N$1467,14,FALSE),"")</f>
        <v>1.792</v>
      </c>
      <c r="N734">
        <f t="shared" si="44"/>
        <v>2244.0430000000001</v>
      </c>
      <c r="O734">
        <f t="shared" si="45"/>
        <v>2245.7179999999998</v>
      </c>
      <c r="P734">
        <f t="shared" si="46"/>
        <v>1347.48</v>
      </c>
      <c r="Q734">
        <f t="shared" si="47"/>
        <v>1359.17</v>
      </c>
      <c r="R734" s="2" t="s">
        <v>6905</v>
      </c>
    </row>
    <row r="735" spans="1:18" x14ac:dyDescent="0.25">
      <c r="A735" s="9" t="s">
        <v>551</v>
      </c>
      <c r="B735" s="2" t="s">
        <v>6333</v>
      </c>
      <c r="C735">
        <f>IFERROR(VLOOKUP(A735,AQI!$A$6:$N$1467,2,FALSE),"")</f>
        <v>70</v>
      </c>
      <c r="D735" t="str">
        <f>IFERROR(VLOOKUP(A735,AQI!$A$6:$N$1467,3,FALSE),"")</f>
        <v>51</v>
      </c>
      <c r="E735" t="str">
        <f>IFERROR(VLOOKUP(A735,AQI!$A$6:$N$1467,4,FALSE),"")</f>
        <v>68</v>
      </c>
      <c r="F735" t="str">
        <f>IFERROR(VLOOKUP(A735,AQI!$A$6:$N$1467,5,FALSE),"")</f>
        <v>0.9</v>
      </c>
      <c r="G735" t="str">
        <f>IFERROR(VLOOKUP(A735,AQI!$A$6:$N$1467,6,FALSE),"")</f>
        <v>38</v>
      </c>
      <c r="H735" t="str">
        <f>IFERROR(VLOOKUP(A735,AQI!$A$6:$N$1467,7,FALSE),"")</f>
        <v>98</v>
      </c>
      <c r="I735" t="str">
        <f>IFERROR(VLOOKUP(A735,AQI!$A$6:$N$1467,8,FALSE),"")</f>
        <v>12</v>
      </c>
      <c r="J735" t="str">
        <f>IFERROR(VLOOKUP(A735,AQI!$A$6:$N$1467,9,FALSE),"")</f>
        <v>4.41607</v>
      </c>
      <c r="K735" t="str">
        <f>IFERROR(VLOOKUP(A735,AQI!$A$6:$N$1467,12,FALSE),"")</f>
        <v>11.958</v>
      </c>
      <c r="L735" t="str">
        <f>IFERROR(VLOOKUP(A735,AQI!$A$6:$N$1467,13,FALSE),"")</f>
        <v>36.958</v>
      </c>
      <c r="M735" t="str">
        <f>IFERROR(VLOOKUP(A735,AQI!$A$6:$N$1467,14,FALSE),"")</f>
        <v>1.458</v>
      </c>
      <c r="N735">
        <f t="shared" si="44"/>
        <v>2183.9720000000002</v>
      </c>
      <c r="O735">
        <f t="shared" si="45"/>
        <v>2197.1120000000001</v>
      </c>
      <c r="P735">
        <f t="shared" si="46"/>
        <v>1314.44</v>
      </c>
      <c r="Q735">
        <f t="shared" si="47"/>
        <v>1309.8499999999999</v>
      </c>
      <c r="R735" s="2" t="s">
        <v>6387</v>
      </c>
    </row>
    <row r="736" spans="1:18" x14ac:dyDescent="0.25">
      <c r="A736" s="9" t="s">
        <v>546</v>
      </c>
      <c r="B736" s="2" t="s">
        <v>4449</v>
      </c>
      <c r="C736">
        <f>IFERROR(VLOOKUP(A736,AQI!$A$6:$N$1467,2,FALSE),"")</f>
        <v>53</v>
      </c>
      <c r="D736" t="str">
        <f>IFERROR(VLOOKUP(A736,AQI!$A$6:$N$1467,3,FALSE),"")</f>
        <v>28</v>
      </c>
      <c r="E736" t="str">
        <f>IFERROR(VLOOKUP(A736,AQI!$A$6:$N$1467,4,FALSE),"")</f>
        <v>55</v>
      </c>
      <c r="F736" t="str">
        <f>IFERROR(VLOOKUP(A736,AQI!$A$6:$N$1467,5,FALSE),"")</f>
        <v>0.5</v>
      </c>
      <c r="G736" t="str">
        <f>IFERROR(VLOOKUP(A736,AQI!$A$6:$N$1467,6,FALSE),"")</f>
        <v>31</v>
      </c>
      <c r="H736" t="str">
        <f>IFERROR(VLOOKUP(A736,AQI!$A$6:$N$1467,7,FALSE),"")</f>
        <v>91</v>
      </c>
      <c r="I736" t="str">
        <f>IFERROR(VLOOKUP(A736,AQI!$A$6:$N$1467,8,FALSE),"")</f>
        <v>4</v>
      </c>
      <c r="J736" t="str">
        <f>IFERROR(VLOOKUP(A736,AQI!$A$6:$N$1467,9,FALSE),"")</f>
        <v>3.12113</v>
      </c>
      <c r="K736" t="str">
        <f>IFERROR(VLOOKUP(A736,AQI!$A$6:$N$1467,12,FALSE),"")</f>
        <v>13.042</v>
      </c>
      <c r="L736" t="str">
        <f>IFERROR(VLOOKUP(A736,AQI!$A$6:$N$1467,13,FALSE),"")</f>
        <v>35.333</v>
      </c>
      <c r="M736" t="str">
        <f>IFERROR(VLOOKUP(A736,AQI!$A$6:$N$1467,14,FALSE),"")</f>
        <v>1.542</v>
      </c>
      <c r="N736">
        <f t="shared" si="44"/>
        <v>2160.3240000000001</v>
      </c>
      <c r="O736">
        <f t="shared" si="45"/>
        <v>2147.3009999999999</v>
      </c>
      <c r="P736">
        <f t="shared" si="46"/>
        <v>1320.34</v>
      </c>
      <c r="Q736">
        <f t="shared" si="47"/>
        <v>1285.99</v>
      </c>
      <c r="R736" s="2" t="s">
        <v>6906</v>
      </c>
    </row>
    <row r="737" spans="1:18" x14ac:dyDescent="0.25">
      <c r="A737" s="9" t="s">
        <v>530</v>
      </c>
      <c r="B737" s="2" t="s">
        <v>6907</v>
      </c>
      <c r="C737">
        <f>IFERROR(VLOOKUP(A737,AQI!$A$6:$N$1467,2,FALSE),"")</f>
        <v>60</v>
      </c>
      <c r="D737" t="str">
        <f>IFERROR(VLOOKUP(A737,AQI!$A$6:$N$1467,3,FALSE),"")</f>
        <v>29</v>
      </c>
      <c r="E737" t="str">
        <f>IFERROR(VLOOKUP(A737,AQI!$A$6:$N$1467,4,FALSE),"")</f>
        <v>70</v>
      </c>
      <c r="F737" t="str">
        <f>IFERROR(VLOOKUP(A737,AQI!$A$6:$N$1467,5,FALSE),"")</f>
        <v>0.4</v>
      </c>
      <c r="G737" t="str">
        <f>IFERROR(VLOOKUP(A737,AQI!$A$6:$N$1467,6,FALSE),"")</f>
        <v>37</v>
      </c>
      <c r="H737" t="str">
        <f>IFERROR(VLOOKUP(A737,AQI!$A$6:$N$1467,7,FALSE),"")</f>
        <v>77</v>
      </c>
      <c r="I737" t="str">
        <f>IFERROR(VLOOKUP(A737,AQI!$A$6:$N$1467,8,FALSE),"")</f>
        <v>4</v>
      </c>
      <c r="J737" t="str">
        <f>IFERROR(VLOOKUP(A737,AQI!$A$6:$N$1467,9,FALSE),"")</f>
        <v>3.40149</v>
      </c>
      <c r="K737" t="str">
        <f>IFERROR(VLOOKUP(A737,AQI!$A$6:$N$1467,12,FALSE),"")</f>
        <v>13.792</v>
      </c>
      <c r="L737" t="str">
        <f>IFERROR(VLOOKUP(A737,AQI!$A$6:$N$1467,13,FALSE),"")</f>
        <v>28.667</v>
      </c>
      <c r="M737" t="str">
        <f>IFERROR(VLOOKUP(A737,AQI!$A$6:$N$1467,14,FALSE),"")</f>
        <v>1.542</v>
      </c>
      <c r="N737">
        <f t="shared" si="44"/>
        <v>2204.3670000000002</v>
      </c>
      <c r="O737">
        <f t="shared" si="45"/>
        <v>2216.8429999999998</v>
      </c>
      <c r="P737">
        <f t="shared" si="46"/>
        <v>1396.15</v>
      </c>
      <c r="Q737">
        <f t="shared" si="47"/>
        <v>1369.62</v>
      </c>
      <c r="R737" s="2" t="s">
        <v>6908</v>
      </c>
    </row>
    <row r="738" spans="1:18" x14ac:dyDescent="0.25">
      <c r="A738" s="9" t="s">
        <v>520</v>
      </c>
      <c r="B738" s="2" t="s">
        <v>6909</v>
      </c>
      <c r="C738">
        <f>IFERROR(VLOOKUP(A738,AQI!$A$6:$N$1467,2,FALSE),"")</f>
        <v>89</v>
      </c>
      <c r="D738" t="str">
        <f>IFERROR(VLOOKUP(A738,AQI!$A$6:$N$1467,3,FALSE),"")</f>
        <v>36</v>
      </c>
      <c r="E738" t="str">
        <f>IFERROR(VLOOKUP(A738,AQI!$A$6:$N$1467,4,FALSE),"")</f>
        <v>127</v>
      </c>
      <c r="F738" t="str">
        <f>IFERROR(VLOOKUP(A738,AQI!$A$6:$N$1467,5,FALSE),"")</f>
        <v>0.4</v>
      </c>
      <c r="G738" t="str">
        <f>IFERROR(VLOOKUP(A738,AQI!$A$6:$N$1467,6,FALSE),"")</f>
        <v>34</v>
      </c>
      <c r="H738" t="str">
        <f>IFERROR(VLOOKUP(A738,AQI!$A$6:$N$1467,7,FALSE),"")</f>
        <v>85</v>
      </c>
      <c r="I738" t="str">
        <f>IFERROR(VLOOKUP(A738,AQI!$A$6:$N$1467,8,FALSE),"")</f>
        <v>4</v>
      </c>
      <c r="J738" t="str">
        <f>IFERROR(VLOOKUP(A738,AQI!$A$6:$N$1467,9,FALSE),"")</f>
        <v>4.39077</v>
      </c>
      <c r="K738" t="str">
        <f>IFERROR(VLOOKUP(A738,AQI!$A$6:$N$1467,12,FALSE),"")</f>
        <v>13.667</v>
      </c>
      <c r="L738" t="str">
        <f>IFERROR(VLOOKUP(A738,AQI!$A$6:$N$1467,13,FALSE),"")</f>
        <v>30.458</v>
      </c>
      <c r="M738" t="str">
        <f>IFERROR(VLOOKUP(A738,AQI!$A$6:$N$1467,14,FALSE),"")</f>
        <v>2.167</v>
      </c>
      <c r="N738">
        <f t="shared" si="44"/>
        <v>2245.6260000000002</v>
      </c>
      <c r="O738">
        <f t="shared" si="45"/>
        <v>2195.3780000000002</v>
      </c>
      <c r="P738">
        <f t="shared" si="46"/>
        <v>1418.01</v>
      </c>
      <c r="Q738">
        <f t="shared" si="47"/>
        <v>1378.71</v>
      </c>
      <c r="R738" s="2" t="s">
        <v>6910</v>
      </c>
    </row>
    <row r="739" spans="1:18" x14ac:dyDescent="0.25">
      <c r="A739" s="9" t="s">
        <v>515</v>
      </c>
      <c r="B739" s="2" t="s">
        <v>6911</v>
      </c>
      <c r="C739">
        <f>IFERROR(VLOOKUP(A739,AQI!$A$6:$N$1467,2,FALSE),"")</f>
        <v>56</v>
      </c>
      <c r="D739" t="str">
        <f>IFERROR(VLOOKUP(A739,AQI!$A$6:$N$1467,3,FALSE),"")</f>
        <v>30</v>
      </c>
      <c r="E739" t="str">
        <f>IFERROR(VLOOKUP(A739,AQI!$A$6:$N$1467,4,FALSE),"")</f>
        <v>61</v>
      </c>
      <c r="F739" t="str">
        <f>IFERROR(VLOOKUP(A739,AQI!$A$6:$N$1467,5,FALSE),"")</f>
        <v>0.5</v>
      </c>
      <c r="G739" t="str">
        <f>IFERROR(VLOOKUP(A739,AQI!$A$6:$N$1467,6,FALSE),"")</f>
        <v>33</v>
      </c>
      <c r="H739" t="str">
        <f>IFERROR(VLOOKUP(A739,AQI!$A$6:$N$1467,7,FALSE),"")</f>
        <v>97</v>
      </c>
      <c r="I739" t="str">
        <f>IFERROR(VLOOKUP(A739,AQI!$A$6:$N$1467,8,FALSE),"")</f>
        <v>3</v>
      </c>
      <c r="J739" t="str">
        <f>IFERROR(VLOOKUP(A739,AQI!$A$6:$N$1467,9,FALSE),"")</f>
        <v>3.33482</v>
      </c>
      <c r="K739" t="str">
        <f>IFERROR(VLOOKUP(A739,AQI!$A$6:$N$1467,12,FALSE),"")</f>
        <v>12.208</v>
      </c>
      <c r="L739" t="str">
        <f>IFERROR(VLOOKUP(A739,AQI!$A$6:$N$1467,13,FALSE),"")</f>
        <v>38.500</v>
      </c>
      <c r="M739" t="str">
        <f>IFERROR(VLOOKUP(A739,AQI!$A$6:$N$1467,14,FALSE),"")</f>
        <v>1.625</v>
      </c>
      <c r="N739">
        <f t="shared" si="44"/>
        <v>2248.4760000000001</v>
      </c>
      <c r="O739">
        <f t="shared" si="45"/>
        <v>2233.4630000000002</v>
      </c>
      <c r="P739">
        <f t="shared" si="46"/>
        <v>1411.45</v>
      </c>
      <c r="Q739">
        <f t="shared" si="47"/>
        <v>1403.7</v>
      </c>
      <c r="R739" s="2" t="s">
        <v>6912</v>
      </c>
    </row>
    <row r="740" spans="1:18" x14ac:dyDescent="0.25">
      <c r="A740" s="9" t="s">
        <v>499</v>
      </c>
      <c r="B740" s="2" t="s">
        <v>6066</v>
      </c>
      <c r="C740">
        <f>IFERROR(VLOOKUP(A740,AQI!$A$6:$N$1467,2,FALSE),"")</f>
        <v>40</v>
      </c>
      <c r="D740" t="str">
        <f>IFERROR(VLOOKUP(A740,AQI!$A$6:$N$1467,3,FALSE),"")</f>
        <v>11</v>
      </c>
      <c r="E740" t="str">
        <f>IFERROR(VLOOKUP(A740,AQI!$A$6:$N$1467,4,FALSE),"")</f>
        <v>23</v>
      </c>
      <c r="F740" t="str">
        <f>IFERROR(VLOOKUP(A740,AQI!$A$6:$N$1467,5,FALSE),"")</f>
        <v>0.3</v>
      </c>
      <c r="G740" t="str">
        <f>IFERROR(VLOOKUP(A740,AQI!$A$6:$N$1467,6,FALSE),"")</f>
        <v>14</v>
      </c>
      <c r="H740" t="str">
        <f>IFERROR(VLOOKUP(A740,AQI!$A$6:$N$1467,7,FALSE),"")</f>
        <v>79</v>
      </c>
      <c r="I740" t="str">
        <f>IFERROR(VLOOKUP(A740,AQI!$A$6:$N$1467,8,FALSE),"")</f>
        <v>3</v>
      </c>
      <c r="J740" t="str">
        <f>IFERROR(VLOOKUP(A740,AQI!$A$6:$N$1467,9,FALSE),"")</f>
        <v>1.61161</v>
      </c>
      <c r="K740" t="str">
        <f>IFERROR(VLOOKUP(A740,AQI!$A$6:$N$1467,12,FALSE),"")</f>
        <v>6.208</v>
      </c>
      <c r="L740" t="str">
        <f>IFERROR(VLOOKUP(A740,AQI!$A$6:$N$1467,13,FALSE),"")</f>
        <v>24.333</v>
      </c>
      <c r="M740" t="str">
        <f>IFERROR(VLOOKUP(A740,AQI!$A$6:$N$1467,14,FALSE),"")</f>
        <v>1.917</v>
      </c>
      <c r="N740">
        <f t="shared" si="44"/>
        <v>2256.4430000000002</v>
      </c>
      <c r="O740">
        <f t="shared" si="45"/>
        <v>2329.6109999999999</v>
      </c>
      <c r="P740">
        <f t="shared" si="46"/>
        <v>1420.38</v>
      </c>
      <c r="Q740">
        <f t="shared" si="47"/>
        <v>1494.36</v>
      </c>
      <c r="R740" s="2" t="s">
        <v>6913</v>
      </c>
    </row>
    <row r="741" spans="1:18" x14ac:dyDescent="0.25">
      <c r="A741" s="9" t="s">
        <v>495</v>
      </c>
      <c r="B741" s="2" t="s">
        <v>5938</v>
      </c>
      <c r="C741">
        <f>IFERROR(VLOOKUP(A741,AQI!$A$6:$N$1467,2,FALSE),"")</f>
        <v>41</v>
      </c>
      <c r="D741" t="str">
        <f>IFERROR(VLOOKUP(A741,AQI!$A$6:$N$1467,3,FALSE),"")</f>
        <v>18</v>
      </c>
      <c r="E741" t="str">
        <f>IFERROR(VLOOKUP(A741,AQI!$A$6:$N$1467,4,FALSE),"")</f>
        <v>37</v>
      </c>
      <c r="F741" t="str">
        <f>IFERROR(VLOOKUP(A741,AQI!$A$6:$N$1467,5,FALSE),"")</f>
        <v>0.4</v>
      </c>
      <c r="G741" t="str">
        <f>IFERROR(VLOOKUP(A741,AQI!$A$6:$N$1467,6,FALSE),"")</f>
        <v>22</v>
      </c>
      <c r="H741" t="str">
        <f>IFERROR(VLOOKUP(A741,AQI!$A$6:$N$1467,7,FALSE),"")</f>
        <v>81</v>
      </c>
      <c r="I741" t="str">
        <f>IFERROR(VLOOKUP(A741,AQI!$A$6:$N$1467,8,FALSE),"")</f>
        <v>3</v>
      </c>
      <c r="J741" t="str">
        <f>IFERROR(VLOOKUP(A741,AQI!$A$6:$N$1467,9,FALSE),"")</f>
        <v>2.24911</v>
      </c>
      <c r="K741" t="str">
        <f>IFERROR(VLOOKUP(A741,AQI!$A$6:$N$1467,12,FALSE),"")</f>
        <v>9.042</v>
      </c>
      <c r="L741" t="str">
        <f>IFERROR(VLOOKUP(A741,AQI!$A$6:$N$1467,13,FALSE),"")</f>
        <v>30.333</v>
      </c>
      <c r="M741" t="str">
        <f>IFERROR(VLOOKUP(A741,AQI!$A$6:$N$1467,14,FALSE),"")</f>
        <v>2.250</v>
      </c>
      <c r="N741">
        <f t="shared" si="44"/>
        <v>2371.915</v>
      </c>
      <c r="O741">
        <f t="shared" si="45"/>
        <v>2361.21</v>
      </c>
      <c r="P741">
        <f t="shared" si="46"/>
        <v>1501.87</v>
      </c>
      <c r="Q741">
        <f t="shared" si="47"/>
        <v>1495.92</v>
      </c>
      <c r="R741" s="2" t="s">
        <v>6353</v>
      </c>
    </row>
    <row r="742" spans="1:18" x14ac:dyDescent="0.25">
      <c r="A742" s="9" t="s">
        <v>491</v>
      </c>
      <c r="B742" s="2" t="s">
        <v>985</v>
      </c>
      <c r="C742">
        <f>IFERROR(VLOOKUP(A742,AQI!$A$6:$N$1467,2,FALSE),"")</f>
        <v>55</v>
      </c>
      <c r="D742" t="str">
        <f>IFERROR(VLOOKUP(A742,AQI!$A$6:$N$1467,3,FALSE),"")</f>
        <v>29</v>
      </c>
      <c r="E742" t="str">
        <f>IFERROR(VLOOKUP(A742,AQI!$A$6:$N$1467,4,FALSE),"")</f>
        <v>51</v>
      </c>
      <c r="F742" t="str">
        <f>IFERROR(VLOOKUP(A742,AQI!$A$6:$N$1467,5,FALSE),"")</f>
        <v>0.5</v>
      </c>
      <c r="G742" t="str">
        <f>IFERROR(VLOOKUP(A742,AQI!$A$6:$N$1467,6,FALSE),"")</f>
        <v>44</v>
      </c>
      <c r="H742" t="str">
        <f>IFERROR(VLOOKUP(A742,AQI!$A$6:$N$1467,7,FALSE),"")</f>
        <v>60</v>
      </c>
      <c r="I742" t="str">
        <f>IFERROR(VLOOKUP(A742,AQI!$A$6:$N$1467,8,FALSE),"")</f>
        <v>4</v>
      </c>
      <c r="J742" t="str">
        <f>IFERROR(VLOOKUP(A742,AQI!$A$6:$N$1467,9,FALSE),"")</f>
        <v>3.22381</v>
      </c>
      <c r="K742" t="str">
        <f>IFERROR(VLOOKUP(A742,AQI!$A$6:$N$1467,12,FALSE),"")</f>
        <v>6.375</v>
      </c>
      <c r="L742" t="str">
        <f>IFERROR(VLOOKUP(A742,AQI!$A$6:$N$1467,13,FALSE),"")</f>
        <v>39.958</v>
      </c>
      <c r="M742" t="str">
        <f>IFERROR(VLOOKUP(A742,AQI!$A$6:$N$1467,14,FALSE),"")</f>
        <v>1.125</v>
      </c>
      <c r="N742">
        <f t="shared" si="44"/>
        <v>2435.1550000000002</v>
      </c>
      <c r="O742">
        <f t="shared" si="45"/>
        <v>2404.86</v>
      </c>
      <c r="P742">
        <f t="shared" si="46"/>
        <v>1565.24</v>
      </c>
      <c r="Q742">
        <f t="shared" si="47"/>
        <v>1533.37</v>
      </c>
      <c r="R742" s="2" t="s">
        <v>6439</v>
      </c>
    </row>
    <row r="743" spans="1:18" x14ac:dyDescent="0.25">
      <c r="A743" s="9" t="s">
        <v>378</v>
      </c>
      <c r="B743" s="2" t="s">
        <v>703</v>
      </c>
      <c r="C743">
        <f>IFERROR(VLOOKUP(A743,AQI!$A$6:$N$1467,2,FALSE),"")</f>
        <v>42</v>
      </c>
      <c r="D743" t="str">
        <f>IFERROR(VLOOKUP(A743,AQI!$A$6:$N$1467,3,FALSE),"")</f>
        <v>17</v>
      </c>
      <c r="E743" t="str">
        <f>IFERROR(VLOOKUP(A743,AQI!$A$6:$N$1467,4,FALSE),"")</f>
        <v>23</v>
      </c>
      <c r="F743" t="str">
        <f>IFERROR(VLOOKUP(A743,AQI!$A$6:$N$1467,5,FALSE),"")</f>
        <v>0.5</v>
      </c>
      <c r="G743" t="str">
        <f>IFERROR(VLOOKUP(A743,AQI!$A$6:$N$1467,6,FALSE),"")</f>
        <v>33</v>
      </c>
      <c r="H743" t="str">
        <f>IFERROR(VLOOKUP(A743,AQI!$A$6:$N$1467,7,FALSE),"")</f>
        <v>63</v>
      </c>
      <c r="I743" t="str">
        <f>IFERROR(VLOOKUP(A743,AQI!$A$6:$N$1467,8,FALSE),"")</f>
        <v>3</v>
      </c>
      <c r="J743" t="str">
        <f>IFERROR(VLOOKUP(A743,AQI!$A$6:$N$1467,9,FALSE),"")</f>
        <v>2.20804</v>
      </c>
      <c r="K743" t="str">
        <f>IFERROR(VLOOKUP(A743,AQI!$A$6:$N$1467,12,FALSE),"")</f>
        <v>2.292</v>
      </c>
      <c r="L743" t="str">
        <f>IFERROR(VLOOKUP(A743,AQI!$A$6:$N$1467,13,FALSE),"")</f>
        <v>55.208</v>
      </c>
      <c r="M743" t="str">
        <f>IFERROR(VLOOKUP(A743,AQI!$A$6:$N$1467,14,FALSE),"")</f>
        <v>1.042</v>
      </c>
      <c r="N743">
        <f t="shared" si="44"/>
        <v>2407.864</v>
      </c>
      <c r="O743">
        <f t="shared" si="45"/>
        <v>2416.3020000000001</v>
      </c>
      <c r="P743">
        <f t="shared" si="46"/>
        <v>1602.77</v>
      </c>
      <c r="Q743">
        <f t="shared" si="47"/>
        <v>1628.85</v>
      </c>
      <c r="R743" s="2" t="s">
        <v>6914</v>
      </c>
    </row>
    <row r="744" spans="1:18" x14ac:dyDescent="0.25">
      <c r="A744" s="9" t="s">
        <v>103</v>
      </c>
      <c r="B744" s="2" t="s">
        <v>6191</v>
      </c>
      <c r="C744">
        <f>IFERROR(VLOOKUP(A744,AQI!$A$6:$N$1467,2,FALSE),"")</f>
        <v>63</v>
      </c>
      <c r="D744" t="str">
        <f>IFERROR(VLOOKUP(A744,AQI!$A$6:$N$1467,3,FALSE),"")</f>
        <v>35</v>
      </c>
      <c r="E744" t="str">
        <f>IFERROR(VLOOKUP(A744,AQI!$A$6:$N$1467,4,FALSE),"")</f>
        <v>39</v>
      </c>
      <c r="F744" t="str">
        <f>IFERROR(VLOOKUP(A744,AQI!$A$6:$N$1467,5,FALSE),"")</f>
        <v>0.8</v>
      </c>
      <c r="G744" t="str">
        <f>IFERROR(VLOOKUP(A744,AQI!$A$6:$N$1467,6,FALSE),"")</f>
        <v>50</v>
      </c>
      <c r="H744" t="str">
        <f>IFERROR(VLOOKUP(A744,AQI!$A$6:$N$1467,7,FALSE),"")</f>
        <v>39</v>
      </c>
      <c r="I744" t="str">
        <f>IFERROR(VLOOKUP(A744,AQI!$A$6:$N$1467,8,FALSE),"")</f>
        <v>6</v>
      </c>
      <c r="J744" t="str">
        <f>IFERROR(VLOOKUP(A744,AQI!$A$6:$N$1467,9,FALSE),"")</f>
        <v>3.35089</v>
      </c>
      <c r="K744" t="str">
        <f>IFERROR(VLOOKUP(A744,AQI!$A$6:$N$1467,12,FALSE),"")</f>
        <v>-1.208</v>
      </c>
      <c r="L744" t="str">
        <f>IFERROR(VLOOKUP(A744,AQI!$A$6:$N$1467,13,FALSE),"")</f>
        <v>52.583</v>
      </c>
      <c r="M744" t="str">
        <f>IFERROR(VLOOKUP(A744,AQI!$A$6:$N$1467,14,FALSE),"")</f>
        <v>1.250</v>
      </c>
      <c r="N744">
        <f t="shared" si="44"/>
        <v>2427.0059999999999</v>
      </c>
      <c r="O744">
        <f t="shared" si="45"/>
        <v>2444.8319999999999</v>
      </c>
      <c r="P744">
        <f t="shared" si="46"/>
        <v>1476.34</v>
      </c>
      <c r="Q744">
        <f t="shared" si="47"/>
        <v>1478.29</v>
      </c>
      <c r="R744" s="2" t="s">
        <v>6914</v>
      </c>
    </row>
    <row r="745" spans="1:18" x14ac:dyDescent="0.25">
      <c r="A745" s="9" t="s">
        <v>95</v>
      </c>
      <c r="B745" s="2" t="s">
        <v>985</v>
      </c>
      <c r="C745">
        <f>IFERROR(VLOOKUP(A745,AQI!$A$6:$N$1467,2,FALSE),"")</f>
        <v>40</v>
      </c>
      <c r="D745" t="str">
        <f>IFERROR(VLOOKUP(A745,AQI!$A$6:$N$1467,3,FALSE),"")</f>
        <v>17</v>
      </c>
      <c r="E745" t="str">
        <f>IFERROR(VLOOKUP(A745,AQI!$A$6:$N$1467,4,FALSE),"")</f>
        <v>25</v>
      </c>
      <c r="F745" t="str">
        <f>IFERROR(VLOOKUP(A745,AQI!$A$6:$N$1467,5,FALSE),"")</f>
        <v>0.5</v>
      </c>
      <c r="G745" t="str">
        <f>IFERROR(VLOOKUP(A745,AQI!$A$6:$N$1467,6,FALSE),"")</f>
        <v>32</v>
      </c>
      <c r="H745" t="str">
        <f>IFERROR(VLOOKUP(A745,AQI!$A$6:$N$1467,7,FALSE),"")</f>
        <v>64</v>
      </c>
      <c r="I745" t="str">
        <f>IFERROR(VLOOKUP(A745,AQI!$A$6:$N$1467,8,FALSE),"")</f>
        <v>3</v>
      </c>
      <c r="J745" t="str">
        <f>IFERROR(VLOOKUP(A745,AQI!$A$6:$N$1467,9,FALSE),"")</f>
        <v>2.21786</v>
      </c>
      <c r="K745" t="str">
        <f>IFERROR(VLOOKUP(A745,AQI!$A$6:$N$1467,12,FALSE),"")</f>
        <v>0.458</v>
      </c>
      <c r="L745" t="str">
        <f>IFERROR(VLOOKUP(A745,AQI!$A$6:$N$1467,13,FALSE),"")</f>
        <v>39.792</v>
      </c>
      <c r="M745" t="str">
        <f>IFERROR(VLOOKUP(A745,AQI!$A$6:$N$1467,14,FALSE),"")</f>
        <v>1.792</v>
      </c>
      <c r="N745">
        <f t="shared" si="44"/>
        <v>2438.3440000000001</v>
      </c>
      <c r="O745">
        <f t="shared" si="45"/>
        <v>2422.2489999999998</v>
      </c>
      <c r="P745">
        <f t="shared" si="46"/>
        <v>1469.2</v>
      </c>
      <c r="Q745">
        <f t="shared" si="47"/>
        <v>1462.45</v>
      </c>
      <c r="R745" s="2" t="s">
        <v>6033</v>
      </c>
    </row>
    <row r="746" spans="1:18" x14ac:dyDescent="0.25">
      <c r="A746" s="9" t="s">
        <v>85</v>
      </c>
      <c r="B746" s="2" t="s">
        <v>6131</v>
      </c>
      <c r="C746">
        <f>IFERROR(VLOOKUP(A746,AQI!$A$6:$N$1467,2,FALSE),"")</f>
        <v>30</v>
      </c>
      <c r="D746" t="str">
        <f>IFERROR(VLOOKUP(A746,AQI!$A$6:$N$1467,3,FALSE),"")</f>
        <v>12</v>
      </c>
      <c r="E746" t="str">
        <f>IFERROR(VLOOKUP(A746,AQI!$A$6:$N$1467,4,FALSE),"")</f>
        <v>19</v>
      </c>
      <c r="F746" t="str">
        <f>IFERROR(VLOOKUP(A746,AQI!$A$6:$N$1467,5,FALSE),"")</f>
        <v>0.4</v>
      </c>
      <c r="G746" t="str">
        <f>IFERROR(VLOOKUP(A746,AQI!$A$6:$N$1467,6,FALSE),"")</f>
        <v>22</v>
      </c>
      <c r="H746" t="str">
        <f>IFERROR(VLOOKUP(A746,AQI!$A$6:$N$1467,7,FALSE),"")</f>
        <v>59</v>
      </c>
      <c r="I746" t="str">
        <f>IFERROR(VLOOKUP(A746,AQI!$A$6:$N$1467,8,FALSE),"")</f>
        <v>4</v>
      </c>
      <c r="J746" t="str">
        <f>IFERROR(VLOOKUP(A746,AQI!$A$6:$N$1467,9,FALSE),"")</f>
        <v>1.69970</v>
      </c>
      <c r="K746" t="str">
        <f>IFERROR(VLOOKUP(A746,AQI!$A$6:$N$1467,12,FALSE),"")</f>
        <v>0.750</v>
      </c>
      <c r="L746" t="str">
        <f>IFERROR(VLOOKUP(A746,AQI!$A$6:$N$1467,13,FALSE),"")</f>
        <v>37.958</v>
      </c>
      <c r="M746" t="str">
        <f>IFERROR(VLOOKUP(A746,AQI!$A$6:$N$1467,14,FALSE),"")</f>
        <v>2.250</v>
      </c>
      <c r="N746">
        <f t="shared" si="44"/>
        <v>2422.6619999999998</v>
      </c>
      <c r="O746">
        <f t="shared" si="45"/>
        <v>2439.3919999999998</v>
      </c>
      <c r="P746">
        <f t="shared" si="46"/>
        <v>1468.13</v>
      </c>
      <c r="Q746">
        <f t="shared" si="47"/>
        <v>1468.94</v>
      </c>
      <c r="R746" s="2" t="s">
        <v>6776</v>
      </c>
    </row>
    <row r="747" spans="1:18" x14ac:dyDescent="0.25">
      <c r="A747" s="9" t="s">
        <v>73</v>
      </c>
      <c r="B747" s="2" t="s">
        <v>6915</v>
      </c>
      <c r="C747">
        <f>IFERROR(VLOOKUP(A747,AQI!$A$6:$N$1467,2,FALSE),"")</f>
        <v>75</v>
      </c>
      <c r="D747" t="str">
        <f>IFERROR(VLOOKUP(A747,AQI!$A$6:$N$1467,3,FALSE),"")</f>
        <v>55</v>
      </c>
      <c r="E747" t="str">
        <f>IFERROR(VLOOKUP(A747,AQI!$A$6:$N$1467,4,FALSE),"")</f>
        <v>32</v>
      </c>
      <c r="F747" t="str">
        <f>IFERROR(VLOOKUP(A747,AQI!$A$6:$N$1467,5,FALSE),"")</f>
        <v>1.0</v>
      </c>
      <c r="G747" t="str">
        <f>IFERROR(VLOOKUP(A747,AQI!$A$6:$N$1467,6,FALSE),"")</f>
        <v>47</v>
      </c>
      <c r="H747" t="str">
        <f>IFERROR(VLOOKUP(A747,AQI!$A$6:$N$1467,7,FALSE),"")</f>
        <v>30</v>
      </c>
      <c r="I747" t="str">
        <f>IFERROR(VLOOKUP(A747,AQI!$A$6:$N$1467,8,FALSE),"")</f>
        <v>3</v>
      </c>
      <c r="J747" t="str">
        <f>IFERROR(VLOOKUP(A747,AQI!$A$6:$N$1467,9,FALSE),"")</f>
        <v>3.69107</v>
      </c>
      <c r="K747" t="str">
        <f>IFERROR(VLOOKUP(A747,AQI!$A$6:$N$1467,12,FALSE),"")</f>
        <v>0.167</v>
      </c>
      <c r="L747" t="str">
        <f>IFERROR(VLOOKUP(A747,AQI!$A$6:$N$1467,13,FALSE),"")</f>
        <v>86.875</v>
      </c>
      <c r="M747" t="str">
        <f>IFERROR(VLOOKUP(A747,AQI!$A$6:$N$1467,14,FALSE),"")</f>
        <v>1.208</v>
      </c>
      <c r="N747">
        <f t="shared" si="44"/>
        <v>2409.645</v>
      </c>
      <c r="O747">
        <f t="shared" si="45"/>
        <v>2424.63</v>
      </c>
      <c r="P747">
        <f t="shared" si="46"/>
        <v>1420.98</v>
      </c>
      <c r="Q747">
        <f t="shared" si="47"/>
        <v>1465.05</v>
      </c>
      <c r="R747" s="2" t="s">
        <v>6916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0068-1BAD-4AAD-9197-6262C999ADA6}">
  <dimension ref="A1:P1462"/>
  <sheetViews>
    <sheetView workbookViewId="0">
      <selection sqref="A1:A1048576"/>
    </sheetView>
  </sheetViews>
  <sheetFormatPr defaultRowHeight="13.8" x14ac:dyDescent="0.25"/>
  <cols>
    <col min="1" max="1" width="16.6640625" style="6" customWidth="1"/>
    <col min="9" max="9" width="15.21875" customWidth="1"/>
    <col min="11" max="11" width="14.6640625" customWidth="1"/>
  </cols>
  <sheetData>
    <row r="1" spans="1:16" ht="14.4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25">
      <c r="A2" s="7" t="s">
        <v>16</v>
      </c>
      <c r="B2" s="2">
        <v>62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/>
      <c r="P2" s="2"/>
    </row>
    <row r="3" spans="1:16" ht="14.4" x14ac:dyDescent="0.25">
      <c r="A3" s="7" t="s">
        <v>29</v>
      </c>
      <c r="B3" s="2">
        <v>80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22</v>
      </c>
      <c r="I3" s="2" t="s">
        <v>35</v>
      </c>
      <c r="J3" s="2" t="s">
        <v>36</v>
      </c>
      <c r="K3" s="2" t="s">
        <v>25</v>
      </c>
      <c r="L3" s="2" t="s">
        <v>37</v>
      </c>
      <c r="M3" s="2" t="s">
        <v>38</v>
      </c>
      <c r="N3" s="2" t="s">
        <v>39</v>
      </c>
      <c r="O3" s="2"/>
      <c r="P3" s="2"/>
    </row>
    <row r="4" spans="1:16" ht="14.4" x14ac:dyDescent="0.25">
      <c r="A4" s="7" t="s">
        <v>40</v>
      </c>
      <c r="B4" s="2">
        <v>82</v>
      </c>
      <c r="C4" s="2" t="s">
        <v>41</v>
      </c>
      <c r="D4" s="2" t="s">
        <v>42</v>
      </c>
      <c r="E4" s="2" t="s">
        <v>32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25</v>
      </c>
      <c r="L4" s="2" t="s">
        <v>48</v>
      </c>
      <c r="M4" s="2" t="s">
        <v>49</v>
      </c>
      <c r="N4" s="2" t="s">
        <v>50</v>
      </c>
      <c r="O4" s="2"/>
      <c r="P4" s="2"/>
    </row>
    <row r="5" spans="1:16" ht="14.4" x14ac:dyDescent="0.25">
      <c r="A5" s="7" t="s">
        <v>51</v>
      </c>
      <c r="B5" s="2">
        <v>74</v>
      </c>
      <c r="C5" s="2" t="s">
        <v>52</v>
      </c>
      <c r="D5" s="2" t="s">
        <v>53</v>
      </c>
      <c r="E5" s="2" t="s">
        <v>54</v>
      </c>
      <c r="F5" s="2" t="s">
        <v>55</v>
      </c>
      <c r="G5" s="2" t="s">
        <v>56</v>
      </c>
      <c r="H5" s="2" t="s">
        <v>22</v>
      </c>
      <c r="I5" s="2" t="s">
        <v>57</v>
      </c>
      <c r="J5" s="2" t="s">
        <v>58</v>
      </c>
      <c r="K5" s="2" t="s">
        <v>25</v>
      </c>
      <c r="L5" s="2" t="s">
        <v>59</v>
      </c>
      <c r="M5" s="2" t="s">
        <v>60</v>
      </c>
      <c r="N5" s="2" t="s">
        <v>61</v>
      </c>
      <c r="O5" s="2"/>
      <c r="P5" s="2"/>
    </row>
    <row r="6" spans="1:16" ht="14.4" x14ac:dyDescent="0.25">
      <c r="A6" s="7" t="s">
        <v>62</v>
      </c>
      <c r="B6" s="2">
        <v>83</v>
      </c>
      <c r="C6" s="2" t="s">
        <v>63</v>
      </c>
      <c r="D6" s="2" t="s">
        <v>64</v>
      </c>
      <c r="E6" s="2" t="s">
        <v>65</v>
      </c>
      <c r="F6" s="2" t="s">
        <v>53</v>
      </c>
      <c r="G6" s="2" t="s">
        <v>66</v>
      </c>
      <c r="H6" s="2" t="s">
        <v>67</v>
      </c>
      <c r="I6" s="2" t="s">
        <v>68</v>
      </c>
      <c r="J6" s="2" t="s">
        <v>69</v>
      </c>
      <c r="K6" s="2" t="s">
        <v>70</v>
      </c>
      <c r="L6" s="2" t="s">
        <v>71</v>
      </c>
      <c r="M6" s="2" t="s">
        <v>72</v>
      </c>
      <c r="N6" s="2" t="s">
        <v>28</v>
      </c>
      <c r="O6" s="2"/>
      <c r="P6" s="2"/>
    </row>
    <row r="7" spans="1:16" ht="14.4" x14ac:dyDescent="0.25">
      <c r="A7" s="7" t="s">
        <v>73</v>
      </c>
      <c r="B7" s="2">
        <v>75</v>
      </c>
      <c r="C7" s="2" t="s">
        <v>74</v>
      </c>
      <c r="D7" s="2" t="s">
        <v>75</v>
      </c>
      <c r="E7" s="2" t="s">
        <v>76</v>
      </c>
      <c r="F7" s="2" t="s">
        <v>77</v>
      </c>
      <c r="G7" s="2" t="s">
        <v>78</v>
      </c>
      <c r="H7" s="2" t="s">
        <v>79</v>
      </c>
      <c r="I7" s="2" t="s">
        <v>80</v>
      </c>
      <c r="J7" s="2" t="s">
        <v>81</v>
      </c>
      <c r="K7" s="2" t="s">
        <v>82</v>
      </c>
      <c r="L7" s="2" t="s">
        <v>83</v>
      </c>
      <c r="M7" s="2" t="s">
        <v>84</v>
      </c>
      <c r="N7" s="2" t="s">
        <v>59</v>
      </c>
      <c r="O7" s="2"/>
      <c r="P7" s="2"/>
    </row>
    <row r="8" spans="1:16" ht="14.4" x14ac:dyDescent="0.25">
      <c r="A8" s="7" t="s">
        <v>85</v>
      </c>
      <c r="B8" s="2">
        <v>30</v>
      </c>
      <c r="C8" s="2" t="s">
        <v>86</v>
      </c>
      <c r="D8" s="2" t="s">
        <v>87</v>
      </c>
      <c r="E8" s="2" t="s">
        <v>88</v>
      </c>
      <c r="F8" s="2" t="s">
        <v>89</v>
      </c>
      <c r="G8" s="2" t="s">
        <v>55</v>
      </c>
      <c r="H8" s="2" t="s">
        <v>90</v>
      </c>
      <c r="I8" s="2" t="s">
        <v>91</v>
      </c>
      <c r="J8" s="2" t="s">
        <v>92</v>
      </c>
      <c r="K8" s="2"/>
      <c r="L8" s="2" t="s">
        <v>50</v>
      </c>
      <c r="M8" s="2" t="s">
        <v>93</v>
      </c>
      <c r="N8" s="2" t="s">
        <v>94</v>
      </c>
      <c r="O8" s="2"/>
      <c r="P8" s="2"/>
    </row>
    <row r="9" spans="1:16" ht="14.4" x14ac:dyDescent="0.25">
      <c r="A9" s="7" t="s">
        <v>95</v>
      </c>
      <c r="B9" s="2">
        <v>40</v>
      </c>
      <c r="C9" s="2" t="s">
        <v>96</v>
      </c>
      <c r="D9" s="2" t="s">
        <v>97</v>
      </c>
      <c r="E9" s="2" t="s">
        <v>98</v>
      </c>
      <c r="F9" s="2" t="s">
        <v>75</v>
      </c>
      <c r="G9" s="2" t="s">
        <v>33</v>
      </c>
      <c r="H9" s="2" t="s">
        <v>79</v>
      </c>
      <c r="I9" s="2" t="s">
        <v>99</v>
      </c>
      <c r="J9" s="2" t="s">
        <v>90</v>
      </c>
      <c r="K9" s="2"/>
      <c r="L9" s="2" t="s">
        <v>100</v>
      </c>
      <c r="M9" s="2" t="s">
        <v>101</v>
      </c>
      <c r="N9" s="2" t="s">
        <v>102</v>
      </c>
      <c r="O9" s="2"/>
      <c r="P9" s="2"/>
    </row>
    <row r="10" spans="1:16" ht="14.4" x14ac:dyDescent="0.25">
      <c r="A10" s="7" t="s">
        <v>103</v>
      </c>
      <c r="B10" s="2">
        <v>63</v>
      </c>
      <c r="C10" s="2" t="s">
        <v>17</v>
      </c>
      <c r="D10" s="2" t="s">
        <v>104</v>
      </c>
      <c r="E10" s="2" t="s">
        <v>19</v>
      </c>
      <c r="F10" s="2" t="s">
        <v>41</v>
      </c>
      <c r="G10" s="2" t="s">
        <v>104</v>
      </c>
      <c r="H10" s="2" t="s">
        <v>67</v>
      </c>
      <c r="I10" s="2" t="s">
        <v>105</v>
      </c>
      <c r="J10" s="2" t="s">
        <v>106</v>
      </c>
      <c r="K10" s="2" t="s">
        <v>25</v>
      </c>
      <c r="L10" s="2" t="s">
        <v>107</v>
      </c>
      <c r="M10" s="2" t="s">
        <v>108</v>
      </c>
      <c r="N10" s="2" t="s">
        <v>109</v>
      </c>
      <c r="O10" s="2"/>
      <c r="P10" s="2"/>
    </row>
    <row r="11" spans="1:16" ht="14.4" x14ac:dyDescent="0.25">
      <c r="A11" s="7" t="s">
        <v>110</v>
      </c>
      <c r="B11" s="2">
        <v>43</v>
      </c>
      <c r="C11" s="2" t="s">
        <v>44</v>
      </c>
      <c r="D11" s="2" t="s">
        <v>111</v>
      </c>
      <c r="E11" s="2" t="s">
        <v>112</v>
      </c>
      <c r="F11" s="2" t="s">
        <v>113</v>
      </c>
      <c r="G11" s="2" t="s">
        <v>114</v>
      </c>
      <c r="H11" s="2" t="s">
        <v>67</v>
      </c>
      <c r="I11" s="2" t="s">
        <v>115</v>
      </c>
      <c r="J11" s="2" t="s">
        <v>116</v>
      </c>
      <c r="K11" s="2"/>
      <c r="L11" s="2" t="s">
        <v>117</v>
      </c>
      <c r="M11" s="2" t="s">
        <v>118</v>
      </c>
      <c r="N11" s="2" t="s">
        <v>119</v>
      </c>
      <c r="O11" s="2"/>
      <c r="P11" s="2"/>
    </row>
    <row r="12" spans="1:16" ht="14.4" x14ac:dyDescent="0.25">
      <c r="A12" s="7" t="s">
        <v>120</v>
      </c>
      <c r="B12" s="2">
        <v>32</v>
      </c>
      <c r="C12" s="2" t="s">
        <v>121</v>
      </c>
      <c r="D12" s="2" t="s">
        <v>21</v>
      </c>
      <c r="E12" s="2" t="s">
        <v>88</v>
      </c>
      <c r="F12" s="2" t="s">
        <v>97</v>
      </c>
      <c r="G12" s="2" t="s">
        <v>18</v>
      </c>
      <c r="H12" s="2" t="s">
        <v>79</v>
      </c>
      <c r="I12" s="2" t="s">
        <v>122</v>
      </c>
      <c r="J12" s="2" t="s">
        <v>123</v>
      </c>
      <c r="K12" s="2"/>
      <c r="L12" s="2" t="s">
        <v>124</v>
      </c>
      <c r="M12" s="2" t="s">
        <v>125</v>
      </c>
      <c r="N12" s="2" t="s">
        <v>126</v>
      </c>
      <c r="O12" s="2"/>
      <c r="P12" s="2"/>
    </row>
    <row r="13" spans="1:16" ht="14.4" x14ac:dyDescent="0.25">
      <c r="A13" s="7" t="s">
        <v>127</v>
      </c>
      <c r="B13" s="2">
        <v>42</v>
      </c>
      <c r="C13" s="2" t="s">
        <v>87</v>
      </c>
      <c r="D13" s="2" t="s">
        <v>44</v>
      </c>
      <c r="E13" s="2" t="s">
        <v>98</v>
      </c>
      <c r="F13" s="2" t="s">
        <v>111</v>
      </c>
      <c r="G13" s="2" t="s">
        <v>41</v>
      </c>
      <c r="H13" s="2" t="s">
        <v>22</v>
      </c>
      <c r="I13" s="2" t="s">
        <v>128</v>
      </c>
      <c r="J13" s="2" t="s">
        <v>129</v>
      </c>
      <c r="K13" s="2"/>
      <c r="L13" s="2" t="s">
        <v>130</v>
      </c>
      <c r="M13" s="2" t="s">
        <v>131</v>
      </c>
      <c r="N13" s="2" t="s">
        <v>132</v>
      </c>
      <c r="O13" s="2"/>
      <c r="P13" s="2"/>
    </row>
    <row r="14" spans="1:16" ht="14.4" x14ac:dyDescent="0.25">
      <c r="A14" s="7" t="s">
        <v>133</v>
      </c>
      <c r="B14" s="2">
        <v>31</v>
      </c>
      <c r="C14" s="2" t="s">
        <v>121</v>
      </c>
      <c r="D14" s="2" t="s">
        <v>21</v>
      </c>
      <c r="E14" s="2" t="s">
        <v>88</v>
      </c>
      <c r="F14" s="2" t="s">
        <v>134</v>
      </c>
      <c r="G14" s="2" t="s">
        <v>135</v>
      </c>
      <c r="H14" s="2" t="s">
        <v>90</v>
      </c>
      <c r="I14" s="2" t="s">
        <v>136</v>
      </c>
      <c r="J14" s="2" t="s">
        <v>22</v>
      </c>
      <c r="K14" s="2"/>
      <c r="L14" s="2" t="s">
        <v>137</v>
      </c>
      <c r="M14" s="2" t="s">
        <v>138</v>
      </c>
      <c r="N14" s="2" t="s">
        <v>139</v>
      </c>
      <c r="O14" s="2"/>
      <c r="P14" s="2"/>
    </row>
    <row r="15" spans="1:16" ht="14.4" x14ac:dyDescent="0.25">
      <c r="A15" s="7" t="s">
        <v>140</v>
      </c>
      <c r="B15" s="2">
        <v>39</v>
      </c>
      <c r="C15" s="2" t="s">
        <v>96</v>
      </c>
      <c r="D15" s="2" t="s">
        <v>97</v>
      </c>
      <c r="E15" s="2" t="s">
        <v>88</v>
      </c>
      <c r="F15" s="2" t="s">
        <v>141</v>
      </c>
      <c r="G15" s="2" t="s">
        <v>142</v>
      </c>
      <c r="H15" s="2" t="s">
        <v>90</v>
      </c>
      <c r="I15" s="2" t="s">
        <v>143</v>
      </c>
      <c r="J15" s="2" t="s">
        <v>67</v>
      </c>
      <c r="K15" s="2"/>
      <c r="L15" s="2" t="s">
        <v>144</v>
      </c>
      <c r="M15" s="2" t="s">
        <v>145</v>
      </c>
      <c r="N15" s="2" t="s">
        <v>146</v>
      </c>
      <c r="O15" s="2"/>
      <c r="P15" s="2"/>
    </row>
    <row r="16" spans="1:16" ht="14.4" x14ac:dyDescent="0.25">
      <c r="A16" s="7" t="s">
        <v>147</v>
      </c>
      <c r="B16" s="2">
        <v>72</v>
      </c>
      <c r="C16" s="2" t="s">
        <v>20</v>
      </c>
      <c r="D16" s="2" t="s">
        <v>106</v>
      </c>
      <c r="E16" s="2" t="s">
        <v>148</v>
      </c>
      <c r="F16" s="2" t="s">
        <v>149</v>
      </c>
      <c r="G16" s="2" t="s">
        <v>97</v>
      </c>
      <c r="H16" s="2" t="s">
        <v>22</v>
      </c>
      <c r="I16" s="2" t="s">
        <v>150</v>
      </c>
      <c r="J16" s="2" t="s">
        <v>149</v>
      </c>
      <c r="K16" s="2" t="s">
        <v>25</v>
      </c>
      <c r="L16" s="2" t="s">
        <v>151</v>
      </c>
      <c r="M16" s="2" t="s">
        <v>152</v>
      </c>
      <c r="N16" s="2" t="s">
        <v>153</v>
      </c>
      <c r="O16" s="2"/>
      <c r="P16" s="2"/>
    </row>
    <row r="17" spans="1:16" ht="14.4" x14ac:dyDescent="0.25">
      <c r="A17" s="7" t="s">
        <v>154</v>
      </c>
      <c r="B17" s="2">
        <v>60</v>
      </c>
      <c r="C17" s="2" t="s">
        <v>129</v>
      </c>
      <c r="D17" s="2" t="s">
        <v>20</v>
      </c>
      <c r="E17" s="2" t="s">
        <v>148</v>
      </c>
      <c r="F17" s="2" t="s">
        <v>155</v>
      </c>
      <c r="G17" s="2" t="s">
        <v>156</v>
      </c>
      <c r="H17" s="2" t="s">
        <v>22</v>
      </c>
      <c r="I17" s="2" t="s">
        <v>157</v>
      </c>
      <c r="J17" s="2" t="s">
        <v>158</v>
      </c>
      <c r="K17" s="2" t="s">
        <v>25</v>
      </c>
      <c r="L17" s="2" t="s">
        <v>159</v>
      </c>
      <c r="M17" s="2" t="s">
        <v>160</v>
      </c>
      <c r="N17" s="2" t="s">
        <v>153</v>
      </c>
      <c r="O17" s="2"/>
      <c r="P17" s="2"/>
    </row>
    <row r="18" spans="1:16" ht="14.4" x14ac:dyDescent="0.25">
      <c r="A18" s="7" t="s">
        <v>161</v>
      </c>
      <c r="B18" s="2">
        <v>97</v>
      </c>
      <c r="C18" s="2" t="s">
        <v>42</v>
      </c>
      <c r="D18" s="2" t="s">
        <v>162</v>
      </c>
      <c r="E18" s="2" t="s">
        <v>163</v>
      </c>
      <c r="F18" s="2" t="s">
        <v>53</v>
      </c>
      <c r="G18" s="2" t="s">
        <v>44</v>
      </c>
      <c r="H18" s="2" t="s">
        <v>86</v>
      </c>
      <c r="I18" s="2" t="s">
        <v>164</v>
      </c>
      <c r="J18" s="2" t="s">
        <v>165</v>
      </c>
      <c r="K18" s="2" t="s">
        <v>82</v>
      </c>
      <c r="L18" s="2" t="s">
        <v>166</v>
      </c>
      <c r="M18" s="2" t="s">
        <v>167</v>
      </c>
      <c r="N18" s="2" t="s">
        <v>168</v>
      </c>
      <c r="O18" s="2"/>
      <c r="P18" s="2"/>
    </row>
    <row r="19" spans="1:16" ht="14.4" x14ac:dyDescent="0.25">
      <c r="A19" s="7" t="s">
        <v>169</v>
      </c>
      <c r="B19" s="2">
        <v>207</v>
      </c>
      <c r="C19" s="2" t="s">
        <v>170</v>
      </c>
      <c r="D19" s="2" t="s">
        <v>171</v>
      </c>
      <c r="E19" s="2" t="s">
        <v>172</v>
      </c>
      <c r="F19" s="2" t="s">
        <v>114</v>
      </c>
      <c r="G19" s="2" t="s">
        <v>173</v>
      </c>
      <c r="H19" s="2" t="s">
        <v>90</v>
      </c>
      <c r="I19" s="2" t="s">
        <v>174</v>
      </c>
      <c r="J19" s="2" t="s">
        <v>175</v>
      </c>
      <c r="K19" s="2" t="s">
        <v>82</v>
      </c>
      <c r="L19" s="2" t="s">
        <v>176</v>
      </c>
      <c r="M19" s="2" t="s">
        <v>177</v>
      </c>
      <c r="N19" s="2" t="s">
        <v>102</v>
      </c>
      <c r="O19" s="2"/>
      <c r="P19" s="2"/>
    </row>
    <row r="20" spans="1:16" ht="14.4" x14ac:dyDescent="0.25">
      <c r="A20" s="7" t="s">
        <v>178</v>
      </c>
      <c r="B20" s="2">
        <v>60</v>
      </c>
      <c r="C20" s="2" t="s">
        <v>123</v>
      </c>
      <c r="D20" s="2" t="s">
        <v>179</v>
      </c>
      <c r="E20" s="2" t="s">
        <v>98</v>
      </c>
      <c r="F20" s="2" t="s">
        <v>180</v>
      </c>
      <c r="G20" s="2" t="s">
        <v>181</v>
      </c>
      <c r="H20" s="2" t="s">
        <v>182</v>
      </c>
      <c r="I20" s="2" t="s">
        <v>183</v>
      </c>
      <c r="J20" s="2" t="s">
        <v>184</v>
      </c>
      <c r="K20" s="2" t="s">
        <v>185</v>
      </c>
      <c r="L20" s="2" t="s">
        <v>39</v>
      </c>
      <c r="M20" s="2" t="s">
        <v>186</v>
      </c>
      <c r="N20" s="2" t="s">
        <v>187</v>
      </c>
      <c r="O20" s="2"/>
      <c r="P20" s="2"/>
    </row>
    <row r="21" spans="1:16" ht="14.4" x14ac:dyDescent="0.25">
      <c r="A21" s="7" t="s">
        <v>188</v>
      </c>
      <c r="B21" s="2">
        <v>31</v>
      </c>
      <c r="C21" s="2" t="s">
        <v>189</v>
      </c>
      <c r="D21" s="2" t="s">
        <v>173</v>
      </c>
      <c r="E21" s="2" t="s">
        <v>190</v>
      </c>
      <c r="F21" s="2" t="s">
        <v>134</v>
      </c>
      <c r="G21" s="2" t="s">
        <v>135</v>
      </c>
      <c r="H21" s="2" t="s">
        <v>182</v>
      </c>
      <c r="I21" s="2" t="s">
        <v>191</v>
      </c>
      <c r="J21" s="2" t="s">
        <v>141</v>
      </c>
      <c r="K21" s="2"/>
      <c r="L21" s="2" t="s">
        <v>61</v>
      </c>
      <c r="M21" s="2" t="s">
        <v>192</v>
      </c>
      <c r="N21" s="2" t="s">
        <v>193</v>
      </c>
      <c r="O21" s="2"/>
      <c r="P21" s="2"/>
    </row>
    <row r="22" spans="1:16" ht="14.4" x14ac:dyDescent="0.25">
      <c r="A22" s="7" t="s">
        <v>194</v>
      </c>
      <c r="B22" s="2">
        <v>60</v>
      </c>
      <c r="C22" s="2" t="s">
        <v>52</v>
      </c>
      <c r="D22" s="2" t="s">
        <v>18</v>
      </c>
      <c r="E22" s="2" t="s">
        <v>148</v>
      </c>
      <c r="F22" s="2" t="s">
        <v>52</v>
      </c>
      <c r="G22" s="2" t="s">
        <v>56</v>
      </c>
      <c r="H22" s="2" t="s">
        <v>22</v>
      </c>
      <c r="I22" s="2" t="s">
        <v>195</v>
      </c>
      <c r="J22" s="2" t="s">
        <v>30</v>
      </c>
      <c r="K22" s="2" t="s">
        <v>82</v>
      </c>
      <c r="L22" s="2" t="s">
        <v>196</v>
      </c>
      <c r="M22" s="2" t="s">
        <v>197</v>
      </c>
      <c r="N22" s="2" t="s">
        <v>198</v>
      </c>
      <c r="O22" s="2"/>
      <c r="P22" s="2"/>
    </row>
    <row r="23" spans="1:16" ht="14.4" x14ac:dyDescent="0.25">
      <c r="A23" s="7" t="s">
        <v>199</v>
      </c>
      <c r="B23" s="2">
        <v>89</v>
      </c>
      <c r="C23" s="2" t="s">
        <v>53</v>
      </c>
      <c r="D23" s="2" t="s">
        <v>200</v>
      </c>
      <c r="E23" s="2" t="s">
        <v>54</v>
      </c>
      <c r="F23" s="2" t="s">
        <v>201</v>
      </c>
      <c r="G23" s="2" t="s">
        <v>202</v>
      </c>
      <c r="H23" s="2" t="s">
        <v>45</v>
      </c>
      <c r="I23" s="2" t="s">
        <v>203</v>
      </c>
      <c r="J23" s="2"/>
      <c r="K23" s="2" t="s">
        <v>82</v>
      </c>
      <c r="L23" s="2" t="s">
        <v>204</v>
      </c>
      <c r="M23" s="2" t="s">
        <v>205</v>
      </c>
      <c r="N23" s="2" t="s">
        <v>206</v>
      </c>
      <c r="O23" s="2"/>
      <c r="P23" s="2"/>
    </row>
    <row r="24" spans="1:16" ht="14.4" x14ac:dyDescent="0.25">
      <c r="A24" s="7" t="s">
        <v>207</v>
      </c>
      <c r="B24" s="2">
        <v>77</v>
      </c>
      <c r="C24" s="2" t="s">
        <v>18</v>
      </c>
      <c r="D24" s="2" t="s">
        <v>114</v>
      </c>
      <c r="E24" s="2" t="s">
        <v>148</v>
      </c>
      <c r="F24" s="2" t="s">
        <v>208</v>
      </c>
      <c r="G24" s="2" t="s">
        <v>209</v>
      </c>
      <c r="H24" s="2" t="s">
        <v>67</v>
      </c>
      <c r="I24" s="2" t="s">
        <v>210</v>
      </c>
      <c r="J24" s="2" t="s">
        <v>211</v>
      </c>
      <c r="K24" s="2" t="s">
        <v>82</v>
      </c>
      <c r="L24" s="2" t="s">
        <v>212</v>
      </c>
      <c r="M24" s="2" t="s">
        <v>213</v>
      </c>
      <c r="N24" s="2" t="s">
        <v>109</v>
      </c>
      <c r="O24" s="2"/>
      <c r="P24" s="2"/>
    </row>
    <row r="25" spans="1:16" ht="14.4" x14ac:dyDescent="0.25">
      <c r="A25" s="7" t="s">
        <v>214</v>
      </c>
      <c r="B25" s="2">
        <v>102</v>
      </c>
      <c r="C25" s="2" t="s">
        <v>215</v>
      </c>
      <c r="D25" s="2" t="s">
        <v>184</v>
      </c>
      <c r="E25" s="2" t="s">
        <v>216</v>
      </c>
      <c r="F25" s="2" t="s">
        <v>217</v>
      </c>
      <c r="G25" s="2" t="s">
        <v>64</v>
      </c>
      <c r="H25" s="2" t="s">
        <v>67</v>
      </c>
      <c r="I25" s="2" t="s">
        <v>218</v>
      </c>
      <c r="J25" s="2" t="s">
        <v>219</v>
      </c>
      <c r="K25" s="2" t="s">
        <v>82</v>
      </c>
      <c r="L25" s="2" t="s">
        <v>220</v>
      </c>
      <c r="M25" s="2" t="s">
        <v>221</v>
      </c>
      <c r="N25" s="2" t="s">
        <v>146</v>
      </c>
      <c r="O25" s="2"/>
      <c r="P25" s="2"/>
    </row>
    <row r="26" spans="1:16" ht="14.4" x14ac:dyDescent="0.25">
      <c r="A26" s="7" t="s">
        <v>222</v>
      </c>
      <c r="B26" s="2">
        <v>193</v>
      </c>
      <c r="C26" s="2" t="s">
        <v>223</v>
      </c>
      <c r="D26" s="2" t="s">
        <v>224</v>
      </c>
      <c r="E26" s="2" t="s">
        <v>76</v>
      </c>
      <c r="F26" s="2" t="s">
        <v>111</v>
      </c>
      <c r="G26" s="2" t="s">
        <v>179</v>
      </c>
      <c r="H26" s="2" t="s">
        <v>189</v>
      </c>
      <c r="I26" s="2" t="s">
        <v>225</v>
      </c>
      <c r="J26" s="2" t="s">
        <v>226</v>
      </c>
      <c r="K26" s="2" t="s">
        <v>82</v>
      </c>
      <c r="L26" s="2" t="s">
        <v>227</v>
      </c>
      <c r="M26" s="2" t="s">
        <v>228</v>
      </c>
      <c r="N26" s="2" t="s">
        <v>61</v>
      </c>
      <c r="O26" s="2"/>
      <c r="P26" s="2"/>
    </row>
    <row r="27" spans="1:16" ht="14.4" x14ac:dyDescent="0.25">
      <c r="A27" s="7" t="s">
        <v>229</v>
      </c>
      <c r="B27" s="2">
        <v>202</v>
      </c>
      <c r="C27" s="2" t="s">
        <v>230</v>
      </c>
      <c r="D27" s="2" t="s">
        <v>231</v>
      </c>
      <c r="E27" s="2" t="s">
        <v>232</v>
      </c>
      <c r="F27" s="2" t="s">
        <v>233</v>
      </c>
      <c r="G27" s="2" t="s">
        <v>234</v>
      </c>
      <c r="H27" s="2" t="s">
        <v>121</v>
      </c>
      <c r="I27" s="2" t="s">
        <v>235</v>
      </c>
      <c r="J27" s="2" t="s">
        <v>236</v>
      </c>
      <c r="K27" s="2" t="s">
        <v>82</v>
      </c>
      <c r="L27" s="2" t="s">
        <v>237</v>
      </c>
      <c r="M27" s="2" t="s">
        <v>238</v>
      </c>
      <c r="N27" s="2" t="s">
        <v>239</v>
      </c>
      <c r="O27" s="2"/>
      <c r="P27" s="2"/>
    </row>
    <row r="28" spans="1:16" ht="14.4" x14ac:dyDescent="0.25">
      <c r="A28" s="7" t="s">
        <v>240</v>
      </c>
      <c r="B28" s="2">
        <v>208</v>
      </c>
      <c r="C28" s="2" t="s">
        <v>241</v>
      </c>
      <c r="D28" s="2" t="s">
        <v>242</v>
      </c>
      <c r="E28" s="2" t="s">
        <v>243</v>
      </c>
      <c r="F28" s="2" t="s">
        <v>92</v>
      </c>
      <c r="G28" s="2" t="s">
        <v>244</v>
      </c>
      <c r="H28" s="2" t="s">
        <v>189</v>
      </c>
      <c r="I28" s="2" t="s">
        <v>245</v>
      </c>
      <c r="J28" s="2" t="s">
        <v>246</v>
      </c>
      <c r="K28" s="2" t="s">
        <v>82</v>
      </c>
      <c r="L28" s="2" t="s">
        <v>247</v>
      </c>
      <c r="M28" s="2" t="s">
        <v>248</v>
      </c>
      <c r="N28" s="2" t="s">
        <v>249</v>
      </c>
      <c r="O28" s="2"/>
      <c r="P28" s="2"/>
    </row>
    <row r="29" spans="1:16" ht="14.4" x14ac:dyDescent="0.25">
      <c r="A29" s="7" t="s">
        <v>250</v>
      </c>
      <c r="B29" s="2">
        <v>221</v>
      </c>
      <c r="C29" s="2" t="s">
        <v>251</v>
      </c>
      <c r="D29" s="2" t="s">
        <v>231</v>
      </c>
      <c r="E29" s="2" t="s">
        <v>172</v>
      </c>
      <c r="F29" s="2" t="s">
        <v>252</v>
      </c>
      <c r="G29" s="2" t="s">
        <v>36</v>
      </c>
      <c r="H29" s="2" t="s">
        <v>66</v>
      </c>
      <c r="I29" s="2" t="s">
        <v>253</v>
      </c>
      <c r="J29" s="2" t="s">
        <v>254</v>
      </c>
      <c r="K29" s="2" t="s">
        <v>82</v>
      </c>
      <c r="L29" s="2" t="s">
        <v>247</v>
      </c>
      <c r="M29" s="2" t="s">
        <v>255</v>
      </c>
      <c r="N29" s="2" t="s">
        <v>256</v>
      </c>
      <c r="O29" s="2"/>
      <c r="P29" s="2"/>
    </row>
    <row r="30" spans="1:16" ht="14.4" x14ac:dyDescent="0.25">
      <c r="A30" s="7" t="s">
        <v>257</v>
      </c>
      <c r="B30" s="2">
        <v>94</v>
      </c>
      <c r="C30" s="2" t="s">
        <v>200</v>
      </c>
      <c r="D30" s="2" t="s">
        <v>30</v>
      </c>
      <c r="E30" s="2" t="s">
        <v>76</v>
      </c>
      <c r="F30" s="2" t="s">
        <v>173</v>
      </c>
      <c r="G30" s="2" t="s">
        <v>244</v>
      </c>
      <c r="H30" s="2" t="s">
        <v>22</v>
      </c>
      <c r="I30" s="2" t="s">
        <v>258</v>
      </c>
      <c r="J30" s="2" t="s">
        <v>259</v>
      </c>
      <c r="K30" s="2" t="s">
        <v>82</v>
      </c>
      <c r="L30" s="2" t="s">
        <v>260</v>
      </c>
      <c r="M30" s="2" t="s">
        <v>261</v>
      </c>
      <c r="N30" s="2" t="s">
        <v>262</v>
      </c>
      <c r="O30" s="2"/>
      <c r="P30" s="2"/>
    </row>
    <row r="31" spans="1:16" ht="14.4" x14ac:dyDescent="0.25">
      <c r="A31" s="7" t="s">
        <v>263</v>
      </c>
      <c r="B31" s="2">
        <v>64</v>
      </c>
      <c r="C31" s="2" t="s">
        <v>264</v>
      </c>
      <c r="D31" s="2" t="s">
        <v>155</v>
      </c>
      <c r="E31" s="2" t="s">
        <v>19</v>
      </c>
      <c r="F31" s="2" t="s">
        <v>173</v>
      </c>
      <c r="G31" s="2" t="s">
        <v>244</v>
      </c>
      <c r="H31" s="2" t="s">
        <v>265</v>
      </c>
      <c r="I31" s="2" t="s">
        <v>266</v>
      </c>
      <c r="J31" s="2" t="s">
        <v>267</v>
      </c>
      <c r="K31" s="2" t="s">
        <v>82</v>
      </c>
      <c r="L31" s="2" t="s">
        <v>268</v>
      </c>
      <c r="M31" s="2" t="s">
        <v>269</v>
      </c>
      <c r="N31" s="2" t="s">
        <v>109</v>
      </c>
      <c r="O31" s="2"/>
      <c r="P31" s="2"/>
    </row>
    <row r="32" spans="1:16" ht="14.4" x14ac:dyDescent="0.25">
      <c r="A32" s="7" t="s">
        <v>270</v>
      </c>
      <c r="B32" s="2">
        <v>62</v>
      </c>
      <c r="C32" s="2" t="s">
        <v>56</v>
      </c>
      <c r="D32" s="2" t="s">
        <v>77</v>
      </c>
      <c r="E32" s="2" t="s">
        <v>19</v>
      </c>
      <c r="F32" s="2" t="s">
        <v>173</v>
      </c>
      <c r="G32" s="2" t="s">
        <v>31</v>
      </c>
      <c r="H32" s="2" t="s">
        <v>90</v>
      </c>
      <c r="I32" s="2" t="s">
        <v>271</v>
      </c>
      <c r="J32" s="2" t="s">
        <v>272</v>
      </c>
      <c r="K32" s="2" t="s">
        <v>82</v>
      </c>
      <c r="L32" s="2" t="s">
        <v>262</v>
      </c>
      <c r="M32" s="2" t="s">
        <v>273</v>
      </c>
      <c r="N32" s="2" t="s">
        <v>28</v>
      </c>
      <c r="O32" s="2"/>
      <c r="P32" s="2"/>
    </row>
    <row r="33" spans="1:16" ht="14.4" x14ac:dyDescent="0.25">
      <c r="A33" s="7" t="s">
        <v>274</v>
      </c>
      <c r="B33" s="2">
        <v>36</v>
      </c>
      <c r="C33" s="2" t="s">
        <v>275</v>
      </c>
      <c r="D33" s="2" t="s">
        <v>34</v>
      </c>
      <c r="E33" s="2" t="s">
        <v>190</v>
      </c>
      <c r="F33" s="2" t="s">
        <v>189</v>
      </c>
      <c r="G33" s="2" t="s">
        <v>42</v>
      </c>
      <c r="H33" s="2" t="s">
        <v>182</v>
      </c>
      <c r="I33" s="2" t="s">
        <v>276</v>
      </c>
      <c r="J33" s="2" t="s">
        <v>275</v>
      </c>
      <c r="K33" s="2"/>
      <c r="L33" s="2" t="s">
        <v>102</v>
      </c>
      <c r="M33" s="2" t="s">
        <v>277</v>
      </c>
      <c r="N33" s="2" t="s">
        <v>126</v>
      </c>
      <c r="O33" s="2"/>
      <c r="P33" s="2"/>
    </row>
    <row r="34" spans="1:16" ht="14.4" x14ac:dyDescent="0.25">
      <c r="A34" s="7" t="s">
        <v>278</v>
      </c>
      <c r="B34" s="2">
        <v>45</v>
      </c>
      <c r="C34" s="2" t="s">
        <v>141</v>
      </c>
      <c r="D34" s="2" t="s">
        <v>75</v>
      </c>
      <c r="E34" s="2" t="s">
        <v>88</v>
      </c>
      <c r="F34" s="2" t="s">
        <v>121</v>
      </c>
      <c r="G34" s="2" t="s">
        <v>279</v>
      </c>
      <c r="H34" s="2" t="s">
        <v>182</v>
      </c>
      <c r="I34" s="2" t="s">
        <v>280</v>
      </c>
      <c r="J34" s="2" t="s">
        <v>281</v>
      </c>
      <c r="K34" s="2"/>
      <c r="L34" s="2" t="s">
        <v>282</v>
      </c>
      <c r="M34" s="2" t="s">
        <v>283</v>
      </c>
      <c r="N34" s="2" t="s">
        <v>284</v>
      </c>
      <c r="O34" s="2"/>
      <c r="P34" s="2"/>
    </row>
    <row r="35" spans="1:16" ht="14.4" x14ac:dyDescent="0.25">
      <c r="A35" s="7" t="s">
        <v>285</v>
      </c>
      <c r="B35" s="2">
        <v>34</v>
      </c>
      <c r="C35" s="2" t="s">
        <v>134</v>
      </c>
      <c r="D35" s="2" t="s">
        <v>123</v>
      </c>
      <c r="E35" s="2" t="s">
        <v>88</v>
      </c>
      <c r="F35" s="2" t="s">
        <v>286</v>
      </c>
      <c r="G35" s="2" t="s">
        <v>287</v>
      </c>
      <c r="H35" s="2" t="s">
        <v>182</v>
      </c>
      <c r="I35" s="2" t="s">
        <v>288</v>
      </c>
      <c r="J35" s="2" t="s">
        <v>86</v>
      </c>
      <c r="K35" s="2"/>
      <c r="L35" s="2" t="s">
        <v>289</v>
      </c>
      <c r="M35" s="2" t="s">
        <v>290</v>
      </c>
      <c r="N35" s="2" t="s">
        <v>291</v>
      </c>
      <c r="O35" s="2"/>
      <c r="P35" s="2"/>
    </row>
    <row r="36" spans="1:16" ht="14.4" x14ac:dyDescent="0.25">
      <c r="A36" s="7" t="s">
        <v>292</v>
      </c>
      <c r="B36" s="2">
        <v>34</v>
      </c>
      <c r="C36" s="2" t="s">
        <v>189</v>
      </c>
      <c r="D36" s="2" t="s">
        <v>134</v>
      </c>
      <c r="E36" s="2" t="s">
        <v>190</v>
      </c>
      <c r="F36" s="2" t="s">
        <v>86</v>
      </c>
      <c r="G36" s="2" t="s">
        <v>287</v>
      </c>
      <c r="H36" s="2" t="s">
        <v>182</v>
      </c>
      <c r="I36" s="2" t="s">
        <v>293</v>
      </c>
      <c r="J36" s="2" t="s">
        <v>223</v>
      </c>
      <c r="K36" s="2"/>
      <c r="L36" s="2" t="s">
        <v>294</v>
      </c>
      <c r="M36" s="2" t="s">
        <v>295</v>
      </c>
      <c r="N36" s="2" t="s">
        <v>296</v>
      </c>
      <c r="O36" s="2"/>
      <c r="P36" s="2"/>
    </row>
    <row r="37" spans="1:16" ht="14.4" x14ac:dyDescent="0.25">
      <c r="A37" s="7" t="s">
        <v>297</v>
      </c>
      <c r="B37" s="2">
        <v>38</v>
      </c>
      <c r="C37" s="2" t="s">
        <v>44</v>
      </c>
      <c r="D37" s="2" t="s">
        <v>111</v>
      </c>
      <c r="E37" s="2" t="s">
        <v>112</v>
      </c>
      <c r="F37" s="2" t="s">
        <v>134</v>
      </c>
      <c r="G37" s="2" t="s">
        <v>155</v>
      </c>
      <c r="H37" s="2" t="s">
        <v>79</v>
      </c>
      <c r="I37" s="2" t="s">
        <v>298</v>
      </c>
      <c r="J37" s="2" t="s">
        <v>134</v>
      </c>
      <c r="K37" s="2"/>
      <c r="L37" s="2" t="s">
        <v>299</v>
      </c>
      <c r="M37" s="2" t="s">
        <v>300</v>
      </c>
      <c r="N37" s="2" t="s">
        <v>301</v>
      </c>
      <c r="O37" s="2"/>
      <c r="P37" s="2"/>
    </row>
    <row r="38" spans="1:16" ht="14.4" x14ac:dyDescent="0.25">
      <c r="A38" s="7" t="s">
        <v>302</v>
      </c>
      <c r="B38" s="2">
        <v>62</v>
      </c>
      <c r="C38" s="2" t="s">
        <v>56</v>
      </c>
      <c r="D38" s="2" t="s">
        <v>233</v>
      </c>
      <c r="E38" s="2" t="s">
        <v>76</v>
      </c>
      <c r="F38" s="2" t="s">
        <v>97</v>
      </c>
      <c r="G38" s="2" t="s">
        <v>104</v>
      </c>
      <c r="H38" s="2" t="s">
        <v>90</v>
      </c>
      <c r="I38" s="2" t="s">
        <v>303</v>
      </c>
      <c r="J38" s="2" t="s">
        <v>155</v>
      </c>
      <c r="K38" s="2" t="s">
        <v>82</v>
      </c>
      <c r="L38" s="2" t="s">
        <v>304</v>
      </c>
      <c r="M38" s="2" t="s">
        <v>305</v>
      </c>
      <c r="N38" s="2" t="s">
        <v>306</v>
      </c>
      <c r="O38" s="2"/>
      <c r="P38" s="2"/>
    </row>
    <row r="39" spans="1:16" ht="14.4" x14ac:dyDescent="0.25">
      <c r="A39" s="7" t="s">
        <v>307</v>
      </c>
      <c r="B39" s="2">
        <v>97</v>
      </c>
      <c r="C39" s="2" t="s">
        <v>42</v>
      </c>
      <c r="D39" s="2" t="s">
        <v>201</v>
      </c>
      <c r="E39" s="2" t="s">
        <v>54</v>
      </c>
      <c r="F39" s="2" t="s">
        <v>17</v>
      </c>
      <c r="G39" s="2" t="s">
        <v>41</v>
      </c>
      <c r="H39" s="2" t="s">
        <v>90</v>
      </c>
      <c r="I39" s="2" t="s">
        <v>308</v>
      </c>
      <c r="J39" s="2" t="s">
        <v>309</v>
      </c>
      <c r="K39" s="2" t="s">
        <v>82</v>
      </c>
      <c r="L39" s="2" t="s">
        <v>144</v>
      </c>
      <c r="M39" s="2" t="s">
        <v>310</v>
      </c>
      <c r="N39" s="2" t="s">
        <v>206</v>
      </c>
      <c r="O39" s="2"/>
      <c r="P39" s="2"/>
    </row>
    <row r="40" spans="1:16" ht="14.4" x14ac:dyDescent="0.25">
      <c r="A40" s="7" t="s">
        <v>311</v>
      </c>
      <c r="B40" s="2">
        <v>82</v>
      </c>
      <c r="C40" s="2" t="s">
        <v>181</v>
      </c>
      <c r="D40" s="2" t="s">
        <v>41</v>
      </c>
      <c r="E40" s="2" t="s">
        <v>19</v>
      </c>
      <c r="F40" s="2" t="s">
        <v>78</v>
      </c>
      <c r="G40" s="2" t="s">
        <v>200</v>
      </c>
      <c r="H40" s="2" t="s">
        <v>90</v>
      </c>
      <c r="I40" s="2" t="s">
        <v>312</v>
      </c>
      <c r="J40" s="2" t="s">
        <v>313</v>
      </c>
      <c r="K40" s="2" t="s">
        <v>82</v>
      </c>
      <c r="L40" s="2" t="s">
        <v>314</v>
      </c>
      <c r="M40" s="2" t="s">
        <v>315</v>
      </c>
      <c r="N40" s="2" t="s">
        <v>316</v>
      </c>
      <c r="O40" s="2"/>
      <c r="P40" s="2"/>
    </row>
    <row r="41" spans="1:16" ht="14.4" x14ac:dyDescent="0.25">
      <c r="A41" s="7" t="s">
        <v>317</v>
      </c>
      <c r="B41" s="2">
        <v>160</v>
      </c>
      <c r="C41" s="2" t="s">
        <v>318</v>
      </c>
      <c r="D41" s="2" t="s">
        <v>36</v>
      </c>
      <c r="E41" s="2" t="s">
        <v>319</v>
      </c>
      <c r="F41" s="2" t="s">
        <v>52</v>
      </c>
      <c r="G41" s="2" t="s">
        <v>181</v>
      </c>
      <c r="H41" s="2" t="s">
        <v>90</v>
      </c>
      <c r="I41" s="2" t="s">
        <v>320</v>
      </c>
      <c r="J41" s="2" t="s">
        <v>321</v>
      </c>
      <c r="K41" s="2" t="s">
        <v>82</v>
      </c>
      <c r="L41" s="2" t="s">
        <v>322</v>
      </c>
      <c r="M41" s="2" t="s">
        <v>323</v>
      </c>
      <c r="N41" s="2" t="s">
        <v>153</v>
      </c>
      <c r="O41" s="2"/>
      <c r="P41" s="2"/>
    </row>
    <row r="42" spans="1:16" ht="14.4" x14ac:dyDescent="0.25">
      <c r="A42" s="7" t="s">
        <v>324</v>
      </c>
      <c r="B42" s="2">
        <v>163</v>
      </c>
      <c r="C42" s="2" t="s">
        <v>325</v>
      </c>
      <c r="D42" s="2" t="s">
        <v>326</v>
      </c>
      <c r="E42" s="2" t="s">
        <v>319</v>
      </c>
      <c r="F42" s="2" t="s">
        <v>41</v>
      </c>
      <c r="G42" s="2" t="s">
        <v>184</v>
      </c>
      <c r="H42" s="2" t="s">
        <v>90</v>
      </c>
      <c r="I42" s="2" t="s">
        <v>327</v>
      </c>
      <c r="J42" s="2" t="s">
        <v>328</v>
      </c>
      <c r="K42" s="2" t="s">
        <v>82</v>
      </c>
      <c r="L42" s="2" t="s">
        <v>329</v>
      </c>
      <c r="M42" s="2" t="s">
        <v>330</v>
      </c>
      <c r="N42" s="2" t="s">
        <v>262</v>
      </c>
      <c r="O42" s="2"/>
      <c r="P42" s="2"/>
    </row>
    <row r="43" spans="1:16" ht="14.4" x14ac:dyDescent="0.25">
      <c r="A43" s="7" t="s">
        <v>331</v>
      </c>
      <c r="B43" s="2">
        <v>232</v>
      </c>
      <c r="C43" s="2" t="s">
        <v>332</v>
      </c>
      <c r="D43" s="2" t="s">
        <v>333</v>
      </c>
      <c r="E43" s="2" t="s">
        <v>334</v>
      </c>
      <c r="F43" s="2" t="s">
        <v>18</v>
      </c>
      <c r="G43" s="2" t="s">
        <v>335</v>
      </c>
      <c r="H43" s="2" t="s">
        <v>45</v>
      </c>
      <c r="I43" s="2" t="s">
        <v>336</v>
      </c>
      <c r="J43" s="2" t="s">
        <v>337</v>
      </c>
      <c r="K43" s="2" t="s">
        <v>82</v>
      </c>
      <c r="L43" s="2" t="s">
        <v>338</v>
      </c>
      <c r="M43" s="2" t="s">
        <v>339</v>
      </c>
      <c r="N43" s="2" t="s">
        <v>109</v>
      </c>
      <c r="O43" s="2"/>
      <c r="P43" s="2"/>
    </row>
    <row r="44" spans="1:16" ht="14.4" x14ac:dyDescent="0.25">
      <c r="A44" s="7" t="s">
        <v>340</v>
      </c>
      <c r="B44" s="2">
        <v>257</v>
      </c>
      <c r="C44" s="2" t="s">
        <v>341</v>
      </c>
      <c r="D44" s="2" t="s">
        <v>223</v>
      </c>
      <c r="E44" s="2" t="s">
        <v>334</v>
      </c>
      <c r="F44" s="2" t="s">
        <v>155</v>
      </c>
      <c r="G44" s="2" t="s">
        <v>342</v>
      </c>
      <c r="H44" s="2" t="s">
        <v>265</v>
      </c>
      <c r="I44" s="2" t="s">
        <v>343</v>
      </c>
      <c r="J44" s="2" t="s">
        <v>344</v>
      </c>
      <c r="K44" s="2" t="s">
        <v>82</v>
      </c>
      <c r="L44" s="2" t="s">
        <v>345</v>
      </c>
      <c r="M44" s="2" t="s">
        <v>346</v>
      </c>
      <c r="N44" s="2" t="s">
        <v>249</v>
      </c>
      <c r="O44" s="2"/>
      <c r="P44" s="2"/>
    </row>
    <row r="45" spans="1:16" ht="14.4" x14ac:dyDescent="0.25">
      <c r="A45" s="7" t="s">
        <v>347</v>
      </c>
      <c r="B45" s="2">
        <v>247</v>
      </c>
      <c r="C45" s="2" t="s">
        <v>348</v>
      </c>
      <c r="D45" s="2" t="s">
        <v>349</v>
      </c>
      <c r="E45" s="2" t="s">
        <v>172</v>
      </c>
      <c r="F45" s="2" t="s">
        <v>77</v>
      </c>
      <c r="G45" s="2" t="s">
        <v>149</v>
      </c>
      <c r="H45" s="2" t="s">
        <v>79</v>
      </c>
      <c r="I45" s="2" t="s">
        <v>350</v>
      </c>
      <c r="J45" s="2" t="s">
        <v>351</v>
      </c>
      <c r="K45" s="2" t="s">
        <v>82</v>
      </c>
      <c r="L45" s="2" t="s">
        <v>352</v>
      </c>
      <c r="M45" s="2" t="s">
        <v>353</v>
      </c>
      <c r="N45" s="2" t="s">
        <v>354</v>
      </c>
      <c r="O45" s="2"/>
      <c r="P45" s="2"/>
    </row>
    <row r="46" spans="1:16" ht="14.4" x14ac:dyDescent="0.25">
      <c r="A46" s="7" t="s">
        <v>355</v>
      </c>
      <c r="B46" s="2">
        <v>69</v>
      </c>
      <c r="C46" s="2" t="s">
        <v>41</v>
      </c>
      <c r="D46" s="2" t="s">
        <v>104</v>
      </c>
      <c r="E46" s="2" t="s">
        <v>148</v>
      </c>
      <c r="F46" s="2" t="s">
        <v>96</v>
      </c>
      <c r="G46" s="2" t="s">
        <v>55</v>
      </c>
      <c r="H46" s="2" t="s">
        <v>182</v>
      </c>
      <c r="I46" s="2" t="s">
        <v>356</v>
      </c>
      <c r="J46" s="2" t="s">
        <v>357</v>
      </c>
      <c r="K46" s="2" t="s">
        <v>82</v>
      </c>
      <c r="L46" s="2" t="s">
        <v>306</v>
      </c>
      <c r="M46" s="2" t="s">
        <v>358</v>
      </c>
      <c r="N46" s="2" t="s">
        <v>359</v>
      </c>
      <c r="O46" s="2"/>
      <c r="P46" s="2"/>
    </row>
    <row r="47" spans="1:16" ht="14.4" x14ac:dyDescent="0.25">
      <c r="A47" s="7" t="s">
        <v>360</v>
      </c>
      <c r="B47" s="2">
        <v>35</v>
      </c>
      <c r="C47" s="2" t="s">
        <v>67</v>
      </c>
      <c r="D47" s="2" t="s">
        <v>121</v>
      </c>
      <c r="E47" s="2" t="s">
        <v>361</v>
      </c>
      <c r="F47" s="2" t="s">
        <v>265</v>
      </c>
      <c r="G47" s="2" t="s">
        <v>179</v>
      </c>
      <c r="H47" s="2" t="s">
        <v>182</v>
      </c>
      <c r="I47" s="2" t="s">
        <v>362</v>
      </c>
      <c r="J47" s="2" t="s">
        <v>363</v>
      </c>
      <c r="K47" s="2"/>
      <c r="L47" s="2" t="s">
        <v>364</v>
      </c>
      <c r="M47" s="2" t="s">
        <v>365</v>
      </c>
      <c r="N47" s="2" t="s">
        <v>366</v>
      </c>
      <c r="O47" s="2"/>
      <c r="P47" s="2"/>
    </row>
    <row r="48" spans="1:16" ht="14.4" x14ac:dyDescent="0.25">
      <c r="A48" s="7" t="s">
        <v>367</v>
      </c>
      <c r="B48" s="2">
        <v>37</v>
      </c>
      <c r="C48" s="2" t="s">
        <v>79</v>
      </c>
      <c r="D48" s="2" t="s">
        <v>45</v>
      </c>
      <c r="E48" s="2" t="s">
        <v>361</v>
      </c>
      <c r="F48" s="2" t="s">
        <v>265</v>
      </c>
      <c r="G48" s="2" t="s">
        <v>64</v>
      </c>
      <c r="H48" s="2" t="s">
        <v>182</v>
      </c>
      <c r="I48" s="2" t="s">
        <v>368</v>
      </c>
      <c r="J48" s="2" t="s">
        <v>369</v>
      </c>
      <c r="K48" s="2"/>
      <c r="L48" s="2" t="s">
        <v>370</v>
      </c>
      <c r="M48" s="2" t="s">
        <v>371</v>
      </c>
      <c r="N48" s="2" t="s">
        <v>372</v>
      </c>
      <c r="O48" s="2"/>
      <c r="P48" s="2"/>
    </row>
    <row r="49" spans="1:16" ht="14.4" x14ac:dyDescent="0.25">
      <c r="A49" s="7" t="s">
        <v>373</v>
      </c>
      <c r="B49" s="2">
        <v>36</v>
      </c>
      <c r="C49" s="2" t="s">
        <v>22</v>
      </c>
      <c r="D49" s="2" t="s">
        <v>286</v>
      </c>
      <c r="E49" s="2" t="s">
        <v>190</v>
      </c>
      <c r="F49" s="2" t="s">
        <v>66</v>
      </c>
      <c r="G49" s="2" t="s">
        <v>42</v>
      </c>
      <c r="H49" s="2" t="s">
        <v>182</v>
      </c>
      <c r="I49" s="2" t="s">
        <v>374</v>
      </c>
      <c r="J49" s="2" t="s">
        <v>30</v>
      </c>
      <c r="K49" s="2"/>
      <c r="L49" s="2" t="s">
        <v>375</v>
      </c>
      <c r="M49" s="2" t="s">
        <v>376</v>
      </c>
      <c r="N49" s="2" t="s">
        <v>377</v>
      </c>
      <c r="O49" s="2"/>
      <c r="P49" s="2"/>
    </row>
    <row r="50" spans="1:16" ht="14.4" x14ac:dyDescent="0.25">
      <c r="A50" s="7" t="s">
        <v>378</v>
      </c>
      <c r="B50" s="2">
        <v>42</v>
      </c>
      <c r="C50" s="2" t="s">
        <v>96</v>
      </c>
      <c r="D50" s="2" t="s">
        <v>379</v>
      </c>
      <c r="E50" s="2" t="s">
        <v>98</v>
      </c>
      <c r="F50" s="2" t="s">
        <v>111</v>
      </c>
      <c r="G50" s="2" t="s">
        <v>114</v>
      </c>
      <c r="H50" s="2" t="s">
        <v>79</v>
      </c>
      <c r="I50" s="2" t="s">
        <v>380</v>
      </c>
      <c r="J50" s="2" t="s">
        <v>56</v>
      </c>
      <c r="K50" s="2"/>
      <c r="L50" s="2" t="s">
        <v>329</v>
      </c>
      <c r="M50" s="2" t="s">
        <v>381</v>
      </c>
      <c r="N50" s="2" t="s">
        <v>382</v>
      </c>
      <c r="O50" s="2"/>
      <c r="P50" s="2"/>
    </row>
    <row r="51" spans="1:16" ht="14.4" x14ac:dyDescent="0.25">
      <c r="A51" s="7" t="s">
        <v>383</v>
      </c>
      <c r="B51" s="2">
        <v>79</v>
      </c>
      <c r="C51" s="2" t="s">
        <v>106</v>
      </c>
      <c r="D51" s="2" t="s">
        <v>30</v>
      </c>
      <c r="E51" s="2" t="s">
        <v>32</v>
      </c>
      <c r="F51" s="2" t="s">
        <v>233</v>
      </c>
      <c r="G51" s="2" t="s">
        <v>279</v>
      </c>
      <c r="H51" s="2" t="s">
        <v>189</v>
      </c>
      <c r="I51" s="2" t="s">
        <v>384</v>
      </c>
      <c r="J51" s="2" t="s">
        <v>385</v>
      </c>
      <c r="K51" s="2" t="s">
        <v>82</v>
      </c>
      <c r="L51" s="2" t="s">
        <v>386</v>
      </c>
      <c r="M51" s="2" t="s">
        <v>387</v>
      </c>
      <c r="N51" s="2" t="s">
        <v>260</v>
      </c>
      <c r="O51" s="2"/>
      <c r="P51" s="2"/>
    </row>
    <row r="52" spans="1:16" ht="14.4" x14ac:dyDescent="0.25">
      <c r="A52" s="7" t="s">
        <v>388</v>
      </c>
      <c r="B52" s="2">
        <v>143</v>
      </c>
      <c r="C52" s="2" t="s">
        <v>36</v>
      </c>
      <c r="D52" s="2" t="s">
        <v>215</v>
      </c>
      <c r="E52" s="2" t="s">
        <v>319</v>
      </c>
      <c r="F52" s="2" t="s">
        <v>78</v>
      </c>
      <c r="G52" s="2" t="s">
        <v>53</v>
      </c>
      <c r="H52" s="2" t="s">
        <v>22</v>
      </c>
      <c r="I52" s="2" t="s">
        <v>389</v>
      </c>
      <c r="J52" s="2" t="s">
        <v>390</v>
      </c>
      <c r="K52" s="2" t="s">
        <v>82</v>
      </c>
      <c r="L52" s="2" t="s">
        <v>28</v>
      </c>
      <c r="M52" s="2" t="s">
        <v>391</v>
      </c>
      <c r="N52" s="2" t="s">
        <v>306</v>
      </c>
      <c r="O52" s="2"/>
      <c r="P52" s="2"/>
    </row>
    <row r="53" spans="1:16" ht="14.4" x14ac:dyDescent="0.25">
      <c r="A53" s="7" t="s">
        <v>392</v>
      </c>
      <c r="B53" s="2">
        <v>100</v>
      </c>
      <c r="C53" s="2" t="s">
        <v>234</v>
      </c>
      <c r="D53" s="2" t="s">
        <v>393</v>
      </c>
      <c r="E53" s="2" t="s">
        <v>19</v>
      </c>
      <c r="F53" s="2" t="s">
        <v>217</v>
      </c>
      <c r="G53" s="2" t="s">
        <v>234</v>
      </c>
      <c r="H53" s="2" t="s">
        <v>79</v>
      </c>
      <c r="I53" s="2" t="s">
        <v>394</v>
      </c>
      <c r="J53" s="2" t="s">
        <v>395</v>
      </c>
      <c r="K53" s="2" t="s">
        <v>82</v>
      </c>
      <c r="L53" s="2" t="s">
        <v>396</v>
      </c>
      <c r="M53" s="2" t="s">
        <v>397</v>
      </c>
      <c r="N53" s="2" t="s">
        <v>260</v>
      </c>
      <c r="O53" s="2"/>
      <c r="P53" s="2"/>
    </row>
    <row r="54" spans="1:16" ht="14.4" x14ac:dyDescent="0.25">
      <c r="A54" s="7" t="s">
        <v>398</v>
      </c>
      <c r="B54" s="2">
        <v>40</v>
      </c>
      <c r="C54" s="2" t="s">
        <v>45</v>
      </c>
      <c r="D54" s="2" t="s">
        <v>34</v>
      </c>
      <c r="E54" s="2" t="s">
        <v>361</v>
      </c>
      <c r="F54" s="2" t="s">
        <v>121</v>
      </c>
      <c r="G54" s="2" t="s">
        <v>162</v>
      </c>
      <c r="H54" s="2" t="s">
        <v>79</v>
      </c>
      <c r="I54" s="2" t="s">
        <v>399</v>
      </c>
      <c r="J54" s="2" t="s">
        <v>78</v>
      </c>
      <c r="K54" s="2"/>
      <c r="L54" s="2" t="s">
        <v>400</v>
      </c>
      <c r="M54" s="2" t="s">
        <v>401</v>
      </c>
      <c r="N54" s="2" t="s">
        <v>329</v>
      </c>
      <c r="O54" s="2"/>
      <c r="P54" s="2"/>
    </row>
    <row r="55" spans="1:16" ht="14.4" x14ac:dyDescent="0.25">
      <c r="A55" s="7" t="s">
        <v>402</v>
      </c>
      <c r="B55" s="2">
        <v>58</v>
      </c>
      <c r="C55" s="2" t="s">
        <v>129</v>
      </c>
      <c r="D55" s="2" t="s">
        <v>30</v>
      </c>
      <c r="E55" s="2" t="s">
        <v>112</v>
      </c>
      <c r="F55" s="2" t="s">
        <v>233</v>
      </c>
      <c r="G55" s="2" t="s">
        <v>106</v>
      </c>
      <c r="H55" s="2" t="s">
        <v>265</v>
      </c>
      <c r="I55" s="2" t="s">
        <v>403</v>
      </c>
      <c r="J55" s="2" t="s">
        <v>121</v>
      </c>
      <c r="K55" s="2" t="s">
        <v>82</v>
      </c>
      <c r="L55" s="2" t="s">
        <v>404</v>
      </c>
      <c r="M55" s="2" t="s">
        <v>405</v>
      </c>
      <c r="N55" s="2" t="s">
        <v>59</v>
      </c>
      <c r="O55" s="2"/>
      <c r="P55" s="2"/>
    </row>
    <row r="56" spans="1:16" ht="14.4" x14ac:dyDescent="0.25">
      <c r="A56" s="7" t="s">
        <v>406</v>
      </c>
      <c r="B56" s="2">
        <v>83</v>
      </c>
      <c r="C56" s="2" t="s">
        <v>63</v>
      </c>
      <c r="D56" s="2" t="s">
        <v>407</v>
      </c>
      <c r="E56" s="2" t="s">
        <v>76</v>
      </c>
      <c r="F56" s="2" t="s">
        <v>233</v>
      </c>
      <c r="G56" s="2" t="s">
        <v>201</v>
      </c>
      <c r="H56" s="2" t="s">
        <v>45</v>
      </c>
      <c r="I56" s="2" t="s">
        <v>408</v>
      </c>
      <c r="J56" s="2" t="s">
        <v>409</v>
      </c>
      <c r="K56" s="2" t="s">
        <v>82</v>
      </c>
      <c r="L56" s="2" t="s">
        <v>410</v>
      </c>
      <c r="M56" s="2" t="s">
        <v>411</v>
      </c>
      <c r="N56" s="2" t="s">
        <v>260</v>
      </c>
      <c r="O56" s="2"/>
      <c r="P56" s="2"/>
    </row>
    <row r="57" spans="1:16" ht="14.4" x14ac:dyDescent="0.25">
      <c r="A57" s="7" t="s">
        <v>412</v>
      </c>
      <c r="B57" s="2">
        <v>70</v>
      </c>
      <c r="C57" s="2" t="s">
        <v>30</v>
      </c>
      <c r="D57" s="2" t="s">
        <v>234</v>
      </c>
      <c r="E57" s="2" t="s">
        <v>148</v>
      </c>
      <c r="F57" s="2" t="s">
        <v>44</v>
      </c>
      <c r="G57" s="2" t="s">
        <v>279</v>
      </c>
      <c r="H57" s="2" t="s">
        <v>189</v>
      </c>
      <c r="I57" s="2" t="s">
        <v>413</v>
      </c>
      <c r="J57" s="2" t="s">
        <v>414</v>
      </c>
      <c r="K57" s="2" t="s">
        <v>82</v>
      </c>
      <c r="L57" s="2" t="s">
        <v>415</v>
      </c>
      <c r="M57" s="2" t="s">
        <v>416</v>
      </c>
      <c r="N57" s="2" t="s">
        <v>193</v>
      </c>
      <c r="O57" s="2"/>
      <c r="P57" s="2"/>
    </row>
    <row r="58" spans="1:16" ht="14.4" x14ac:dyDescent="0.25">
      <c r="A58" s="7" t="s">
        <v>417</v>
      </c>
      <c r="B58" s="2">
        <v>53</v>
      </c>
      <c r="C58" s="2" t="s">
        <v>92</v>
      </c>
      <c r="D58" s="2" t="s">
        <v>77</v>
      </c>
      <c r="E58" s="2" t="s">
        <v>112</v>
      </c>
      <c r="F58" s="2" t="s">
        <v>89</v>
      </c>
      <c r="G58" s="2" t="s">
        <v>162</v>
      </c>
      <c r="H58" s="2" t="s">
        <v>265</v>
      </c>
      <c r="I58" s="2" t="s">
        <v>418</v>
      </c>
      <c r="J58" s="2" t="s">
        <v>162</v>
      </c>
      <c r="K58" s="2" t="s">
        <v>82</v>
      </c>
      <c r="L58" s="2" t="s">
        <v>410</v>
      </c>
      <c r="M58" s="2" t="s">
        <v>419</v>
      </c>
      <c r="N58" s="2" t="s">
        <v>420</v>
      </c>
      <c r="O58" s="2"/>
      <c r="P58" s="2"/>
    </row>
    <row r="59" spans="1:16" ht="14.4" x14ac:dyDescent="0.25">
      <c r="A59" s="7" t="s">
        <v>421</v>
      </c>
      <c r="B59" s="2">
        <v>40</v>
      </c>
      <c r="C59" s="2" t="s">
        <v>123</v>
      </c>
      <c r="D59" s="2" t="s">
        <v>75</v>
      </c>
      <c r="E59" s="2" t="s">
        <v>98</v>
      </c>
      <c r="F59" s="2" t="s">
        <v>180</v>
      </c>
      <c r="G59" s="2" t="s">
        <v>18</v>
      </c>
      <c r="H59" s="2" t="s">
        <v>90</v>
      </c>
      <c r="I59" s="2" t="s">
        <v>422</v>
      </c>
      <c r="J59" s="2" t="s">
        <v>423</v>
      </c>
      <c r="K59" s="2" t="s">
        <v>424</v>
      </c>
      <c r="L59" s="2" t="s">
        <v>386</v>
      </c>
      <c r="M59" s="2" t="s">
        <v>425</v>
      </c>
      <c r="N59" s="2" t="s">
        <v>284</v>
      </c>
      <c r="O59" s="2"/>
      <c r="P59" s="2"/>
    </row>
    <row r="60" spans="1:16" ht="14.4" x14ac:dyDescent="0.25">
      <c r="A60" s="7" t="s">
        <v>426</v>
      </c>
      <c r="B60" s="2">
        <v>88</v>
      </c>
      <c r="C60" s="2" t="s">
        <v>43</v>
      </c>
      <c r="D60" s="2" t="s">
        <v>114</v>
      </c>
      <c r="E60" s="2" t="s">
        <v>216</v>
      </c>
      <c r="F60" s="2" t="s">
        <v>427</v>
      </c>
      <c r="G60" s="2" t="s">
        <v>428</v>
      </c>
      <c r="H60" s="2" t="s">
        <v>79</v>
      </c>
      <c r="I60" s="2" t="s">
        <v>429</v>
      </c>
      <c r="J60" s="2" t="s">
        <v>430</v>
      </c>
      <c r="K60" s="2" t="s">
        <v>82</v>
      </c>
      <c r="L60" s="2" t="s">
        <v>431</v>
      </c>
      <c r="M60" s="2" t="s">
        <v>432</v>
      </c>
      <c r="N60" s="2" t="s">
        <v>146</v>
      </c>
      <c r="O60" s="2"/>
      <c r="P60" s="2"/>
    </row>
    <row r="61" spans="1:16" ht="14.4" x14ac:dyDescent="0.25">
      <c r="A61" s="7" t="s">
        <v>433</v>
      </c>
      <c r="B61" s="2">
        <v>114</v>
      </c>
      <c r="C61" s="2" t="s">
        <v>407</v>
      </c>
      <c r="D61" s="2" t="s">
        <v>149</v>
      </c>
      <c r="E61" s="2" t="s">
        <v>32</v>
      </c>
      <c r="F61" s="2" t="s">
        <v>75</v>
      </c>
      <c r="G61" s="2" t="s">
        <v>44</v>
      </c>
      <c r="H61" s="2" t="s">
        <v>182</v>
      </c>
      <c r="I61" s="2" t="s">
        <v>434</v>
      </c>
      <c r="J61" s="2" t="s">
        <v>357</v>
      </c>
      <c r="K61" s="2" t="s">
        <v>82</v>
      </c>
      <c r="L61" s="2" t="s">
        <v>139</v>
      </c>
      <c r="M61" s="2" t="s">
        <v>435</v>
      </c>
      <c r="N61" s="2" t="s">
        <v>436</v>
      </c>
      <c r="O61" s="2"/>
      <c r="P61" s="2"/>
    </row>
    <row r="62" spans="1:16" ht="14.4" x14ac:dyDescent="0.25">
      <c r="A62" s="7" t="s">
        <v>437</v>
      </c>
      <c r="B62" s="2">
        <v>38</v>
      </c>
      <c r="C62" s="2" t="s">
        <v>217</v>
      </c>
      <c r="D62" s="2" t="s">
        <v>217</v>
      </c>
      <c r="E62" s="2" t="s">
        <v>19</v>
      </c>
      <c r="F62" s="2" t="s">
        <v>87</v>
      </c>
      <c r="G62" s="2" t="s">
        <v>215</v>
      </c>
      <c r="H62" s="2" t="s">
        <v>182</v>
      </c>
      <c r="I62" s="2" t="s">
        <v>438</v>
      </c>
      <c r="J62" s="2" t="s">
        <v>439</v>
      </c>
      <c r="K62" s="2"/>
      <c r="L62" s="2" t="s">
        <v>440</v>
      </c>
      <c r="M62" s="2" t="s">
        <v>441</v>
      </c>
      <c r="N62" s="2" t="s">
        <v>126</v>
      </c>
      <c r="O62" s="2"/>
      <c r="P62" s="2"/>
    </row>
    <row r="63" spans="1:16" ht="14.4" x14ac:dyDescent="0.25">
      <c r="A63" s="7" t="s">
        <v>442</v>
      </c>
      <c r="B63" s="2">
        <v>36</v>
      </c>
      <c r="C63" s="2" t="s">
        <v>97</v>
      </c>
      <c r="D63" s="2" t="s">
        <v>173</v>
      </c>
      <c r="E63" s="2" t="s">
        <v>98</v>
      </c>
      <c r="F63" s="2" t="s">
        <v>123</v>
      </c>
      <c r="G63" s="2" t="s">
        <v>53</v>
      </c>
      <c r="H63" s="2" t="s">
        <v>79</v>
      </c>
      <c r="I63" s="2" t="s">
        <v>443</v>
      </c>
      <c r="J63" s="2" t="s">
        <v>233</v>
      </c>
      <c r="K63" s="2"/>
      <c r="L63" s="2" t="s">
        <v>444</v>
      </c>
      <c r="M63" s="2" t="s">
        <v>445</v>
      </c>
      <c r="N63" s="2" t="s">
        <v>193</v>
      </c>
      <c r="O63" s="2"/>
      <c r="P63" s="2"/>
    </row>
    <row r="64" spans="1:16" ht="14.4" x14ac:dyDescent="0.25">
      <c r="A64" s="7" t="s">
        <v>446</v>
      </c>
      <c r="B64" s="2">
        <v>39</v>
      </c>
      <c r="C64" s="2" t="s">
        <v>286</v>
      </c>
      <c r="D64" s="2" t="s">
        <v>217</v>
      </c>
      <c r="E64" s="2" t="s">
        <v>190</v>
      </c>
      <c r="F64" s="2" t="s">
        <v>275</v>
      </c>
      <c r="G64" s="2" t="s">
        <v>447</v>
      </c>
      <c r="H64" s="2" t="s">
        <v>182</v>
      </c>
      <c r="I64" s="2" t="s">
        <v>448</v>
      </c>
      <c r="J64" s="2" t="s">
        <v>449</v>
      </c>
      <c r="K64" s="2"/>
      <c r="L64" s="2" t="s">
        <v>404</v>
      </c>
      <c r="M64" s="2" t="s">
        <v>450</v>
      </c>
      <c r="N64" s="2" t="s">
        <v>451</v>
      </c>
      <c r="O64" s="2"/>
      <c r="P64" s="2"/>
    </row>
    <row r="65" spans="1:16" ht="14.4" x14ac:dyDescent="0.25">
      <c r="A65" s="7" t="s">
        <v>452</v>
      </c>
      <c r="B65" s="2">
        <v>38</v>
      </c>
      <c r="C65" s="2" t="s">
        <v>121</v>
      </c>
      <c r="D65" s="2" t="s">
        <v>34</v>
      </c>
      <c r="E65" s="2" t="s">
        <v>361</v>
      </c>
      <c r="F65" s="2" t="s">
        <v>189</v>
      </c>
      <c r="G65" s="2" t="s">
        <v>215</v>
      </c>
      <c r="H65" s="2" t="s">
        <v>182</v>
      </c>
      <c r="I65" s="2" t="s">
        <v>453</v>
      </c>
      <c r="J65" s="2" t="s">
        <v>155</v>
      </c>
      <c r="K65" s="2"/>
      <c r="L65" s="2" t="s">
        <v>187</v>
      </c>
      <c r="M65" s="2" t="s">
        <v>454</v>
      </c>
      <c r="N65" s="2" t="s">
        <v>455</v>
      </c>
      <c r="O65" s="2"/>
      <c r="P65" s="2"/>
    </row>
    <row r="66" spans="1:16" ht="14.4" x14ac:dyDescent="0.25">
      <c r="A66" s="7" t="s">
        <v>456</v>
      </c>
      <c r="B66" s="2">
        <v>54</v>
      </c>
      <c r="C66" s="2" t="s">
        <v>233</v>
      </c>
      <c r="D66" s="2" t="s">
        <v>155</v>
      </c>
      <c r="E66" s="2" t="s">
        <v>98</v>
      </c>
      <c r="F66" s="2" t="s">
        <v>123</v>
      </c>
      <c r="G66" s="2" t="s">
        <v>457</v>
      </c>
      <c r="H66" s="2" t="s">
        <v>90</v>
      </c>
      <c r="I66" s="2" t="s">
        <v>458</v>
      </c>
      <c r="J66" s="2" t="s">
        <v>459</v>
      </c>
      <c r="K66" s="2" t="s">
        <v>82</v>
      </c>
      <c r="L66" s="2" t="s">
        <v>460</v>
      </c>
      <c r="M66" s="2" t="s">
        <v>461</v>
      </c>
      <c r="N66" s="2" t="s">
        <v>329</v>
      </c>
      <c r="O66" s="2"/>
      <c r="P66" s="2"/>
    </row>
    <row r="67" spans="1:16" ht="14.4" x14ac:dyDescent="0.25">
      <c r="A67" s="7" t="s">
        <v>462</v>
      </c>
      <c r="B67" s="2">
        <v>113</v>
      </c>
      <c r="C67" s="2" t="s">
        <v>463</v>
      </c>
      <c r="D67" s="2" t="s">
        <v>162</v>
      </c>
      <c r="E67" s="2" t="s">
        <v>19</v>
      </c>
      <c r="F67" s="2" t="s">
        <v>252</v>
      </c>
      <c r="G67" s="2" t="s">
        <v>287</v>
      </c>
      <c r="H67" s="2" t="s">
        <v>90</v>
      </c>
      <c r="I67" s="2" t="s">
        <v>464</v>
      </c>
      <c r="J67" s="2" t="s">
        <v>465</v>
      </c>
      <c r="K67" s="2" t="s">
        <v>82</v>
      </c>
      <c r="L67" s="2" t="s">
        <v>466</v>
      </c>
      <c r="M67" s="2" t="s">
        <v>467</v>
      </c>
      <c r="N67" s="2" t="s">
        <v>146</v>
      </c>
      <c r="O67" s="2"/>
      <c r="P67" s="2"/>
    </row>
    <row r="68" spans="1:16" ht="14.4" x14ac:dyDescent="0.25">
      <c r="A68" s="7" t="s">
        <v>468</v>
      </c>
      <c r="B68" s="2">
        <v>87</v>
      </c>
      <c r="C68" s="2" t="s">
        <v>33</v>
      </c>
      <c r="D68" s="2" t="s">
        <v>363</v>
      </c>
      <c r="E68" s="2" t="s">
        <v>216</v>
      </c>
      <c r="F68" s="2" t="s">
        <v>21</v>
      </c>
      <c r="G68" s="2" t="s">
        <v>385</v>
      </c>
      <c r="H68" s="2" t="s">
        <v>79</v>
      </c>
      <c r="I68" s="2" t="s">
        <v>469</v>
      </c>
      <c r="J68" s="2" t="s">
        <v>470</v>
      </c>
      <c r="K68" s="2" t="s">
        <v>82</v>
      </c>
      <c r="L68" s="2" t="s">
        <v>471</v>
      </c>
      <c r="M68" s="2" t="s">
        <v>472</v>
      </c>
      <c r="N68" s="2" t="s">
        <v>301</v>
      </c>
      <c r="O68" s="2"/>
      <c r="P68" s="2"/>
    </row>
    <row r="69" spans="1:16" ht="14.4" x14ac:dyDescent="0.25">
      <c r="A69" s="7" t="s">
        <v>473</v>
      </c>
      <c r="B69" s="2">
        <v>128</v>
      </c>
      <c r="C69" s="2" t="s">
        <v>335</v>
      </c>
      <c r="D69" s="2" t="s">
        <v>63</v>
      </c>
      <c r="E69" s="2" t="s">
        <v>76</v>
      </c>
      <c r="F69" s="2" t="s">
        <v>427</v>
      </c>
      <c r="G69" s="2" t="s">
        <v>56</v>
      </c>
      <c r="H69" s="2" t="s">
        <v>79</v>
      </c>
      <c r="I69" s="2" t="s">
        <v>474</v>
      </c>
      <c r="J69" s="2" t="s">
        <v>475</v>
      </c>
      <c r="K69" s="2" t="s">
        <v>82</v>
      </c>
      <c r="L69" s="2" t="s">
        <v>476</v>
      </c>
      <c r="M69" s="2" t="s">
        <v>477</v>
      </c>
      <c r="N69" s="2" t="s">
        <v>478</v>
      </c>
      <c r="O69" s="2"/>
      <c r="P69" s="2"/>
    </row>
    <row r="70" spans="1:16" ht="14.4" x14ac:dyDescent="0.25">
      <c r="A70" s="7" t="s">
        <v>479</v>
      </c>
      <c r="B70" s="2">
        <v>70</v>
      </c>
      <c r="C70" s="2" t="s">
        <v>30</v>
      </c>
      <c r="D70" s="2" t="s">
        <v>75</v>
      </c>
      <c r="E70" s="2" t="s">
        <v>216</v>
      </c>
      <c r="F70" s="2" t="s">
        <v>180</v>
      </c>
      <c r="G70" s="2" t="s">
        <v>179</v>
      </c>
      <c r="H70" s="2" t="s">
        <v>182</v>
      </c>
      <c r="I70" s="2" t="s">
        <v>480</v>
      </c>
      <c r="J70" s="2" t="s">
        <v>481</v>
      </c>
      <c r="K70" s="2" t="s">
        <v>82</v>
      </c>
      <c r="L70" s="2" t="s">
        <v>482</v>
      </c>
      <c r="M70" s="2" t="s">
        <v>483</v>
      </c>
      <c r="N70" s="2" t="s">
        <v>354</v>
      </c>
      <c r="O70" s="2"/>
      <c r="P70" s="2"/>
    </row>
    <row r="71" spans="1:16" ht="14.4" x14ac:dyDescent="0.25">
      <c r="A71" s="7" t="s">
        <v>484</v>
      </c>
      <c r="B71" s="2">
        <v>39</v>
      </c>
      <c r="C71" s="2" t="s">
        <v>189</v>
      </c>
      <c r="D71" s="2" t="s">
        <v>78</v>
      </c>
      <c r="E71" s="2" t="s">
        <v>190</v>
      </c>
      <c r="F71" s="2" t="s">
        <v>485</v>
      </c>
      <c r="G71" s="2" t="s">
        <v>184</v>
      </c>
      <c r="H71" s="2" t="s">
        <v>182</v>
      </c>
      <c r="I71" s="2" t="s">
        <v>486</v>
      </c>
      <c r="J71" s="2" t="s">
        <v>487</v>
      </c>
      <c r="K71" s="2"/>
      <c r="L71" s="2" t="s">
        <v>488</v>
      </c>
      <c r="M71" s="2" t="s">
        <v>489</v>
      </c>
      <c r="N71" s="2" t="s">
        <v>490</v>
      </c>
      <c r="O71" s="2"/>
      <c r="P71" s="2"/>
    </row>
    <row r="72" spans="1:16" ht="14.4" x14ac:dyDescent="0.25">
      <c r="A72" s="7" t="s">
        <v>491</v>
      </c>
      <c r="B72" s="2">
        <v>55</v>
      </c>
      <c r="C72" s="2" t="s">
        <v>427</v>
      </c>
      <c r="D72" s="2" t="s">
        <v>30</v>
      </c>
      <c r="E72" s="2" t="s">
        <v>98</v>
      </c>
      <c r="F72" s="2" t="s">
        <v>56</v>
      </c>
      <c r="G72" s="2" t="s">
        <v>181</v>
      </c>
      <c r="H72" s="2" t="s">
        <v>90</v>
      </c>
      <c r="I72" s="2" t="s">
        <v>492</v>
      </c>
      <c r="J72" s="2" t="s">
        <v>22</v>
      </c>
      <c r="K72" s="2" t="s">
        <v>25</v>
      </c>
      <c r="L72" s="2" t="s">
        <v>493</v>
      </c>
      <c r="M72" s="2" t="s">
        <v>494</v>
      </c>
      <c r="N72" s="2" t="s">
        <v>198</v>
      </c>
      <c r="O72" s="2"/>
      <c r="P72" s="2"/>
    </row>
    <row r="73" spans="1:16" ht="14.4" x14ac:dyDescent="0.25">
      <c r="A73" s="7" t="s">
        <v>495</v>
      </c>
      <c r="B73" s="2">
        <v>41</v>
      </c>
      <c r="C73" s="2" t="s">
        <v>134</v>
      </c>
      <c r="D73" s="2" t="s">
        <v>92</v>
      </c>
      <c r="E73" s="2" t="s">
        <v>88</v>
      </c>
      <c r="F73" s="2" t="s">
        <v>89</v>
      </c>
      <c r="G73" s="2" t="s">
        <v>244</v>
      </c>
      <c r="H73" s="2" t="s">
        <v>79</v>
      </c>
      <c r="I73" s="2" t="s">
        <v>496</v>
      </c>
      <c r="J73" s="2" t="s">
        <v>348</v>
      </c>
      <c r="K73" s="2"/>
      <c r="L73" s="2" t="s">
        <v>497</v>
      </c>
      <c r="M73" s="2" t="s">
        <v>498</v>
      </c>
      <c r="N73" s="2" t="s">
        <v>94</v>
      </c>
      <c r="O73" s="2"/>
      <c r="P73" s="2"/>
    </row>
    <row r="74" spans="1:16" ht="14.4" x14ac:dyDescent="0.25">
      <c r="A74" s="7" t="s">
        <v>499</v>
      </c>
      <c r="B74" s="2">
        <v>40</v>
      </c>
      <c r="C74" s="2" t="s">
        <v>121</v>
      </c>
      <c r="D74" s="2" t="s">
        <v>379</v>
      </c>
      <c r="E74" s="2" t="s">
        <v>190</v>
      </c>
      <c r="F74" s="2" t="s">
        <v>286</v>
      </c>
      <c r="G74" s="2" t="s">
        <v>162</v>
      </c>
      <c r="H74" s="2" t="s">
        <v>79</v>
      </c>
      <c r="I74" s="2" t="s">
        <v>500</v>
      </c>
      <c r="J74" s="2" t="s">
        <v>173</v>
      </c>
      <c r="K74" s="2"/>
      <c r="L74" s="2" t="s">
        <v>501</v>
      </c>
      <c r="M74" s="2" t="s">
        <v>192</v>
      </c>
      <c r="N74" s="2" t="s">
        <v>502</v>
      </c>
      <c r="O74" s="2"/>
      <c r="P74" s="2"/>
    </row>
    <row r="75" spans="1:16" ht="14.4" x14ac:dyDescent="0.25">
      <c r="A75" s="7" t="s">
        <v>503</v>
      </c>
      <c r="B75" s="2">
        <v>43</v>
      </c>
      <c r="C75" s="2" t="s">
        <v>45</v>
      </c>
      <c r="D75" s="2" t="s">
        <v>92</v>
      </c>
      <c r="E75" s="2" t="s">
        <v>190</v>
      </c>
      <c r="F75" s="2" t="s">
        <v>86</v>
      </c>
      <c r="G75" s="2" t="s">
        <v>407</v>
      </c>
      <c r="H75" s="2" t="s">
        <v>182</v>
      </c>
      <c r="I75" s="2" t="s">
        <v>504</v>
      </c>
      <c r="J75" s="2" t="s">
        <v>267</v>
      </c>
      <c r="K75" s="2"/>
      <c r="L75" s="2" t="s">
        <v>505</v>
      </c>
      <c r="M75" s="2" t="s">
        <v>506</v>
      </c>
      <c r="N75" s="2" t="s">
        <v>386</v>
      </c>
      <c r="O75" s="2"/>
      <c r="P75" s="2"/>
    </row>
    <row r="76" spans="1:16" ht="14.4" x14ac:dyDescent="0.25">
      <c r="A76" s="7" t="s">
        <v>507</v>
      </c>
      <c r="B76" s="2">
        <v>45</v>
      </c>
      <c r="C76" s="2" t="s">
        <v>22</v>
      </c>
      <c r="D76" s="2" t="s">
        <v>111</v>
      </c>
      <c r="E76" s="2" t="s">
        <v>361</v>
      </c>
      <c r="F76" s="2" t="s">
        <v>121</v>
      </c>
      <c r="G76" s="2" t="s">
        <v>369</v>
      </c>
      <c r="H76" s="2" t="s">
        <v>182</v>
      </c>
      <c r="I76" s="2" t="s">
        <v>508</v>
      </c>
      <c r="J76" s="2" t="s">
        <v>201</v>
      </c>
      <c r="K76" s="2"/>
      <c r="L76" s="2" t="s">
        <v>509</v>
      </c>
      <c r="M76" s="2" t="s">
        <v>510</v>
      </c>
      <c r="N76" s="2" t="s">
        <v>139</v>
      </c>
      <c r="O76" s="2"/>
      <c r="P76" s="2"/>
    </row>
    <row r="77" spans="1:16" ht="14.4" x14ac:dyDescent="0.25">
      <c r="A77" s="7" t="s">
        <v>511</v>
      </c>
      <c r="B77" s="2">
        <v>61</v>
      </c>
      <c r="C77" s="2" t="s">
        <v>44</v>
      </c>
      <c r="D77" s="2" t="s">
        <v>209</v>
      </c>
      <c r="E77" s="2" t="s">
        <v>88</v>
      </c>
      <c r="F77" s="2" t="s">
        <v>379</v>
      </c>
      <c r="G77" s="2" t="s">
        <v>184</v>
      </c>
      <c r="H77" s="2" t="s">
        <v>79</v>
      </c>
      <c r="I77" s="2" t="s">
        <v>512</v>
      </c>
      <c r="J77" s="2" t="s">
        <v>58</v>
      </c>
      <c r="K77" s="2" t="s">
        <v>185</v>
      </c>
      <c r="L77" s="2" t="s">
        <v>513</v>
      </c>
      <c r="M77" s="2" t="s">
        <v>514</v>
      </c>
      <c r="N77" s="2" t="s">
        <v>146</v>
      </c>
      <c r="O77" s="2"/>
      <c r="P77" s="2"/>
    </row>
    <row r="78" spans="1:16" ht="14.4" x14ac:dyDescent="0.25">
      <c r="A78" s="7" t="s">
        <v>515</v>
      </c>
      <c r="B78" s="2">
        <v>56</v>
      </c>
      <c r="C78" s="2" t="s">
        <v>78</v>
      </c>
      <c r="D78" s="2" t="s">
        <v>63</v>
      </c>
      <c r="E78" s="2" t="s">
        <v>98</v>
      </c>
      <c r="F78" s="2" t="s">
        <v>111</v>
      </c>
      <c r="G78" s="2" t="s">
        <v>335</v>
      </c>
      <c r="H78" s="2" t="s">
        <v>79</v>
      </c>
      <c r="I78" s="2" t="s">
        <v>516</v>
      </c>
      <c r="J78" s="2" t="s">
        <v>517</v>
      </c>
      <c r="K78" s="2" t="s">
        <v>185</v>
      </c>
      <c r="L78" s="2" t="s">
        <v>518</v>
      </c>
      <c r="M78" s="2" t="s">
        <v>519</v>
      </c>
      <c r="N78" s="2" t="s">
        <v>193</v>
      </c>
      <c r="O78" s="2"/>
      <c r="P78" s="2"/>
    </row>
    <row r="79" spans="1:16" ht="14.4" x14ac:dyDescent="0.25">
      <c r="A79" s="7" t="s">
        <v>520</v>
      </c>
      <c r="B79" s="2">
        <v>89</v>
      </c>
      <c r="C79" s="2" t="s">
        <v>208</v>
      </c>
      <c r="D79" s="2" t="s">
        <v>521</v>
      </c>
      <c r="E79" s="2" t="s">
        <v>88</v>
      </c>
      <c r="F79" s="2" t="s">
        <v>113</v>
      </c>
      <c r="G79" s="2" t="s">
        <v>463</v>
      </c>
      <c r="H79" s="2" t="s">
        <v>90</v>
      </c>
      <c r="I79" s="2" t="s">
        <v>522</v>
      </c>
      <c r="J79" s="2" t="s">
        <v>523</v>
      </c>
      <c r="K79" s="2" t="s">
        <v>185</v>
      </c>
      <c r="L79" s="2" t="s">
        <v>524</v>
      </c>
      <c r="M79" s="2" t="s">
        <v>525</v>
      </c>
      <c r="N79" s="2" t="s">
        <v>291</v>
      </c>
      <c r="O79" s="2"/>
      <c r="P79" s="2"/>
    </row>
    <row r="80" spans="1:16" ht="14.4" x14ac:dyDescent="0.25">
      <c r="A80" s="7" t="s">
        <v>526</v>
      </c>
      <c r="B80" s="2">
        <v>46</v>
      </c>
      <c r="C80" s="2" t="s">
        <v>45</v>
      </c>
      <c r="D80" s="2" t="s">
        <v>264</v>
      </c>
      <c r="E80" s="2" t="s">
        <v>361</v>
      </c>
      <c r="F80" s="2" t="s">
        <v>189</v>
      </c>
      <c r="G80" s="2" t="s">
        <v>385</v>
      </c>
      <c r="H80" s="2" t="s">
        <v>182</v>
      </c>
      <c r="I80" s="2" t="s">
        <v>527</v>
      </c>
      <c r="J80" s="2" t="s">
        <v>42</v>
      </c>
      <c r="K80" s="2"/>
      <c r="L80" s="2" t="s">
        <v>528</v>
      </c>
      <c r="M80" s="2" t="s">
        <v>529</v>
      </c>
      <c r="N80" s="2" t="s">
        <v>338</v>
      </c>
      <c r="O80" s="2"/>
      <c r="P80" s="2"/>
    </row>
    <row r="81" spans="1:16" ht="14.4" x14ac:dyDescent="0.25">
      <c r="A81" s="7" t="s">
        <v>530</v>
      </c>
      <c r="B81" s="2">
        <v>60</v>
      </c>
      <c r="C81" s="2" t="s">
        <v>427</v>
      </c>
      <c r="D81" s="2" t="s">
        <v>200</v>
      </c>
      <c r="E81" s="2" t="s">
        <v>88</v>
      </c>
      <c r="F81" s="2" t="s">
        <v>92</v>
      </c>
      <c r="G81" s="2" t="s">
        <v>184</v>
      </c>
      <c r="H81" s="2" t="s">
        <v>90</v>
      </c>
      <c r="I81" s="2" t="s">
        <v>531</v>
      </c>
      <c r="J81" s="2" t="s">
        <v>532</v>
      </c>
      <c r="K81" s="2" t="s">
        <v>185</v>
      </c>
      <c r="L81" s="2" t="s">
        <v>533</v>
      </c>
      <c r="M81" s="2" t="s">
        <v>534</v>
      </c>
      <c r="N81" s="2" t="s">
        <v>436</v>
      </c>
      <c r="O81" s="2"/>
      <c r="P81" s="2"/>
    </row>
    <row r="82" spans="1:16" ht="14.4" x14ac:dyDescent="0.25">
      <c r="A82" s="7" t="s">
        <v>535</v>
      </c>
      <c r="B82" s="2">
        <v>72</v>
      </c>
      <c r="C82" s="2" t="s">
        <v>173</v>
      </c>
      <c r="D82" s="2" t="s">
        <v>24</v>
      </c>
      <c r="E82" s="2" t="s">
        <v>98</v>
      </c>
      <c r="F82" s="2" t="s">
        <v>89</v>
      </c>
      <c r="G82" s="2" t="s">
        <v>536</v>
      </c>
      <c r="H82" s="2" t="s">
        <v>45</v>
      </c>
      <c r="I82" s="2" t="s">
        <v>537</v>
      </c>
      <c r="J82" s="2" t="s">
        <v>41</v>
      </c>
      <c r="K82" s="2" t="s">
        <v>185</v>
      </c>
      <c r="L82" s="2" t="s">
        <v>538</v>
      </c>
      <c r="M82" s="2" t="s">
        <v>539</v>
      </c>
      <c r="N82" s="2" t="s">
        <v>540</v>
      </c>
      <c r="O82" s="2"/>
      <c r="P82" s="2"/>
    </row>
    <row r="83" spans="1:16" ht="14.4" x14ac:dyDescent="0.25">
      <c r="A83" s="7" t="s">
        <v>541</v>
      </c>
      <c r="B83" s="2">
        <v>62</v>
      </c>
      <c r="C83" s="2" t="s">
        <v>78</v>
      </c>
      <c r="D83" s="2" t="s">
        <v>428</v>
      </c>
      <c r="E83" s="2" t="s">
        <v>88</v>
      </c>
      <c r="F83" s="2" t="s">
        <v>44</v>
      </c>
      <c r="G83" s="2" t="s">
        <v>342</v>
      </c>
      <c r="H83" s="2" t="s">
        <v>90</v>
      </c>
      <c r="I83" s="2" t="s">
        <v>542</v>
      </c>
      <c r="J83" s="2" t="s">
        <v>543</v>
      </c>
      <c r="K83" s="2" t="s">
        <v>185</v>
      </c>
      <c r="L83" s="2" t="s">
        <v>544</v>
      </c>
      <c r="M83" s="2" t="s">
        <v>545</v>
      </c>
      <c r="N83" s="2" t="s">
        <v>291</v>
      </c>
      <c r="O83" s="2"/>
      <c r="P83" s="2"/>
    </row>
    <row r="84" spans="1:16" ht="14.4" x14ac:dyDescent="0.25">
      <c r="A84" s="7" t="s">
        <v>546</v>
      </c>
      <c r="B84" s="2">
        <v>53</v>
      </c>
      <c r="C84" s="2" t="s">
        <v>123</v>
      </c>
      <c r="D84" s="2" t="s">
        <v>74</v>
      </c>
      <c r="E84" s="2" t="s">
        <v>98</v>
      </c>
      <c r="F84" s="2" t="s">
        <v>141</v>
      </c>
      <c r="G84" s="2" t="s">
        <v>547</v>
      </c>
      <c r="H84" s="2" t="s">
        <v>90</v>
      </c>
      <c r="I84" s="2" t="s">
        <v>548</v>
      </c>
      <c r="J84" s="2" t="s">
        <v>116</v>
      </c>
      <c r="K84" s="2" t="s">
        <v>185</v>
      </c>
      <c r="L84" s="2" t="s">
        <v>549</v>
      </c>
      <c r="M84" s="2" t="s">
        <v>550</v>
      </c>
      <c r="N84" s="2" t="s">
        <v>436</v>
      </c>
      <c r="O84" s="2"/>
      <c r="P84" s="2"/>
    </row>
    <row r="85" spans="1:16" ht="14.4" x14ac:dyDescent="0.25">
      <c r="A85" s="7" t="s">
        <v>551</v>
      </c>
      <c r="B85" s="2">
        <v>70</v>
      </c>
      <c r="C85" s="2" t="s">
        <v>30</v>
      </c>
      <c r="D85" s="2" t="s">
        <v>279</v>
      </c>
      <c r="E85" s="2" t="s">
        <v>148</v>
      </c>
      <c r="F85" s="2" t="s">
        <v>233</v>
      </c>
      <c r="G85" s="2" t="s">
        <v>552</v>
      </c>
      <c r="H85" s="2" t="s">
        <v>86</v>
      </c>
      <c r="I85" s="2" t="s">
        <v>553</v>
      </c>
      <c r="J85" s="2" t="s">
        <v>106</v>
      </c>
      <c r="K85" s="2" t="s">
        <v>82</v>
      </c>
      <c r="L85" s="2" t="s">
        <v>554</v>
      </c>
      <c r="M85" s="2" t="s">
        <v>555</v>
      </c>
      <c r="N85" s="2" t="s">
        <v>478</v>
      </c>
      <c r="O85" s="2"/>
      <c r="P85" s="2"/>
    </row>
    <row r="86" spans="1:16" ht="14.4" x14ac:dyDescent="0.25">
      <c r="A86" s="7" t="s">
        <v>556</v>
      </c>
      <c r="B86" s="2">
        <v>153</v>
      </c>
      <c r="C86" s="2" t="s">
        <v>557</v>
      </c>
      <c r="D86" s="2" t="s">
        <v>558</v>
      </c>
      <c r="E86" s="2" t="s">
        <v>76</v>
      </c>
      <c r="F86" s="2" t="s">
        <v>142</v>
      </c>
      <c r="G86" s="2" t="s">
        <v>559</v>
      </c>
      <c r="H86" s="2" t="s">
        <v>121</v>
      </c>
      <c r="I86" s="2" t="s">
        <v>560</v>
      </c>
      <c r="J86" s="2" t="s">
        <v>561</v>
      </c>
      <c r="K86" s="2" t="s">
        <v>82</v>
      </c>
      <c r="L86" s="2" t="s">
        <v>562</v>
      </c>
      <c r="M86" s="2" t="s">
        <v>563</v>
      </c>
      <c r="N86" s="2" t="s">
        <v>102</v>
      </c>
      <c r="O86" s="2"/>
      <c r="P86" s="2"/>
    </row>
    <row r="87" spans="1:16" ht="14.4" x14ac:dyDescent="0.25">
      <c r="A87" s="7" t="s">
        <v>564</v>
      </c>
      <c r="B87" s="2">
        <v>39</v>
      </c>
      <c r="C87" s="2" t="s">
        <v>45</v>
      </c>
      <c r="D87" s="2" t="s">
        <v>180</v>
      </c>
      <c r="E87" s="2" t="s">
        <v>361</v>
      </c>
      <c r="F87" s="2" t="s">
        <v>275</v>
      </c>
      <c r="G87" s="2" t="s">
        <v>184</v>
      </c>
      <c r="H87" s="2" t="s">
        <v>79</v>
      </c>
      <c r="I87" s="2" t="s">
        <v>565</v>
      </c>
      <c r="J87" s="2" t="s">
        <v>309</v>
      </c>
      <c r="K87" s="2"/>
      <c r="L87" s="2" t="s">
        <v>497</v>
      </c>
      <c r="M87" s="2" t="s">
        <v>566</v>
      </c>
      <c r="N87" s="2" t="s">
        <v>567</v>
      </c>
      <c r="O87" s="2"/>
      <c r="P87" s="2"/>
    </row>
    <row r="88" spans="1:16" ht="14.4" x14ac:dyDescent="0.25">
      <c r="A88" s="7" t="s">
        <v>568</v>
      </c>
      <c r="B88" s="2">
        <v>40</v>
      </c>
      <c r="C88" s="2" t="s">
        <v>265</v>
      </c>
      <c r="D88" s="2" t="s">
        <v>217</v>
      </c>
      <c r="E88" s="2" t="s">
        <v>361</v>
      </c>
      <c r="F88" s="2" t="s">
        <v>275</v>
      </c>
      <c r="G88" s="2" t="s">
        <v>162</v>
      </c>
      <c r="H88" s="2" t="s">
        <v>182</v>
      </c>
      <c r="I88" s="2" t="s">
        <v>569</v>
      </c>
      <c r="J88" s="2" t="s">
        <v>570</v>
      </c>
      <c r="K88" s="2"/>
      <c r="L88" s="2" t="s">
        <v>571</v>
      </c>
      <c r="M88" s="2" t="s">
        <v>572</v>
      </c>
      <c r="N88" s="2" t="s">
        <v>573</v>
      </c>
      <c r="O88" s="2"/>
      <c r="P88" s="2"/>
    </row>
    <row r="89" spans="1:16" ht="14.4" x14ac:dyDescent="0.25">
      <c r="A89" s="7" t="s">
        <v>574</v>
      </c>
      <c r="B89" s="2">
        <v>39</v>
      </c>
      <c r="C89" s="2" t="s">
        <v>189</v>
      </c>
      <c r="D89" s="2" t="s">
        <v>123</v>
      </c>
      <c r="E89" s="2" t="s">
        <v>361</v>
      </c>
      <c r="F89" s="2" t="s">
        <v>96</v>
      </c>
      <c r="G89" s="2" t="s">
        <v>184</v>
      </c>
      <c r="H89" s="2" t="s">
        <v>182</v>
      </c>
      <c r="I89" s="2" t="s">
        <v>575</v>
      </c>
      <c r="J89" s="2" t="s">
        <v>55</v>
      </c>
      <c r="K89" s="2"/>
      <c r="L89" s="2" t="s">
        <v>576</v>
      </c>
      <c r="M89" s="2" t="s">
        <v>577</v>
      </c>
      <c r="N89" s="2" t="s">
        <v>102</v>
      </c>
      <c r="O89" s="2"/>
      <c r="P89" s="2"/>
    </row>
    <row r="90" spans="1:16" ht="14.4" x14ac:dyDescent="0.25">
      <c r="A90" s="7" t="s">
        <v>578</v>
      </c>
      <c r="B90" s="2">
        <v>63</v>
      </c>
      <c r="C90" s="2" t="s">
        <v>363</v>
      </c>
      <c r="D90" s="2" t="s">
        <v>42</v>
      </c>
      <c r="E90" s="2" t="s">
        <v>98</v>
      </c>
      <c r="F90" s="2" t="s">
        <v>233</v>
      </c>
      <c r="G90" s="2" t="s">
        <v>335</v>
      </c>
      <c r="H90" s="2" t="s">
        <v>22</v>
      </c>
      <c r="I90" s="2" t="s">
        <v>579</v>
      </c>
      <c r="J90" s="2" t="s">
        <v>580</v>
      </c>
      <c r="K90" s="2" t="s">
        <v>82</v>
      </c>
      <c r="L90" s="2" t="s">
        <v>581</v>
      </c>
      <c r="M90" s="2" t="s">
        <v>582</v>
      </c>
      <c r="N90" s="2" t="s">
        <v>583</v>
      </c>
      <c r="O90" s="2"/>
      <c r="P90" s="2"/>
    </row>
    <row r="91" spans="1:16" ht="14.4" x14ac:dyDescent="0.25">
      <c r="A91" s="7" t="s">
        <v>584</v>
      </c>
      <c r="B91" s="2">
        <v>92</v>
      </c>
      <c r="C91" s="2" t="s">
        <v>279</v>
      </c>
      <c r="D91" s="2" t="s">
        <v>585</v>
      </c>
      <c r="E91" s="2" t="s">
        <v>216</v>
      </c>
      <c r="F91" s="2" t="s">
        <v>92</v>
      </c>
      <c r="G91" s="2" t="s">
        <v>326</v>
      </c>
      <c r="H91" s="2" t="s">
        <v>22</v>
      </c>
      <c r="I91" s="2" t="s">
        <v>586</v>
      </c>
      <c r="J91" s="2" t="s">
        <v>587</v>
      </c>
      <c r="K91" s="2" t="s">
        <v>82</v>
      </c>
      <c r="L91" s="2" t="s">
        <v>588</v>
      </c>
      <c r="M91" s="2" t="s">
        <v>514</v>
      </c>
      <c r="N91" s="2" t="s">
        <v>139</v>
      </c>
      <c r="O91" s="2"/>
      <c r="P91" s="2"/>
    </row>
    <row r="92" spans="1:16" ht="14.4" x14ac:dyDescent="0.25">
      <c r="A92" s="7" t="s">
        <v>589</v>
      </c>
      <c r="B92" s="2">
        <v>87</v>
      </c>
      <c r="C92" s="2" t="s">
        <v>33</v>
      </c>
      <c r="D92" s="2" t="s">
        <v>234</v>
      </c>
      <c r="E92" s="2" t="s">
        <v>98</v>
      </c>
      <c r="F92" s="2" t="s">
        <v>123</v>
      </c>
      <c r="G92" s="2" t="s">
        <v>590</v>
      </c>
      <c r="H92" s="2" t="s">
        <v>90</v>
      </c>
      <c r="I92" s="2" t="s">
        <v>591</v>
      </c>
      <c r="J92" s="2" t="s">
        <v>175</v>
      </c>
      <c r="K92" s="2" t="s">
        <v>82</v>
      </c>
      <c r="L92" s="2" t="s">
        <v>592</v>
      </c>
      <c r="M92" s="2" t="s">
        <v>593</v>
      </c>
      <c r="N92" s="2" t="s">
        <v>594</v>
      </c>
      <c r="O92" s="2"/>
      <c r="P92" s="2"/>
    </row>
    <row r="93" spans="1:16" ht="14.4" x14ac:dyDescent="0.25">
      <c r="A93" s="7" t="s">
        <v>595</v>
      </c>
      <c r="B93" s="2">
        <v>42</v>
      </c>
      <c r="C93" s="2" t="s">
        <v>275</v>
      </c>
      <c r="D93" s="2" t="s">
        <v>217</v>
      </c>
      <c r="E93" s="2" t="s">
        <v>361</v>
      </c>
      <c r="F93" s="2" t="s">
        <v>121</v>
      </c>
      <c r="G93" s="2" t="s">
        <v>596</v>
      </c>
      <c r="H93" s="2" t="s">
        <v>182</v>
      </c>
      <c r="I93" s="2" t="s">
        <v>597</v>
      </c>
      <c r="J93" s="2" t="s">
        <v>63</v>
      </c>
      <c r="K93" s="2"/>
      <c r="L93" s="2" t="s">
        <v>598</v>
      </c>
      <c r="M93" s="2" t="s">
        <v>599</v>
      </c>
      <c r="N93" s="2" t="s">
        <v>94</v>
      </c>
      <c r="O93" s="2"/>
      <c r="P93" s="2"/>
    </row>
    <row r="94" spans="1:16" ht="14.4" x14ac:dyDescent="0.25">
      <c r="A94" s="7" t="s">
        <v>600</v>
      </c>
      <c r="B94" s="2">
        <v>42</v>
      </c>
      <c r="C94" s="2" t="s">
        <v>34</v>
      </c>
      <c r="D94" s="2" t="s">
        <v>113</v>
      </c>
      <c r="E94" s="2" t="s">
        <v>190</v>
      </c>
      <c r="F94" s="2" t="s">
        <v>217</v>
      </c>
      <c r="G94" s="2" t="s">
        <v>596</v>
      </c>
      <c r="H94" s="2" t="s">
        <v>79</v>
      </c>
      <c r="I94" s="2" t="s">
        <v>601</v>
      </c>
      <c r="J94" s="2" t="s">
        <v>349</v>
      </c>
      <c r="K94" s="2"/>
      <c r="L94" s="2" t="s">
        <v>528</v>
      </c>
      <c r="M94" s="2" t="s">
        <v>602</v>
      </c>
      <c r="N94" s="2" t="s">
        <v>119</v>
      </c>
      <c r="O94" s="2"/>
      <c r="P94" s="2"/>
    </row>
    <row r="95" spans="1:16" ht="14.4" x14ac:dyDescent="0.25">
      <c r="A95" s="7" t="s">
        <v>603</v>
      </c>
      <c r="B95" s="2">
        <v>47</v>
      </c>
      <c r="C95" s="2" t="s">
        <v>286</v>
      </c>
      <c r="D95" s="2" t="s">
        <v>208</v>
      </c>
      <c r="E95" s="2" t="s">
        <v>190</v>
      </c>
      <c r="F95" s="2" t="s">
        <v>379</v>
      </c>
      <c r="G95" s="2" t="s">
        <v>536</v>
      </c>
      <c r="H95" s="2" t="s">
        <v>182</v>
      </c>
      <c r="I95" s="2" t="s">
        <v>604</v>
      </c>
      <c r="J95" s="2" t="s">
        <v>605</v>
      </c>
      <c r="K95" s="2"/>
      <c r="L95" s="2" t="s">
        <v>606</v>
      </c>
      <c r="M95" s="2" t="s">
        <v>607</v>
      </c>
      <c r="N95" s="2" t="s">
        <v>126</v>
      </c>
      <c r="O95" s="2"/>
      <c r="P95" s="2"/>
    </row>
    <row r="96" spans="1:16" ht="14.4" x14ac:dyDescent="0.25">
      <c r="A96" s="7" t="s">
        <v>608</v>
      </c>
      <c r="B96" s="2">
        <v>102</v>
      </c>
      <c r="C96" s="2" t="s">
        <v>379</v>
      </c>
      <c r="D96" s="2" t="s">
        <v>171</v>
      </c>
      <c r="E96" s="2" t="s">
        <v>190</v>
      </c>
      <c r="F96" s="2" t="s">
        <v>86</v>
      </c>
      <c r="G96" s="2" t="s">
        <v>24</v>
      </c>
      <c r="H96" s="2" t="s">
        <v>79</v>
      </c>
      <c r="I96" s="2" t="s">
        <v>609</v>
      </c>
      <c r="J96" s="2" t="s">
        <v>231</v>
      </c>
      <c r="K96" s="2" t="s">
        <v>185</v>
      </c>
      <c r="L96" s="2" t="s">
        <v>610</v>
      </c>
      <c r="M96" s="2" t="s">
        <v>611</v>
      </c>
      <c r="N96" s="2" t="s">
        <v>573</v>
      </c>
      <c r="O96" s="2"/>
      <c r="P96" s="2"/>
    </row>
    <row r="97" spans="1:16" ht="14.4" x14ac:dyDescent="0.25">
      <c r="A97" s="7" t="s">
        <v>612</v>
      </c>
      <c r="B97" s="2">
        <v>69</v>
      </c>
      <c r="C97" s="2" t="s">
        <v>78</v>
      </c>
      <c r="D97" s="2" t="s">
        <v>613</v>
      </c>
      <c r="E97" s="2" t="s">
        <v>88</v>
      </c>
      <c r="F97" s="2" t="s">
        <v>78</v>
      </c>
      <c r="G97" s="2" t="s">
        <v>614</v>
      </c>
      <c r="H97" s="2" t="s">
        <v>265</v>
      </c>
      <c r="I97" s="2" t="s">
        <v>615</v>
      </c>
      <c r="J97" s="2" t="s">
        <v>616</v>
      </c>
      <c r="K97" s="2" t="s">
        <v>185</v>
      </c>
      <c r="L97" s="2" t="s">
        <v>617</v>
      </c>
      <c r="M97" s="2" t="s">
        <v>618</v>
      </c>
      <c r="N97" s="2" t="s">
        <v>260</v>
      </c>
      <c r="O97" s="2"/>
      <c r="P97" s="2"/>
    </row>
    <row r="98" spans="1:16" ht="14.4" x14ac:dyDescent="0.25">
      <c r="A98" s="7" t="s">
        <v>619</v>
      </c>
      <c r="B98" s="2">
        <v>86</v>
      </c>
      <c r="C98" s="2" t="s">
        <v>135</v>
      </c>
      <c r="D98" s="2" t="s">
        <v>318</v>
      </c>
      <c r="E98" s="2" t="s">
        <v>112</v>
      </c>
      <c r="F98" s="2" t="s">
        <v>155</v>
      </c>
      <c r="G98" s="2" t="s">
        <v>325</v>
      </c>
      <c r="H98" s="2" t="s">
        <v>22</v>
      </c>
      <c r="I98" s="2" t="s">
        <v>620</v>
      </c>
      <c r="J98" s="2" t="s">
        <v>621</v>
      </c>
      <c r="K98" s="2" t="s">
        <v>185</v>
      </c>
      <c r="L98" s="2" t="s">
        <v>622</v>
      </c>
      <c r="M98" s="2" t="s">
        <v>623</v>
      </c>
      <c r="N98" s="2" t="s">
        <v>260</v>
      </c>
      <c r="O98" s="2"/>
      <c r="P98" s="2"/>
    </row>
    <row r="99" spans="1:16" ht="14.4" x14ac:dyDescent="0.25">
      <c r="A99" s="7" t="s">
        <v>624</v>
      </c>
      <c r="B99" s="2">
        <v>77</v>
      </c>
      <c r="C99" s="2" t="s">
        <v>363</v>
      </c>
      <c r="D99" s="2" t="s">
        <v>326</v>
      </c>
      <c r="E99" s="2" t="s">
        <v>112</v>
      </c>
      <c r="F99" s="2" t="s">
        <v>17</v>
      </c>
      <c r="G99" s="2" t="s">
        <v>369</v>
      </c>
      <c r="H99" s="2" t="s">
        <v>265</v>
      </c>
      <c r="I99" s="2" t="s">
        <v>625</v>
      </c>
      <c r="J99" s="2" t="s">
        <v>328</v>
      </c>
      <c r="K99" s="2" t="s">
        <v>185</v>
      </c>
      <c r="L99" s="2" t="s">
        <v>626</v>
      </c>
      <c r="M99" s="2" t="s">
        <v>627</v>
      </c>
      <c r="N99" s="2" t="s">
        <v>540</v>
      </c>
      <c r="O99" s="2"/>
      <c r="P99" s="2"/>
    </row>
    <row r="100" spans="1:16" ht="14.4" x14ac:dyDescent="0.25">
      <c r="A100" s="7" t="s">
        <v>628</v>
      </c>
      <c r="B100" s="2">
        <v>55</v>
      </c>
      <c r="C100" s="2" t="s">
        <v>217</v>
      </c>
      <c r="D100" s="2" t="s">
        <v>181</v>
      </c>
      <c r="E100" s="2" t="s">
        <v>98</v>
      </c>
      <c r="F100" s="2" t="s">
        <v>78</v>
      </c>
      <c r="G100" s="2" t="s">
        <v>457</v>
      </c>
      <c r="H100" s="2" t="s">
        <v>265</v>
      </c>
      <c r="I100" s="2" t="s">
        <v>629</v>
      </c>
      <c r="J100" s="2" t="s">
        <v>630</v>
      </c>
      <c r="K100" s="2" t="s">
        <v>185</v>
      </c>
      <c r="L100" s="2" t="s">
        <v>631</v>
      </c>
      <c r="M100" s="2" t="s">
        <v>632</v>
      </c>
      <c r="N100" s="2" t="s">
        <v>146</v>
      </c>
      <c r="O100" s="2"/>
      <c r="P100" s="2"/>
    </row>
    <row r="101" spans="1:16" ht="14.4" x14ac:dyDescent="0.25">
      <c r="A101" s="7" t="s">
        <v>633</v>
      </c>
      <c r="B101" s="2">
        <v>49</v>
      </c>
      <c r="C101" s="2" t="s">
        <v>113</v>
      </c>
      <c r="D101" s="2" t="s">
        <v>77</v>
      </c>
      <c r="E101" s="2" t="s">
        <v>98</v>
      </c>
      <c r="F101" s="2" t="s">
        <v>134</v>
      </c>
      <c r="G101" s="2" t="s">
        <v>335</v>
      </c>
      <c r="H101" s="2" t="s">
        <v>79</v>
      </c>
      <c r="I101" s="2" t="s">
        <v>634</v>
      </c>
      <c r="J101" s="2" t="s">
        <v>348</v>
      </c>
      <c r="K101" s="2"/>
      <c r="L101" s="2" t="s">
        <v>635</v>
      </c>
      <c r="M101" s="2" t="s">
        <v>636</v>
      </c>
      <c r="N101" s="2" t="s">
        <v>420</v>
      </c>
      <c r="O101" s="2"/>
      <c r="P101" s="2"/>
    </row>
    <row r="102" spans="1:16" ht="14.4" x14ac:dyDescent="0.25">
      <c r="A102" s="7" t="s">
        <v>637</v>
      </c>
      <c r="B102" s="2">
        <v>70</v>
      </c>
      <c r="C102" s="2" t="s">
        <v>104</v>
      </c>
      <c r="D102" s="2" t="s">
        <v>41</v>
      </c>
      <c r="E102" s="2" t="s">
        <v>98</v>
      </c>
      <c r="F102" s="2" t="s">
        <v>97</v>
      </c>
      <c r="G102" s="2" t="s">
        <v>638</v>
      </c>
      <c r="H102" s="2" t="s">
        <v>79</v>
      </c>
      <c r="I102" s="2" t="s">
        <v>639</v>
      </c>
      <c r="J102" s="2" t="s">
        <v>532</v>
      </c>
      <c r="K102" s="2" t="s">
        <v>640</v>
      </c>
      <c r="L102" s="2" t="s">
        <v>641</v>
      </c>
      <c r="M102" s="2" t="s">
        <v>642</v>
      </c>
      <c r="N102" s="2" t="s">
        <v>306</v>
      </c>
      <c r="O102" s="2"/>
      <c r="P102" s="2"/>
    </row>
    <row r="103" spans="1:16" ht="14.4" x14ac:dyDescent="0.25">
      <c r="A103" s="7" t="s">
        <v>643</v>
      </c>
      <c r="B103" s="2">
        <v>51</v>
      </c>
      <c r="C103" s="2" t="s">
        <v>21</v>
      </c>
      <c r="D103" s="2" t="s">
        <v>233</v>
      </c>
      <c r="E103" s="2" t="s">
        <v>190</v>
      </c>
      <c r="F103" s="2" t="s">
        <v>134</v>
      </c>
      <c r="G103" s="2" t="s">
        <v>614</v>
      </c>
      <c r="H103" s="2" t="s">
        <v>182</v>
      </c>
      <c r="I103" s="2" t="s">
        <v>644</v>
      </c>
      <c r="J103" s="2" t="s">
        <v>645</v>
      </c>
      <c r="K103" s="2" t="s">
        <v>640</v>
      </c>
      <c r="L103" s="2" t="s">
        <v>646</v>
      </c>
      <c r="M103" s="2" t="s">
        <v>647</v>
      </c>
      <c r="N103" s="2" t="s">
        <v>187</v>
      </c>
      <c r="O103" s="2"/>
      <c r="P103" s="2"/>
    </row>
    <row r="104" spans="1:16" ht="14.4" x14ac:dyDescent="0.25">
      <c r="A104" s="7" t="s">
        <v>648</v>
      </c>
      <c r="B104" s="2">
        <v>54</v>
      </c>
      <c r="C104" s="2" t="s">
        <v>96</v>
      </c>
      <c r="D104" s="2" t="s">
        <v>201</v>
      </c>
      <c r="E104" s="2" t="s">
        <v>190</v>
      </c>
      <c r="F104" s="2" t="s">
        <v>66</v>
      </c>
      <c r="G104" s="2" t="s">
        <v>649</v>
      </c>
      <c r="H104" s="2" t="s">
        <v>79</v>
      </c>
      <c r="I104" s="2" t="s">
        <v>650</v>
      </c>
      <c r="J104" s="2" t="s">
        <v>223</v>
      </c>
      <c r="K104" s="2" t="s">
        <v>640</v>
      </c>
      <c r="L104" s="2" t="s">
        <v>651</v>
      </c>
      <c r="M104" s="2" t="s">
        <v>529</v>
      </c>
      <c r="N104" s="2" t="s">
        <v>583</v>
      </c>
      <c r="O104" s="2"/>
      <c r="P104" s="2"/>
    </row>
    <row r="105" spans="1:16" ht="14.4" x14ac:dyDescent="0.25">
      <c r="A105" s="7" t="s">
        <v>652</v>
      </c>
      <c r="B105" s="2">
        <v>59</v>
      </c>
      <c r="C105" s="2" t="s">
        <v>44</v>
      </c>
      <c r="D105" s="2" t="s">
        <v>287</v>
      </c>
      <c r="E105" s="2" t="s">
        <v>88</v>
      </c>
      <c r="F105" s="2" t="s">
        <v>111</v>
      </c>
      <c r="G105" s="2" t="s">
        <v>649</v>
      </c>
      <c r="H105" s="2" t="s">
        <v>79</v>
      </c>
      <c r="I105" s="2" t="s">
        <v>653</v>
      </c>
      <c r="J105" s="2" t="s">
        <v>226</v>
      </c>
      <c r="K105" s="2" t="s">
        <v>185</v>
      </c>
      <c r="L105" s="2" t="s">
        <v>654</v>
      </c>
      <c r="M105" s="2" t="s">
        <v>655</v>
      </c>
      <c r="N105" s="2" t="s">
        <v>656</v>
      </c>
      <c r="O105" s="2"/>
      <c r="P105" s="2"/>
    </row>
    <row r="106" spans="1:16" ht="14.4" x14ac:dyDescent="0.25">
      <c r="A106" s="7" t="s">
        <v>657</v>
      </c>
      <c r="B106" s="2">
        <v>104</v>
      </c>
      <c r="C106" s="2" t="s">
        <v>53</v>
      </c>
      <c r="D106" s="2" t="s">
        <v>658</v>
      </c>
      <c r="E106" s="2" t="s">
        <v>112</v>
      </c>
      <c r="F106" s="2" t="s">
        <v>264</v>
      </c>
      <c r="G106" s="2" t="s">
        <v>659</v>
      </c>
      <c r="H106" s="2" t="s">
        <v>45</v>
      </c>
      <c r="I106" s="2" t="s">
        <v>660</v>
      </c>
      <c r="J106" s="2" t="s">
        <v>251</v>
      </c>
      <c r="K106" s="2" t="s">
        <v>640</v>
      </c>
      <c r="L106" s="2" t="s">
        <v>661</v>
      </c>
      <c r="M106" s="2" t="s">
        <v>662</v>
      </c>
      <c r="N106" s="2" t="s">
        <v>146</v>
      </c>
      <c r="O106" s="2"/>
      <c r="P106" s="2"/>
    </row>
    <row r="107" spans="1:16" ht="14.4" x14ac:dyDescent="0.25">
      <c r="A107" s="7" t="s">
        <v>663</v>
      </c>
      <c r="B107" s="2">
        <v>95</v>
      </c>
      <c r="C107" s="2" t="s">
        <v>114</v>
      </c>
      <c r="D107" s="2" t="s">
        <v>536</v>
      </c>
      <c r="E107" s="2" t="s">
        <v>98</v>
      </c>
      <c r="F107" s="2" t="s">
        <v>141</v>
      </c>
      <c r="G107" s="2" t="s">
        <v>664</v>
      </c>
      <c r="H107" s="2" t="s">
        <v>67</v>
      </c>
      <c r="I107" s="2" t="s">
        <v>665</v>
      </c>
      <c r="J107" s="2" t="s">
        <v>666</v>
      </c>
      <c r="K107" s="2" t="s">
        <v>640</v>
      </c>
      <c r="L107" s="2" t="s">
        <v>667</v>
      </c>
      <c r="M107" s="2" t="s">
        <v>668</v>
      </c>
      <c r="N107" s="2" t="s">
        <v>420</v>
      </c>
      <c r="O107" s="2"/>
      <c r="P107" s="2"/>
    </row>
    <row r="108" spans="1:16" ht="14.4" x14ac:dyDescent="0.25">
      <c r="A108" s="7" t="s">
        <v>669</v>
      </c>
      <c r="B108" s="2">
        <v>63</v>
      </c>
      <c r="C108" s="2" t="s">
        <v>379</v>
      </c>
      <c r="D108" s="2" t="s">
        <v>234</v>
      </c>
      <c r="E108" s="2" t="s">
        <v>190</v>
      </c>
      <c r="F108" s="2" t="s">
        <v>121</v>
      </c>
      <c r="G108" s="2" t="s">
        <v>670</v>
      </c>
      <c r="H108" s="2" t="s">
        <v>182</v>
      </c>
      <c r="I108" s="2" t="s">
        <v>671</v>
      </c>
      <c r="J108" s="2" t="s">
        <v>672</v>
      </c>
      <c r="K108" s="2" t="s">
        <v>185</v>
      </c>
      <c r="L108" s="2" t="s">
        <v>673</v>
      </c>
      <c r="M108" s="2" t="s">
        <v>674</v>
      </c>
      <c r="N108" s="2" t="s">
        <v>94</v>
      </c>
      <c r="O108" s="2"/>
      <c r="P108" s="2"/>
    </row>
    <row r="109" spans="1:16" ht="14.4" x14ac:dyDescent="0.25">
      <c r="A109" s="7" t="s">
        <v>675</v>
      </c>
      <c r="B109" s="2">
        <v>78</v>
      </c>
      <c r="C109" s="2" t="s">
        <v>379</v>
      </c>
      <c r="D109" s="2" t="s">
        <v>92</v>
      </c>
      <c r="E109" s="2" t="s">
        <v>88</v>
      </c>
      <c r="F109" s="2" t="s">
        <v>66</v>
      </c>
      <c r="G109" s="2" t="s">
        <v>676</v>
      </c>
      <c r="H109" s="2" t="s">
        <v>182</v>
      </c>
      <c r="I109" s="2" t="s">
        <v>677</v>
      </c>
      <c r="J109" s="2" t="s">
        <v>678</v>
      </c>
      <c r="K109" s="2" t="s">
        <v>640</v>
      </c>
      <c r="L109" s="2" t="s">
        <v>679</v>
      </c>
      <c r="M109" s="2" t="s">
        <v>680</v>
      </c>
      <c r="N109" s="2" t="s">
        <v>291</v>
      </c>
      <c r="O109" s="2"/>
      <c r="P109" s="2"/>
    </row>
    <row r="110" spans="1:16" ht="14.4" x14ac:dyDescent="0.25">
      <c r="A110" s="7" t="s">
        <v>681</v>
      </c>
      <c r="B110" s="2">
        <v>75</v>
      </c>
      <c r="C110" s="2" t="s">
        <v>111</v>
      </c>
      <c r="D110" s="2" t="s">
        <v>363</v>
      </c>
      <c r="E110" s="2" t="s">
        <v>88</v>
      </c>
      <c r="F110" s="2" t="s">
        <v>379</v>
      </c>
      <c r="G110" s="2" t="s">
        <v>682</v>
      </c>
      <c r="H110" s="2" t="s">
        <v>182</v>
      </c>
      <c r="I110" s="2" t="s">
        <v>683</v>
      </c>
      <c r="J110" s="2" t="s">
        <v>135</v>
      </c>
      <c r="K110" s="2" t="s">
        <v>640</v>
      </c>
      <c r="L110" s="2" t="s">
        <v>684</v>
      </c>
      <c r="M110" s="2" t="s">
        <v>685</v>
      </c>
      <c r="N110" s="2" t="s">
        <v>119</v>
      </c>
      <c r="O110" s="2"/>
      <c r="P110" s="2"/>
    </row>
    <row r="111" spans="1:16" ht="14.4" x14ac:dyDescent="0.25">
      <c r="A111" s="7" t="s">
        <v>686</v>
      </c>
      <c r="B111" s="2">
        <v>94</v>
      </c>
      <c r="C111" s="2" t="s">
        <v>104</v>
      </c>
      <c r="D111" s="2" t="s">
        <v>156</v>
      </c>
      <c r="E111" s="2" t="s">
        <v>88</v>
      </c>
      <c r="F111" s="2" t="s">
        <v>217</v>
      </c>
      <c r="G111" s="2" t="s">
        <v>230</v>
      </c>
      <c r="H111" s="2" t="s">
        <v>182</v>
      </c>
      <c r="I111" s="2" t="s">
        <v>687</v>
      </c>
      <c r="J111" s="2" t="s">
        <v>211</v>
      </c>
      <c r="K111" s="2" t="s">
        <v>640</v>
      </c>
      <c r="L111" s="2" t="s">
        <v>688</v>
      </c>
      <c r="M111" s="2" t="s">
        <v>689</v>
      </c>
      <c r="N111" s="2" t="s">
        <v>690</v>
      </c>
      <c r="O111" s="2"/>
      <c r="P111" s="2"/>
    </row>
    <row r="112" spans="1:16" ht="14.4" x14ac:dyDescent="0.25">
      <c r="A112" s="7" t="s">
        <v>691</v>
      </c>
      <c r="B112" s="2">
        <v>45</v>
      </c>
      <c r="C112" s="2" t="s">
        <v>22</v>
      </c>
      <c r="D112" s="2" t="s">
        <v>141</v>
      </c>
      <c r="E112" s="2" t="s">
        <v>361</v>
      </c>
      <c r="F112" s="2" t="s">
        <v>67</v>
      </c>
      <c r="G112" s="2" t="s">
        <v>369</v>
      </c>
      <c r="H112" s="2" t="s">
        <v>79</v>
      </c>
      <c r="I112" s="2" t="s">
        <v>692</v>
      </c>
      <c r="J112" s="2" t="s">
        <v>66</v>
      </c>
      <c r="K112" s="2"/>
      <c r="L112" s="2" t="s">
        <v>518</v>
      </c>
      <c r="M112" s="2" t="s">
        <v>693</v>
      </c>
      <c r="N112" s="2" t="s">
        <v>460</v>
      </c>
      <c r="O112" s="2"/>
      <c r="P112" s="2"/>
    </row>
    <row r="113" spans="1:16" ht="14.4" x14ac:dyDescent="0.25">
      <c r="A113" s="7" t="s">
        <v>694</v>
      </c>
      <c r="B113" s="2">
        <v>42</v>
      </c>
      <c r="C113" s="2" t="s">
        <v>22</v>
      </c>
      <c r="D113" s="2" t="s">
        <v>111</v>
      </c>
      <c r="E113" s="2" t="s">
        <v>695</v>
      </c>
      <c r="F113" s="2" t="s">
        <v>265</v>
      </c>
      <c r="G113" s="2" t="s">
        <v>696</v>
      </c>
      <c r="H113" s="2" t="s">
        <v>182</v>
      </c>
      <c r="I113" s="2" t="s">
        <v>697</v>
      </c>
      <c r="J113" s="2" t="s">
        <v>43</v>
      </c>
      <c r="K113" s="2"/>
      <c r="L113" s="2" t="s">
        <v>698</v>
      </c>
      <c r="M113" s="2" t="s">
        <v>699</v>
      </c>
      <c r="N113" s="2" t="s">
        <v>700</v>
      </c>
      <c r="O113" s="2"/>
      <c r="P113" s="2"/>
    </row>
    <row r="114" spans="1:16" ht="14.4" x14ac:dyDescent="0.25">
      <c r="A114" s="7" t="s">
        <v>701</v>
      </c>
      <c r="B114" s="2">
        <v>43</v>
      </c>
      <c r="C114" s="2" t="s">
        <v>67</v>
      </c>
      <c r="D114" s="2" t="s">
        <v>180</v>
      </c>
      <c r="E114" s="2" t="s">
        <v>695</v>
      </c>
      <c r="F114" s="2" t="s">
        <v>67</v>
      </c>
      <c r="G114" s="2" t="s">
        <v>407</v>
      </c>
      <c r="H114" s="2" t="s">
        <v>182</v>
      </c>
      <c r="I114" s="2" t="s">
        <v>702</v>
      </c>
      <c r="J114" s="2" t="s">
        <v>703</v>
      </c>
      <c r="K114" s="2"/>
      <c r="L114" s="2" t="s">
        <v>631</v>
      </c>
      <c r="M114" s="2" t="s">
        <v>704</v>
      </c>
      <c r="N114" s="2" t="s">
        <v>705</v>
      </c>
      <c r="O114" s="2"/>
      <c r="P114" s="2"/>
    </row>
    <row r="115" spans="1:16" ht="14.4" x14ac:dyDescent="0.25">
      <c r="A115" s="7" t="s">
        <v>706</v>
      </c>
      <c r="B115" s="2">
        <v>45</v>
      </c>
      <c r="C115" s="2" t="s">
        <v>22</v>
      </c>
      <c r="D115" s="2" t="s">
        <v>217</v>
      </c>
      <c r="E115" s="2" t="s">
        <v>361</v>
      </c>
      <c r="F115" s="2" t="s">
        <v>275</v>
      </c>
      <c r="G115" s="2" t="s">
        <v>385</v>
      </c>
      <c r="H115" s="2" t="s">
        <v>182</v>
      </c>
      <c r="I115" s="2" t="s">
        <v>707</v>
      </c>
      <c r="J115" s="2" t="s">
        <v>33</v>
      </c>
      <c r="K115" s="2"/>
      <c r="L115" s="2" t="s">
        <v>708</v>
      </c>
      <c r="M115" s="2" t="s">
        <v>709</v>
      </c>
      <c r="N115" s="2" t="s">
        <v>710</v>
      </c>
      <c r="O115" s="2"/>
      <c r="P115" s="2"/>
    </row>
    <row r="116" spans="1:16" ht="14.4" x14ac:dyDescent="0.25">
      <c r="A116" s="7" t="s">
        <v>711</v>
      </c>
      <c r="B116" s="2">
        <v>91</v>
      </c>
      <c r="C116" s="2" t="s">
        <v>87</v>
      </c>
      <c r="D116" s="2" t="s">
        <v>712</v>
      </c>
      <c r="E116" s="2" t="s">
        <v>361</v>
      </c>
      <c r="F116" s="2" t="s">
        <v>96</v>
      </c>
      <c r="G116" s="2" t="s">
        <v>614</v>
      </c>
      <c r="H116" s="2" t="s">
        <v>182</v>
      </c>
      <c r="I116" s="2" t="s">
        <v>713</v>
      </c>
      <c r="J116" s="2" t="s">
        <v>181</v>
      </c>
      <c r="K116" s="2" t="s">
        <v>185</v>
      </c>
      <c r="L116" s="2" t="s">
        <v>714</v>
      </c>
      <c r="M116" s="2" t="s">
        <v>715</v>
      </c>
      <c r="N116" s="2" t="s">
        <v>431</v>
      </c>
      <c r="O116" s="2"/>
      <c r="P116" s="2"/>
    </row>
    <row r="117" spans="1:16" ht="14.4" x14ac:dyDescent="0.25">
      <c r="A117" s="7" t="s">
        <v>716</v>
      </c>
      <c r="B117" s="2">
        <v>52</v>
      </c>
      <c r="C117" s="2" t="s">
        <v>189</v>
      </c>
      <c r="D117" s="2" t="s">
        <v>142</v>
      </c>
      <c r="E117" s="2" t="s">
        <v>361</v>
      </c>
      <c r="F117" s="2" t="s">
        <v>22</v>
      </c>
      <c r="G117" s="2" t="s">
        <v>335</v>
      </c>
      <c r="H117" s="2" t="s">
        <v>79</v>
      </c>
      <c r="I117" s="2" t="s">
        <v>717</v>
      </c>
      <c r="J117" s="2" t="s">
        <v>718</v>
      </c>
      <c r="K117" s="2" t="s">
        <v>185</v>
      </c>
      <c r="L117" s="2" t="s">
        <v>719</v>
      </c>
      <c r="M117" s="2" t="s">
        <v>720</v>
      </c>
      <c r="N117" s="2" t="s">
        <v>386</v>
      </c>
      <c r="O117" s="2"/>
      <c r="P117" s="2"/>
    </row>
    <row r="118" spans="1:16" ht="14.4" x14ac:dyDescent="0.25">
      <c r="A118" s="7" t="s">
        <v>721</v>
      </c>
      <c r="B118" s="2">
        <v>50</v>
      </c>
      <c r="C118" s="2" t="s">
        <v>286</v>
      </c>
      <c r="D118" s="2" t="s">
        <v>111</v>
      </c>
      <c r="E118" s="2" t="s">
        <v>190</v>
      </c>
      <c r="F118" s="2" t="s">
        <v>217</v>
      </c>
      <c r="G118" s="2" t="s">
        <v>722</v>
      </c>
      <c r="H118" s="2" t="s">
        <v>79</v>
      </c>
      <c r="I118" s="2" t="s">
        <v>723</v>
      </c>
      <c r="J118" s="2" t="s">
        <v>208</v>
      </c>
      <c r="K118" s="2"/>
      <c r="L118" s="2" t="s">
        <v>724</v>
      </c>
      <c r="M118" s="2" t="s">
        <v>725</v>
      </c>
      <c r="N118" s="2" t="s">
        <v>102</v>
      </c>
      <c r="O118" s="2"/>
      <c r="P118" s="2"/>
    </row>
    <row r="119" spans="1:16" ht="14.4" x14ac:dyDescent="0.25">
      <c r="A119" s="7" t="s">
        <v>726</v>
      </c>
      <c r="B119" s="2">
        <v>76</v>
      </c>
      <c r="C119" s="2" t="s">
        <v>129</v>
      </c>
      <c r="D119" s="2" t="s">
        <v>114</v>
      </c>
      <c r="E119" s="2" t="s">
        <v>216</v>
      </c>
      <c r="F119" s="2" t="s">
        <v>427</v>
      </c>
      <c r="G119" s="2" t="s">
        <v>559</v>
      </c>
      <c r="H119" s="2" t="s">
        <v>90</v>
      </c>
      <c r="I119" s="2" t="s">
        <v>727</v>
      </c>
      <c r="J119" s="2" t="s">
        <v>309</v>
      </c>
      <c r="K119" s="2" t="s">
        <v>640</v>
      </c>
      <c r="L119" s="2" t="s">
        <v>728</v>
      </c>
      <c r="M119" s="2" t="s">
        <v>729</v>
      </c>
      <c r="N119" s="2" t="s">
        <v>420</v>
      </c>
      <c r="O119" s="2"/>
      <c r="P119" s="2"/>
    </row>
    <row r="120" spans="1:16" ht="14.4" x14ac:dyDescent="0.25">
      <c r="A120" s="7" t="s">
        <v>730</v>
      </c>
      <c r="B120" s="2">
        <v>131</v>
      </c>
      <c r="C120" s="2" t="s">
        <v>55</v>
      </c>
      <c r="D120" s="2" t="s">
        <v>36</v>
      </c>
      <c r="E120" s="2" t="s">
        <v>112</v>
      </c>
      <c r="F120" s="2" t="s">
        <v>252</v>
      </c>
      <c r="G120" s="2" t="s">
        <v>211</v>
      </c>
      <c r="H120" s="2" t="s">
        <v>67</v>
      </c>
      <c r="I120" s="2" t="s">
        <v>731</v>
      </c>
      <c r="J120" s="2" t="s">
        <v>732</v>
      </c>
      <c r="K120" s="2" t="s">
        <v>640</v>
      </c>
      <c r="L120" s="2" t="s">
        <v>733</v>
      </c>
      <c r="M120" s="2" t="s">
        <v>685</v>
      </c>
      <c r="N120" s="2" t="s">
        <v>301</v>
      </c>
      <c r="O120" s="2"/>
      <c r="P120" s="2"/>
    </row>
    <row r="121" spans="1:16" ht="14.4" x14ac:dyDescent="0.25">
      <c r="A121" s="7" t="s">
        <v>734</v>
      </c>
      <c r="B121" s="2">
        <v>152</v>
      </c>
      <c r="C121" s="2" t="s">
        <v>63</v>
      </c>
      <c r="D121" s="2" t="s">
        <v>557</v>
      </c>
      <c r="E121" s="2" t="s">
        <v>216</v>
      </c>
      <c r="F121" s="2" t="s">
        <v>173</v>
      </c>
      <c r="G121" s="2" t="s">
        <v>735</v>
      </c>
      <c r="H121" s="2" t="s">
        <v>45</v>
      </c>
      <c r="I121" s="2" t="s">
        <v>736</v>
      </c>
      <c r="J121" s="2" t="s">
        <v>587</v>
      </c>
      <c r="K121" s="2" t="s">
        <v>640</v>
      </c>
      <c r="L121" s="2" t="s">
        <v>737</v>
      </c>
      <c r="M121" s="2" t="s">
        <v>738</v>
      </c>
      <c r="N121" s="2" t="s">
        <v>291</v>
      </c>
      <c r="O121" s="2"/>
      <c r="P121" s="2"/>
    </row>
    <row r="122" spans="1:16" ht="14.4" x14ac:dyDescent="0.25">
      <c r="A122" s="7" t="s">
        <v>739</v>
      </c>
      <c r="B122" s="2">
        <v>202</v>
      </c>
      <c r="C122" s="2" t="s">
        <v>369</v>
      </c>
      <c r="D122" s="2" t="s">
        <v>740</v>
      </c>
      <c r="E122" s="2" t="s">
        <v>76</v>
      </c>
      <c r="F122" s="2" t="s">
        <v>56</v>
      </c>
      <c r="G122" s="2" t="s">
        <v>321</v>
      </c>
      <c r="H122" s="2" t="s">
        <v>275</v>
      </c>
      <c r="I122" s="2" t="s">
        <v>741</v>
      </c>
      <c r="J122" s="2" t="s">
        <v>742</v>
      </c>
      <c r="K122" s="2" t="s">
        <v>640</v>
      </c>
      <c r="L122" s="2" t="s">
        <v>743</v>
      </c>
      <c r="M122" s="2" t="s">
        <v>744</v>
      </c>
      <c r="N122" s="2" t="s">
        <v>193</v>
      </c>
      <c r="O122" s="2"/>
      <c r="P122" s="2"/>
    </row>
    <row r="123" spans="1:16" ht="14.4" x14ac:dyDescent="0.25">
      <c r="A123" s="7" t="s">
        <v>745</v>
      </c>
      <c r="B123" s="2">
        <v>204</v>
      </c>
      <c r="C123" s="2" t="s">
        <v>590</v>
      </c>
      <c r="D123" s="2" t="s">
        <v>712</v>
      </c>
      <c r="E123" s="2" t="s">
        <v>54</v>
      </c>
      <c r="F123" s="2" t="s">
        <v>202</v>
      </c>
      <c r="G123" s="2" t="s">
        <v>746</v>
      </c>
      <c r="H123" s="2" t="s">
        <v>22</v>
      </c>
      <c r="I123" s="2" t="s">
        <v>747</v>
      </c>
      <c r="J123" s="2" t="s">
        <v>748</v>
      </c>
      <c r="K123" s="2" t="s">
        <v>640</v>
      </c>
      <c r="L123" s="2" t="s">
        <v>749</v>
      </c>
      <c r="M123" s="2" t="s">
        <v>750</v>
      </c>
      <c r="N123" s="2" t="s">
        <v>102</v>
      </c>
      <c r="O123" s="2"/>
      <c r="P123" s="2"/>
    </row>
    <row r="124" spans="1:16" ht="14.4" x14ac:dyDescent="0.25">
      <c r="A124" s="7" t="s">
        <v>751</v>
      </c>
      <c r="B124" s="2">
        <v>133</v>
      </c>
      <c r="C124" s="2" t="s">
        <v>74</v>
      </c>
      <c r="D124" s="2" t="s">
        <v>244</v>
      </c>
      <c r="E124" s="2" t="s">
        <v>112</v>
      </c>
      <c r="F124" s="2" t="s">
        <v>21</v>
      </c>
      <c r="G124" s="2" t="s">
        <v>81</v>
      </c>
      <c r="H124" s="2" t="s">
        <v>90</v>
      </c>
      <c r="I124" s="2" t="s">
        <v>752</v>
      </c>
      <c r="J124" s="2" t="s">
        <v>753</v>
      </c>
      <c r="K124" s="2" t="s">
        <v>640</v>
      </c>
      <c r="L124" s="2" t="s">
        <v>754</v>
      </c>
      <c r="M124" s="2" t="s">
        <v>755</v>
      </c>
      <c r="N124" s="2" t="s">
        <v>329</v>
      </c>
      <c r="O124" s="2"/>
      <c r="P124" s="2"/>
    </row>
    <row r="125" spans="1:16" ht="14.4" x14ac:dyDescent="0.25">
      <c r="A125" s="7" t="s">
        <v>756</v>
      </c>
      <c r="B125" s="2">
        <v>80</v>
      </c>
      <c r="C125" s="2" t="s">
        <v>55</v>
      </c>
      <c r="D125" s="2" t="s">
        <v>43</v>
      </c>
      <c r="E125" s="2" t="s">
        <v>32</v>
      </c>
      <c r="F125" s="2" t="s">
        <v>44</v>
      </c>
      <c r="G125" s="2" t="s">
        <v>552</v>
      </c>
      <c r="H125" s="2" t="s">
        <v>265</v>
      </c>
      <c r="I125" s="2" t="s">
        <v>757</v>
      </c>
      <c r="J125" s="2" t="s">
        <v>758</v>
      </c>
      <c r="K125" s="2" t="s">
        <v>82</v>
      </c>
      <c r="L125" s="2" t="s">
        <v>759</v>
      </c>
      <c r="M125" s="2" t="s">
        <v>760</v>
      </c>
      <c r="N125" s="2" t="s">
        <v>502</v>
      </c>
      <c r="O125" s="2"/>
      <c r="P125" s="2"/>
    </row>
    <row r="126" spans="1:16" ht="14.4" x14ac:dyDescent="0.25">
      <c r="A126" s="7" t="s">
        <v>761</v>
      </c>
      <c r="B126" s="2">
        <v>50</v>
      </c>
      <c r="C126" s="2" t="s">
        <v>113</v>
      </c>
      <c r="D126" s="2" t="s">
        <v>41</v>
      </c>
      <c r="E126" s="2" t="s">
        <v>216</v>
      </c>
      <c r="F126" s="2" t="s">
        <v>44</v>
      </c>
      <c r="G126" s="2" t="s">
        <v>156</v>
      </c>
      <c r="H126" s="2" t="s">
        <v>90</v>
      </c>
      <c r="I126" s="2" t="s">
        <v>762</v>
      </c>
      <c r="J126" s="2" t="s">
        <v>746</v>
      </c>
      <c r="K126" s="2"/>
      <c r="L126" s="2" t="s">
        <v>763</v>
      </c>
      <c r="M126" s="2" t="s">
        <v>764</v>
      </c>
      <c r="N126" s="2" t="s">
        <v>765</v>
      </c>
      <c r="O126" s="2"/>
      <c r="P126" s="2"/>
    </row>
    <row r="127" spans="1:16" ht="14.4" x14ac:dyDescent="0.25">
      <c r="A127" s="7" t="s">
        <v>766</v>
      </c>
      <c r="B127" s="2">
        <v>67</v>
      </c>
      <c r="C127" s="2" t="s">
        <v>155</v>
      </c>
      <c r="D127" s="2" t="s">
        <v>41</v>
      </c>
      <c r="E127" s="2" t="s">
        <v>112</v>
      </c>
      <c r="F127" s="2" t="s">
        <v>427</v>
      </c>
      <c r="G127" s="2" t="s">
        <v>385</v>
      </c>
      <c r="H127" s="2" t="s">
        <v>182</v>
      </c>
      <c r="I127" s="2" t="s">
        <v>767</v>
      </c>
      <c r="J127" s="2" t="s">
        <v>165</v>
      </c>
      <c r="K127" s="2" t="s">
        <v>82</v>
      </c>
      <c r="L127" s="2" t="s">
        <v>768</v>
      </c>
      <c r="M127" s="2" t="s">
        <v>769</v>
      </c>
      <c r="N127" s="2" t="s">
        <v>420</v>
      </c>
      <c r="O127" s="2"/>
      <c r="P127" s="2"/>
    </row>
    <row r="128" spans="1:16" ht="14.4" x14ac:dyDescent="0.25">
      <c r="A128" s="7" t="s">
        <v>770</v>
      </c>
      <c r="B128" s="2">
        <v>122</v>
      </c>
      <c r="C128" s="2" t="s">
        <v>209</v>
      </c>
      <c r="D128" s="2" t="s">
        <v>114</v>
      </c>
      <c r="E128" s="2" t="s">
        <v>216</v>
      </c>
      <c r="F128" s="2" t="s">
        <v>427</v>
      </c>
      <c r="G128" s="2" t="s">
        <v>771</v>
      </c>
      <c r="H128" s="2" t="s">
        <v>90</v>
      </c>
      <c r="I128" s="2" t="s">
        <v>772</v>
      </c>
      <c r="J128" s="2" t="s">
        <v>561</v>
      </c>
      <c r="K128" s="2" t="s">
        <v>640</v>
      </c>
      <c r="L128" s="2" t="s">
        <v>773</v>
      </c>
      <c r="M128" s="2" t="s">
        <v>774</v>
      </c>
      <c r="N128" s="2" t="s">
        <v>775</v>
      </c>
      <c r="O128" s="2"/>
      <c r="P128" s="2"/>
    </row>
    <row r="129" spans="1:16" ht="14.4" x14ac:dyDescent="0.25">
      <c r="A129" s="7" t="s">
        <v>776</v>
      </c>
      <c r="B129" s="2">
        <v>100</v>
      </c>
      <c r="C129" s="2" t="s">
        <v>234</v>
      </c>
      <c r="D129" s="2" t="s">
        <v>179</v>
      </c>
      <c r="E129" s="2" t="s">
        <v>65</v>
      </c>
      <c r="F129" s="2" t="s">
        <v>17</v>
      </c>
      <c r="G129" s="2" t="s">
        <v>547</v>
      </c>
      <c r="H129" s="2" t="s">
        <v>45</v>
      </c>
      <c r="I129" s="2" t="s">
        <v>777</v>
      </c>
      <c r="J129" s="2" t="s">
        <v>47</v>
      </c>
      <c r="K129" s="2" t="s">
        <v>82</v>
      </c>
      <c r="L129" s="2" t="s">
        <v>778</v>
      </c>
      <c r="M129" s="2" t="s">
        <v>779</v>
      </c>
      <c r="N129" s="2" t="s">
        <v>187</v>
      </c>
      <c r="O129" s="2"/>
      <c r="P129" s="2"/>
    </row>
    <row r="130" spans="1:16" ht="14.4" x14ac:dyDescent="0.25">
      <c r="A130" s="7" t="s">
        <v>780</v>
      </c>
      <c r="B130" s="2">
        <v>55</v>
      </c>
      <c r="C130" s="2" t="s">
        <v>104</v>
      </c>
      <c r="D130" s="2" t="s">
        <v>21</v>
      </c>
      <c r="E130" s="2" t="s">
        <v>76</v>
      </c>
      <c r="F130" s="2" t="s">
        <v>134</v>
      </c>
      <c r="G130" s="2" t="s">
        <v>385</v>
      </c>
      <c r="H130" s="2" t="s">
        <v>182</v>
      </c>
      <c r="I130" s="2" t="s">
        <v>781</v>
      </c>
      <c r="J130" s="2" t="s">
        <v>782</v>
      </c>
      <c r="K130" s="2" t="s">
        <v>82</v>
      </c>
      <c r="L130" s="2" t="s">
        <v>783</v>
      </c>
      <c r="M130" s="2" t="s">
        <v>784</v>
      </c>
      <c r="N130" s="2" t="s">
        <v>126</v>
      </c>
      <c r="O130" s="2"/>
      <c r="P130" s="2"/>
    </row>
    <row r="131" spans="1:16" ht="14.4" x14ac:dyDescent="0.25">
      <c r="A131" s="7" t="s">
        <v>785</v>
      </c>
      <c r="B131" s="2">
        <v>49</v>
      </c>
      <c r="C131" s="2" t="s">
        <v>113</v>
      </c>
      <c r="D131" s="2" t="s">
        <v>78</v>
      </c>
      <c r="E131" s="2" t="s">
        <v>112</v>
      </c>
      <c r="F131" s="2" t="s">
        <v>44</v>
      </c>
      <c r="G131" s="2" t="s">
        <v>63</v>
      </c>
      <c r="H131" s="2" t="s">
        <v>79</v>
      </c>
      <c r="I131" s="2" t="s">
        <v>786</v>
      </c>
      <c r="J131" s="2" t="s">
        <v>423</v>
      </c>
      <c r="K131" s="2"/>
      <c r="L131" s="2" t="s">
        <v>787</v>
      </c>
      <c r="M131" s="2" t="s">
        <v>788</v>
      </c>
      <c r="N131" s="2" t="s">
        <v>119</v>
      </c>
      <c r="O131" s="2"/>
      <c r="P131" s="2"/>
    </row>
    <row r="132" spans="1:16" ht="14.4" x14ac:dyDescent="0.25">
      <c r="A132" s="7" t="s">
        <v>789</v>
      </c>
      <c r="B132" s="2">
        <v>55</v>
      </c>
      <c r="C132" s="2" t="s">
        <v>87</v>
      </c>
      <c r="D132" s="2" t="s">
        <v>181</v>
      </c>
      <c r="E132" s="2" t="s">
        <v>88</v>
      </c>
      <c r="F132" s="2" t="s">
        <v>96</v>
      </c>
      <c r="G132" s="2" t="s">
        <v>596</v>
      </c>
      <c r="H132" s="2" t="s">
        <v>182</v>
      </c>
      <c r="I132" s="2" t="s">
        <v>790</v>
      </c>
      <c r="J132" s="2" t="s">
        <v>791</v>
      </c>
      <c r="K132" s="2" t="s">
        <v>185</v>
      </c>
      <c r="L132" s="2" t="s">
        <v>792</v>
      </c>
      <c r="M132" s="2" t="s">
        <v>793</v>
      </c>
      <c r="N132" s="2" t="s">
        <v>444</v>
      </c>
      <c r="O132" s="2"/>
      <c r="P132" s="2"/>
    </row>
    <row r="133" spans="1:16" ht="14.4" x14ac:dyDescent="0.25">
      <c r="A133" s="7" t="s">
        <v>794</v>
      </c>
      <c r="B133" s="2">
        <v>88</v>
      </c>
      <c r="C133" s="2" t="s">
        <v>134</v>
      </c>
      <c r="D133" s="2" t="s">
        <v>740</v>
      </c>
      <c r="E133" s="2" t="s">
        <v>361</v>
      </c>
      <c r="F133" s="2" t="s">
        <v>275</v>
      </c>
      <c r="G133" s="2" t="s">
        <v>547</v>
      </c>
      <c r="H133" s="2" t="s">
        <v>79</v>
      </c>
      <c r="I133" s="2" t="s">
        <v>795</v>
      </c>
      <c r="J133" s="2" t="s">
        <v>86</v>
      </c>
      <c r="K133" s="2" t="s">
        <v>185</v>
      </c>
      <c r="L133" s="2" t="s">
        <v>796</v>
      </c>
      <c r="M133" s="2" t="s">
        <v>797</v>
      </c>
      <c r="N133" s="2" t="s">
        <v>338</v>
      </c>
      <c r="O133" s="2"/>
      <c r="P133" s="2"/>
    </row>
    <row r="134" spans="1:16" ht="14.4" x14ac:dyDescent="0.25">
      <c r="A134" s="7" t="s">
        <v>798</v>
      </c>
      <c r="B134" s="2">
        <v>87</v>
      </c>
      <c r="C134" s="2" t="s">
        <v>134</v>
      </c>
      <c r="D134" s="2" t="s">
        <v>638</v>
      </c>
      <c r="E134" s="2" t="s">
        <v>361</v>
      </c>
      <c r="F134" s="2" t="s">
        <v>286</v>
      </c>
      <c r="G134" s="2" t="s">
        <v>649</v>
      </c>
      <c r="H134" s="2" t="s">
        <v>182</v>
      </c>
      <c r="I134" s="2" t="s">
        <v>799</v>
      </c>
      <c r="J134" s="2" t="s">
        <v>475</v>
      </c>
      <c r="K134" s="2" t="s">
        <v>185</v>
      </c>
      <c r="L134" s="2" t="s">
        <v>800</v>
      </c>
      <c r="M134" s="2" t="s">
        <v>801</v>
      </c>
      <c r="N134" s="2" t="s">
        <v>94</v>
      </c>
      <c r="O134" s="2"/>
      <c r="P134" s="2"/>
    </row>
    <row r="135" spans="1:16" ht="14.4" x14ac:dyDescent="0.25">
      <c r="A135" s="7" t="s">
        <v>802</v>
      </c>
      <c r="B135" s="2">
        <v>118</v>
      </c>
      <c r="C135" s="2" t="s">
        <v>129</v>
      </c>
      <c r="D135" s="2" t="s">
        <v>517</v>
      </c>
      <c r="E135" s="2" t="s">
        <v>98</v>
      </c>
      <c r="F135" s="2" t="s">
        <v>111</v>
      </c>
      <c r="G135" s="2" t="s">
        <v>803</v>
      </c>
      <c r="H135" s="2" t="s">
        <v>90</v>
      </c>
      <c r="I135" s="2" t="s">
        <v>804</v>
      </c>
      <c r="J135" s="2" t="s">
        <v>805</v>
      </c>
      <c r="K135" s="2" t="s">
        <v>185</v>
      </c>
      <c r="L135" s="2" t="s">
        <v>806</v>
      </c>
      <c r="M135" s="2" t="s">
        <v>807</v>
      </c>
      <c r="N135" s="2" t="s">
        <v>102</v>
      </c>
      <c r="O135" s="2"/>
      <c r="P135" s="2"/>
    </row>
    <row r="136" spans="1:16" ht="14.4" x14ac:dyDescent="0.25">
      <c r="A136" s="7" t="s">
        <v>808</v>
      </c>
      <c r="B136" s="2">
        <v>116</v>
      </c>
      <c r="C136" s="2" t="s">
        <v>17</v>
      </c>
      <c r="D136" s="2" t="s">
        <v>385</v>
      </c>
      <c r="E136" s="2" t="s">
        <v>98</v>
      </c>
      <c r="F136" s="2" t="s">
        <v>97</v>
      </c>
      <c r="G136" s="2" t="s">
        <v>809</v>
      </c>
      <c r="H136" s="2" t="s">
        <v>90</v>
      </c>
      <c r="I136" s="2" t="s">
        <v>810</v>
      </c>
      <c r="J136" s="2" t="s">
        <v>811</v>
      </c>
      <c r="K136" s="2" t="s">
        <v>640</v>
      </c>
      <c r="L136" s="2" t="s">
        <v>812</v>
      </c>
      <c r="M136" s="2" t="s">
        <v>813</v>
      </c>
      <c r="N136" s="2" t="s">
        <v>359</v>
      </c>
      <c r="O136" s="2"/>
      <c r="P136" s="2"/>
    </row>
    <row r="137" spans="1:16" ht="14.4" x14ac:dyDescent="0.25">
      <c r="A137" s="7" t="s">
        <v>814</v>
      </c>
      <c r="B137" s="2">
        <v>57</v>
      </c>
      <c r="C137" s="2" t="s">
        <v>252</v>
      </c>
      <c r="D137" s="2" t="s">
        <v>142</v>
      </c>
      <c r="E137" s="2" t="s">
        <v>112</v>
      </c>
      <c r="F137" s="2" t="s">
        <v>217</v>
      </c>
      <c r="G137" s="2" t="s">
        <v>649</v>
      </c>
      <c r="H137" s="2" t="s">
        <v>182</v>
      </c>
      <c r="I137" s="2" t="s">
        <v>815</v>
      </c>
      <c r="J137" s="2" t="s">
        <v>816</v>
      </c>
      <c r="K137" s="2" t="s">
        <v>82</v>
      </c>
      <c r="L137" s="2" t="s">
        <v>699</v>
      </c>
      <c r="M137" s="2" t="s">
        <v>817</v>
      </c>
      <c r="N137" s="2" t="s">
        <v>583</v>
      </c>
      <c r="O137" s="2"/>
      <c r="P137" s="2"/>
    </row>
    <row r="138" spans="1:16" ht="14.4" x14ac:dyDescent="0.25">
      <c r="A138" s="7" t="s">
        <v>818</v>
      </c>
      <c r="B138" s="2">
        <v>58</v>
      </c>
      <c r="C138" s="2" t="s">
        <v>129</v>
      </c>
      <c r="D138" s="2" t="s">
        <v>55</v>
      </c>
      <c r="E138" s="2" t="s">
        <v>112</v>
      </c>
      <c r="F138" s="2" t="s">
        <v>97</v>
      </c>
      <c r="G138" s="2" t="s">
        <v>42</v>
      </c>
      <c r="H138" s="2" t="s">
        <v>182</v>
      </c>
      <c r="I138" s="2" t="s">
        <v>819</v>
      </c>
      <c r="J138" s="2" t="s">
        <v>332</v>
      </c>
      <c r="K138" s="2" t="s">
        <v>82</v>
      </c>
      <c r="L138" s="2" t="s">
        <v>797</v>
      </c>
      <c r="M138" s="2" t="s">
        <v>820</v>
      </c>
      <c r="N138" s="2" t="s">
        <v>260</v>
      </c>
      <c r="O138" s="2"/>
      <c r="P138" s="2"/>
    </row>
    <row r="139" spans="1:16" ht="14.4" x14ac:dyDescent="0.25">
      <c r="A139" s="7" t="s">
        <v>821</v>
      </c>
      <c r="B139" s="2">
        <v>66</v>
      </c>
      <c r="C139" s="2" t="s">
        <v>96</v>
      </c>
      <c r="D139" s="2" t="s">
        <v>244</v>
      </c>
      <c r="E139" s="2" t="s">
        <v>190</v>
      </c>
      <c r="F139" s="2" t="s">
        <v>427</v>
      </c>
      <c r="G139" s="2" t="s">
        <v>209</v>
      </c>
      <c r="H139" s="2" t="s">
        <v>182</v>
      </c>
      <c r="I139" s="2" t="s">
        <v>822</v>
      </c>
      <c r="J139" s="2" t="s">
        <v>823</v>
      </c>
      <c r="K139" s="2" t="s">
        <v>185</v>
      </c>
      <c r="L139" s="2" t="s">
        <v>824</v>
      </c>
      <c r="M139" s="2" t="s">
        <v>825</v>
      </c>
      <c r="N139" s="2" t="s">
        <v>146</v>
      </c>
      <c r="O139" s="2"/>
      <c r="P139" s="2"/>
    </row>
    <row r="140" spans="1:16" ht="14.4" x14ac:dyDescent="0.25">
      <c r="A140" s="7" t="s">
        <v>826</v>
      </c>
      <c r="B140" s="2">
        <v>48</v>
      </c>
      <c r="C140" s="2" t="s">
        <v>189</v>
      </c>
      <c r="D140" s="2" t="s">
        <v>155</v>
      </c>
      <c r="E140" s="2" t="s">
        <v>361</v>
      </c>
      <c r="F140" s="2" t="s">
        <v>66</v>
      </c>
      <c r="G140" s="2" t="s">
        <v>463</v>
      </c>
      <c r="H140" s="2" t="s">
        <v>182</v>
      </c>
      <c r="I140" s="2" t="s">
        <v>827</v>
      </c>
      <c r="J140" s="2" t="s">
        <v>75</v>
      </c>
      <c r="K140" s="2"/>
      <c r="L140" s="2" t="s">
        <v>828</v>
      </c>
      <c r="M140" s="2" t="s">
        <v>829</v>
      </c>
      <c r="N140" s="2" t="s">
        <v>830</v>
      </c>
      <c r="O140" s="2"/>
      <c r="P140" s="2"/>
    </row>
    <row r="141" spans="1:16" ht="14.4" x14ac:dyDescent="0.25">
      <c r="A141" s="7" t="s">
        <v>831</v>
      </c>
      <c r="B141" s="2">
        <v>90</v>
      </c>
      <c r="C141" s="2" t="s">
        <v>286</v>
      </c>
      <c r="D141" s="2" t="s">
        <v>201</v>
      </c>
      <c r="E141" s="2" t="s">
        <v>190</v>
      </c>
      <c r="F141" s="2" t="s">
        <v>97</v>
      </c>
      <c r="G141" s="2" t="s">
        <v>47</v>
      </c>
      <c r="H141" s="2" t="s">
        <v>182</v>
      </c>
      <c r="I141" s="2" t="s">
        <v>832</v>
      </c>
      <c r="J141" s="2" t="s">
        <v>833</v>
      </c>
      <c r="K141" s="2" t="s">
        <v>640</v>
      </c>
      <c r="L141" s="2" t="s">
        <v>834</v>
      </c>
      <c r="M141" s="2" t="s">
        <v>835</v>
      </c>
      <c r="N141" s="2" t="s">
        <v>102</v>
      </c>
      <c r="O141" s="2"/>
      <c r="P141" s="2"/>
    </row>
    <row r="142" spans="1:16" ht="14.4" x14ac:dyDescent="0.25">
      <c r="A142" s="7" t="s">
        <v>836</v>
      </c>
      <c r="B142" s="2">
        <v>130</v>
      </c>
      <c r="C142" s="2" t="s">
        <v>217</v>
      </c>
      <c r="D142" s="2" t="s">
        <v>264</v>
      </c>
      <c r="E142" s="2" t="s">
        <v>88</v>
      </c>
      <c r="F142" s="2" t="s">
        <v>21</v>
      </c>
      <c r="G142" s="2" t="s">
        <v>837</v>
      </c>
      <c r="H142" s="2" t="s">
        <v>79</v>
      </c>
      <c r="I142" s="2" t="s">
        <v>838</v>
      </c>
      <c r="J142" s="2" t="s">
        <v>202</v>
      </c>
      <c r="K142" s="2" t="s">
        <v>640</v>
      </c>
      <c r="L142" s="2" t="s">
        <v>839</v>
      </c>
      <c r="M142" s="2" t="s">
        <v>840</v>
      </c>
      <c r="N142" s="2" t="s">
        <v>146</v>
      </c>
      <c r="O142" s="2"/>
      <c r="P142" s="2"/>
    </row>
    <row r="143" spans="1:16" ht="14.4" x14ac:dyDescent="0.25">
      <c r="A143" s="7" t="s">
        <v>841</v>
      </c>
      <c r="B143" s="2">
        <v>94</v>
      </c>
      <c r="C143" s="2" t="s">
        <v>200</v>
      </c>
      <c r="D143" s="2" t="s">
        <v>43</v>
      </c>
      <c r="E143" s="2" t="s">
        <v>65</v>
      </c>
      <c r="F143" s="2" t="s">
        <v>44</v>
      </c>
      <c r="G143" s="2" t="s">
        <v>559</v>
      </c>
      <c r="H143" s="2" t="s">
        <v>265</v>
      </c>
      <c r="I143" s="2" t="s">
        <v>842</v>
      </c>
      <c r="J143" s="2" t="s">
        <v>313</v>
      </c>
      <c r="K143" s="2" t="s">
        <v>82</v>
      </c>
      <c r="L143" s="2" t="s">
        <v>843</v>
      </c>
      <c r="M143" s="2" t="s">
        <v>844</v>
      </c>
      <c r="N143" s="2" t="s">
        <v>420</v>
      </c>
      <c r="O143" s="2"/>
      <c r="P143" s="2"/>
    </row>
    <row r="144" spans="1:16" ht="14.4" x14ac:dyDescent="0.25">
      <c r="A144" s="7" t="s">
        <v>845</v>
      </c>
      <c r="B144" s="2">
        <v>78</v>
      </c>
      <c r="C144" s="2" t="s">
        <v>202</v>
      </c>
      <c r="D144" s="2" t="s">
        <v>17</v>
      </c>
      <c r="E144" s="2" t="s">
        <v>19</v>
      </c>
      <c r="F144" s="2" t="s">
        <v>87</v>
      </c>
      <c r="G144" s="2" t="s">
        <v>676</v>
      </c>
      <c r="H144" s="2" t="s">
        <v>182</v>
      </c>
      <c r="I144" s="2" t="s">
        <v>846</v>
      </c>
      <c r="J144" s="2" t="s">
        <v>357</v>
      </c>
      <c r="K144" s="2" t="s">
        <v>640</v>
      </c>
      <c r="L144" s="2" t="s">
        <v>847</v>
      </c>
      <c r="M144" s="2" t="s">
        <v>848</v>
      </c>
      <c r="N144" s="2" t="s">
        <v>301</v>
      </c>
      <c r="O144" s="2"/>
      <c r="P144" s="2"/>
    </row>
    <row r="145" spans="1:16" ht="14.4" x14ac:dyDescent="0.25">
      <c r="A145" s="7" t="s">
        <v>849</v>
      </c>
      <c r="B145" s="2">
        <v>43</v>
      </c>
      <c r="C145" s="2" t="s">
        <v>265</v>
      </c>
      <c r="D145" s="2" t="s">
        <v>66</v>
      </c>
      <c r="E145" s="2" t="s">
        <v>190</v>
      </c>
      <c r="F145" s="2" t="s">
        <v>86</v>
      </c>
      <c r="G145" s="2" t="s">
        <v>463</v>
      </c>
      <c r="H145" s="2" t="s">
        <v>79</v>
      </c>
      <c r="I145" s="2" t="s">
        <v>850</v>
      </c>
      <c r="J145" s="2" t="s">
        <v>217</v>
      </c>
      <c r="K145" s="2"/>
      <c r="L145" s="2" t="s">
        <v>851</v>
      </c>
      <c r="M145" s="2" t="s">
        <v>852</v>
      </c>
      <c r="N145" s="2" t="s">
        <v>853</v>
      </c>
      <c r="O145" s="2"/>
      <c r="P145" s="2"/>
    </row>
    <row r="146" spans="1:16" ht="14.4" x14ac:dyDescent="0.25">
      <c r="A146" s="7" t="s">
        <v>854</v>
      </c>
      <c r="B146" s="2">
        <v>63</v>
      </c>
      <c r="C146" s="2" t="s">
        <v>45</v>
      </c>
      <c r="D146" s="2" t="s">
        <v>21</v>
      </c>
      <c r="E146" s="2" t="s">
        <v>190</v>
      </c>
      <c r="F146" s="2" t="s">
        <v>87</v>
      </c>
      <c r="G146" s="2" t="s">
        <v>855</v>
      </c>
      <c r="H146" s="2" t="s">
        <v>182</v>
      </c>
      <c r="I146" s="2" t="s">
        <v>288</v>
      </c>
      <c r="J146" s="2" t="s">
        <v>286</v>
      </c>
      <c r="K146" s="2" t="s">
        <v>640</v>
      </c>
      <c r="L146" s="2" t="s">
        <v>401</v>
      </c>
      <c r="M146" s="2" t="s">
        <v>856</v>
      </c>
      <c r="N146" s="2" t="s">
        <v>301</v>
      </c>
      <c r="O146" s="2"/>
      <c r="P146" s="2"/>
    </row>
    <row r="147" spans="1:16" ht="14.4" x14ac:dyDescent="0.25">
      <c r="A147" s="7" t="s">
        <v>857</v>
      </c>
      <c r="B147" s="2">
        <v>36</v>
      </c>
      <c r="C147" s="2" t="s">
        <v>189</v>
      </c>
      <c r="D147" s="2" t="s">
        <v>44</v>
      </c>
      <c r="E147" s="2" t="s">
        <v>190</v>
      </c>
      <c r="F147" s="2" t="s">
        <v>123</v>
      </c>
      <c r="G147" s="2" t="s">
        <v>209</v>
      </c>
      <c r="H147" s="2" t="s">
        <v>79</v>
      </c>
      <c r="I147" s="2" t="s">
        <v>858</v>
      </c>
      <c r="J147" s="2" t="s">
        <v>859</v>
      </c>
      <c r="K147" s="2"/>
      <c r="L147" s="2" t="s">
        <v>714</v>
      </c>
      <c r="M147" s="2" t="s">
        <v>860</v>
      </c>
      <c r="N147" s="2" t="s">
        <v>193</v>
      </c>
      <c r="O147" s="2"/>
      <c r="P147" s="2"/>
    </row>
    <row r="148" spans="1:16" ht="14.4" x14ac:dyDescent="0.25">
      <c r="A148" s="7" t="s">
        <v>861</v>
      </c>
      <c r="B148" s="2">
        <v>61</v>
      </c>
      <c r="C148" s="2" t="s">
        <v>275</v>
      </c>
      <c r="D148" s="2" t="s">
        <v>134</v>
      </c>
      <c r="E148" s="2" t="s">
        <v>361</v>
      </c>
      <c r="F148" s="2" t="s">
        <v>96</v>
      </c>
      <c r="G148" s="2" t="s">
        <v>342</v>
      </c>
      <c r="H148" s="2" t="s">
        <v>182</v>
      </c>
      <c r="I148" s="2" t="s">
        <v>862</v>
      </c>
      <c r="J148" s="2" t="s">
        <v>722</v>
      </c>
      <c r="K148" s="2" t="s">
        <v>640</v>
      </c>
      <c r="L148" s="2" t="s">
        <v>863</v>
      </c>
      <c r="M148" s="2" t="s">
        <v>864</v>
      </c>
      <c r="N148" s="2" t="s">
        <v>301</v>
      </c>
      <c r="O148" s="2"/>
      <c r="P148" s="2"/>
    </row>
    <row r="149" spans="1:16" ht="14.4" x14ac:dyDescent="0.25">
      <c r="A149" s="7" t="s">
        <v>865</v>
      </c>
      <c r="B149" s="2">
        <v>49</v>
      </c>
      <c r="C149" s="2" t="s">
        <v>275</v>
      </c>
      <c r="D149" s="2" t="s">
        <v>89</v>
      </c>
      <c r="E149" s="2" t="s">
        <v>190</v>
      </c>
      <c r="F149" s="2" t="s">
        <v>66</v>
      </c>
      <c r="G149" s="2" t="s">
        <v>552</v>
      </c>
      <c r="H149" s="2" t="s">
        <v>182</v>
      </c>
      <c r="I149" s="2" t="s">
        <v>191</v>
      </c>
      <c r="J149" s="2" t="s">
        <v>114</v>
      </c>
      <c r="K149" s="2"/>
      <c r="L149" s="2" t="s">
        <v>866</v>
      </c>
      <c r="M149" s="2" t="s">
        <v>867</v>
      </c>
      <c r="N149" s="2" t="s">
        <v>420</v>
      </c>
      <c r="O149" s="2"/>
      <c r="P149" s="2"/>
    </row>
    <row r="150" spans="1:16" ht="14.4" x14ac:dyDescent="0.25">
      <c r="A150" s="7" t="s">
        <v>868</v>
      </c>
      <c r="B150" s="2">
        <v>131</v>
      </c>
      <c r="C150" s="2" t="s">
        <v>92</v>
      </c>
      <c r="D150" s="2" t="s">
        <v>135</v>
      </c>
      <c r="E150" s="2" t="s">
        <v>216</v>
      </c>
      <c r="F150" s="2" t="s">
        <v>75</v>
      </c>
      <c r="G150" s="2" t="s">
        <v>211</v>
      </c>
      <c r="H150" s="2" t="s">
        <v>265</v>
      </c>
      <c r="I150" s="2" t="s">
        <v>869</v>
      </c>
      <c r="J150" s="2" t="s">
        <v>659</v>
      </c>
      <c r="K150" s="2" t="s">
        <v>640</v>
      </c>
      <c r="L150" s="2" t="s">
        <v>870</v>
      </c>
      <c r="M150" s="2" t="s">
        <v>871</v>
      </c>
      <c r="N150" s="2" t="s">
        <v>872</v>
      </c>
      <c r="O150" s="2"/>
      <c r="P150" s="2"/>
    </row>
    <row r="151" spans="1:16" ht="14.4" x14ac:dyDescent="0.25">
      <c r="A151" s="7" t="s">
        <v>873</v>
      </c>
      <c r="B151" s="2">
        <v>145</v>
      </c>
      <c r="C151" s="2" t="s">
        <v>55</v>
      </c>
      <c r="D151" s="2" t="s">
        <v>457</v>
      </c>
      <c r="E151" s="2" t="s">
        <v>65</v>
      </c>
      <c r="F151" s="2" t="s">
        <v>427</v>
      </c>
      <c r="G151" s="2" t="s">
        <v>621</v>
      </c>
      <c r="H151" s="2" t="s">
        <v>189</v>
      </c>
      <c r="I151" s="2" t="s">
        <v>874</v>
      </c>
      <c r="J151" s="2" t="s">
        <v>875</v>
      </c>
      <c r="K151" s="2" t="s">
        <v>640</v>
      </c>
      <c r="L151" s="2" t="s">
        <v>876</v>
      </c>
      <c r="M151" s="2" t="s">
        <v>877</v>
      </c>
      <c r="N151" s="2" t="s">
        <v>284</v>
      </c>
      <c r="O151" s="2"/>
      <c r="P151" s="2"/>
    </row>
    <row r="152" spans="1:16" ht="14.4" x14ac:dyDescent="0.25">
      <c r="A152" s="7" t="s">
        <v>878</v>
      </c>
      <c r="B152" s="2">
        <v>112</v>
      </c>
      <c r="C152" s="2" t="s">
        <v>142</v>
      </c>
      <c r="D152" s="2" t="s">
        <v>64</v>
      </c>
      <c r="E152" s="2" t="s">
        <v>148</v>
      </c>
      <c r="F152" s="2" t="s">
        <v>89</v>
      </c>
      <c r="G152" s="2" t="s">
        <v>879</v>
      </c>
      <c r="H152" s="2" t="s">
        <v>265</v>
      </c>
      <c r="I152" s="2" t="s">
        <v>880</v>
      </c>
      <c r="J152" s="2" t="s">
        <v>881</v>
      </c>
      <c r="K152" s="2" t="s">
        <v>640</v>
      </c>
      <c r="L152" s="2" t="s">
        <v>882</v>
      </c>
      <c r="M152" s="2" t="s">
        <v>883</v>
      </c>
      <c r="N152" s="2" t="s">
        <v>126</v>
      </c>
      <c r="O152" s="2"/>
      <c r="P152" s="2"/>
    </row>
    <row r="153" spans="1:16" ht="14.4" x14ac:dyDescent="0.25">
      <c r="A153" s="7" t="s">
        <v>884</v>
      </c>
      <c r="B153" s="2">
        <v>44</v>
      </c>
      <c r="C153" s="2" t="s">
        <v>121</v>
      </c>
      <c r="D153" s="2" t="s">
        <v>286</v>
      </c>
      <c r="E153" s="2" t="s">
        <v>190</v>
      </c>
      <c r="F153" s="2" t="s">
        <v>34</v>
      </c>
      <c r="G153" s="2" t="s">
        <v>613</v>
      </c>
      <c r="H153" s="2" t="s">
        <v>79</v>
      </c>
      <c r="I153" s="2" t="s">
        <v>885</v>
      </c>
      <c r="J153" s="2" t="s">
        <v>162</v>
      </c>
      <c r="K153" s="2"/>
      <c r="L153" s="2" t="s">
        <v>847</v>
      </c>
      <c r="M153" s="2" t="s">
        <v>886</v>
      </c>
      <c r="N153" s="2" t="s">
        <v>540</v>
      </c>
      <c r="O153" s="2"/>
      <c r="P153" s="2"/>
    </row>
    <row r="154" spans="1:16" ht="14.4" x14ac:dyDescent="0.25">
      <c r="A154" s="7" t="s">
        <v>887</v>
      </c>
      <c r="B154" s="2">
        <v>110</v>
      </c>
      <c r="C154" s="2" t="s">
        <v>87</v>
      </c>
      <c r="D154" s="2" t="s">
        <v>18</v>
      </c>
      <c r="E154" s="2" t="s">
        <v>88</v>
      </c>
      <c r="F154" s="2" t="s">
        <v>427</v>
      </c>
      <c r="G154" s="2" t="s">
        <v>888</v>
      </c>
      <c r="H154" s="2" t="s">
        <v>79</v>
      </c>
      <c r="I154" s="2" t="s">
        <v>889</v>
      </c>
      <c r="J154" s="2" t="s">
        <v>342</v>
      </c>
      <c r="K154" s="2" t="s">
        <v>640</v>
      </c>
      <c r="L154" s="2" t="s">
        <v>890</v>
      </c>
      <c r="M154" s="2" t="s">
        <v>891</v>
      </c>
      <c r="N154" s="2" t="s">
        <v>420</v>
      </c>
      <c r="O154" s="2"/>
      <c r="P154" s="2"/>
    </row>
    <row r="155" spans="1:16" ht="14.4" x14ac:dyDescent="0.25">
      <c r="A155" s="7" t="s">
        <v>892</v>
      </c>
      <c r="B155" s="2">
        <v>99</v>
      </c>
      <c r="C155" s="2" t="s">
        <v>379</v>
      </c>
      <c r="D155" s="2" t="s">
        <v>428</v>
      </c>
      <c r="E155" s="2" t="s">
        <v>190</v>
      </c>
      <c r="F155" s="2" t="s">
        <v>97</v>
      </c>
      <c r="G155" s="2" t="s">
        <v>241</v>
      </c>
      <c r="H155" s="2" t="s">
        <v>182</v>
      </c>
      <c r="I155" s="2" t="s">
        <v>893</v>
      </c>
      <c r="J155" s="2" t="s">
        <v>696</v>
      </c>
      <c r="K155" s="2" t="s">
        <v>640</v>
      </c>
      <c r="L155" s="2" t="s">
        <v>894</v>
      </c>
      <c r="M155" s="2" t="s">
        <v>895</v>
      </c>
      <c r="N155" s="2" t="s">
        <v>896</v>
      </c>
      <c r="O155" s="2"/>
      <c r="P155" s="2"/>
    </row>
    <row r="156" spans="1:16" ht="14.4" x14ac:dyDescent="0.25">
      <c r="A156" s="7" t="s">
        <v>897</v>
      </c>
      <c r="B156" s="2">
        <v>134</v>
      </c>
      <c r="C156" s="2" t="s">
        <v>202</v>
      </c>
      <c r="D156" s="2" t="s">
        <v>898</v>
      </c>
      <c r="E156" s="2" t="s">
        <v>190</v>
      </c>
      <c r="F156" s="2" t="s">
        <v>75</v>
      </c>
      <c r="G156" s="2" t="s">
        <v>333</v>
      </c>
      <c r="H156" s="2" t="s">
        <v>182</v>
      </c>
      <c r="I156" s="2" t="s">
        <v>899</v>
      </c>
      <c r="J156" s="2" t="s">
        <v>900</v>
      </c>
      <c r="K156" s="2" t="s">
        <v>185</v>
      </c>
      <c r="L156" s="2" t="s">
        <v>901</v>
      </c>
      <c r="M156" s="2" t="s">
        <v>902</v>
      </c>
      <c r="N156" s="2" t="s">
        <v>583</v>
      </c>
      <c r="O156" s="2"/>
      <c r="P156" s="2"/>
    </row>
    <row r="157" spans="1:16" ht="14.4" x14ac:dyDescent="0.25">
      <c r="A157" s="7" t="s">
        <v>903</v>
      </c>
      <c r="B157" s="2">
        <v>68</v>
      </c>
      <c r="C157" s="2" t="s">
        <v>45</v>
      </c>
      <c r="D157" s="2" t="s">
        <v>202</v>
      </c>
      <c r="E157" s="2" t="s">
        <v>190</v>
      </c>
      <c r="F157" s="2" t="s">
        <v>21</v>
      </c>
      <c r="G157" s="2" t="s">
        <v>904</v>
      </c>
      <c r="H157" s="2" t="s">
        <v>79</v>
      </c>
      <c r="I157" s="2" t="s">
        <v>905</v>
      </c>
      <c r="J157" s="2" t="s">
        <v>879</v>
      </c>
      <c r="K157" s="2" t="s">
        <v>640</v>
      </c>
      <c r="L157" s="2" t="s">
        <v>906</v>
      </c>
      <c r="M157" s="2" t="s">
        <v>907</v>
      </c>
      <c r="N157" s="2" t="s">
        <v>386</v>
      </c>
      <c r="O157" s="2"/>
      <c r="P157" s="2"/>
    </row>
    <row r="158" spans="1:16" ht="14.4" x14ac:dyDescent="0.25">
      <c r="A158" s="7" t="s">
        <v>908</v>
      </c>
      <c r="B158" s="2">
        <v>101</v>
      </c>
      <c r="C158" s="2" t="s">
        <v>86</v>
      </c>
      <c r="D158" s="2" t="s">
        <v>233</v>
      </c>
      <c r="E158" s="2" t="s">
        <v>98</v>
      </c>
      <c r="F158" s="2" t="s">
        <v>134</v>
      </c>
      <c r="G158" s="2" t="s">
        <v>224</v>
      </c>
      <c r="H158" s="2" t="s">
        <v>90</v>
      </c>
      <c r="I158" s="2" t="s">
        <v>909</v>
      </c>
      <c r="J158" s="2" t="s">
        <v>910</v>
      </c>
      <c r="K158" s="2" t="s">
        <v>640</v>
      </c>
      <c r="L158" s="2" t="s">
        <v>911</v>
      </c>
      <c r="M158" s="2" t="s">
        <v>912</v>
      </c>
      <c r="N158" s="2" t="s">
        <v>420</v>
      </c>
      <c r="O158" s="2"/>
      <c r="P158" s="2"/>
    </row>
    <row r="159" spans="1:16" ht="14.4" x14ac:dyDescent="0.25">
      <c r="A159" s="7" t="s">
        <v>913</v>
      </c>
      <c r="B159" s="2">
        <v>146</v>
      </c>
      <c r="C159" s="2" t="s">
        <v>217</v>
      </c>
      <c r="D159" s="2" t="s">
        <v>18</v>
      </c>
      <c r="E159" s="2" t="s">
        <v>112</v>
      </c>
      <c r="F159" s="2" t="s">
        <v>173</v>
      </c>
      <c r="G159" s="2" t="s">
        <v>914</v>
      </c>
      <c r="H159" s="2" t="s">
        <v>265</v>
      </c>
      <c r="I159" s="2" t="s">
        <v>915</v>
      </c>
      <c r="J159" s="2" t="s">
        <v>682</v>
      </c>
      <c r="K159" s="2" t="s">
        <v>640</v>
      </c>
      <c r="L159" s="2" t="s">
        <v>916</v>
      </c>
      <c r="M159" s="2" t="s">
        <v>917</v>
      </c>
      <c r="N159" s="2" t="s">
        <v>119</v>
      </c>
      <c r="O159" s="2"/>
      <c r="P159" s="2"/>
    </row>
    <row r="160" spans="1:16" ht="14.4" x14ac:dyDescent="0.25">
      <c r="A160" s="7" t="s">
        <v>918</v>
      </c>
      <c r="B160" s="2">
        <v>202</v>
      </c>
      <c r="C160" s="2" t="s">
        <v>113</v>
      </c>
      <c r="D160" s="2" t="s">
        <v>536</v>
      </c>
      <c r="E160" s="2" t="s">
        <v>216</v>
      </c>
      <c r="F160" s="2" t="s">
        <v>17</v>
      </c>
      <c r="G160" s="2" t="s">
        <v>309</v>
      </c>
      <c r="H160" s="2" t="s">
        <v>265</v>
      </c>
      <c r="I160" s="2" t="s">
        <v>919</v>
      </c>
      <c r="J160" s="2" t="s">
        <v>859</v>
      </c>
      <c r="K160" s="2" t="s">
        <v>640</v>
      </c>
      <c r="L160" s="2" t="s">
        <v>920</v>
      </c>
      <c r="M160" s="2" t="s">
        <v>921</v>
      </c>
      <c r="N160" s="2" t="s">
        <v>146</v>
      </c>
      <c r="O160" s="2"/>
      <c r="P160" s="2"/>
    </row>
    <row r="161" spans="1:16" ht="14.4" x14ac:dyDescent="0.25">
      <c r="A161" s="7" t="s">
        <v>922</v>
      </c>
      <c r="B161" s="2">
        <v>136</v>
      </c>
      <c r="C161" s="2" t="s">
        <v>74</v>
      </c>
      <c r="D161" s="2" t="s">
        <v>557</v>
      </c>
      <c r="E161" s="2" t="s">
        <v>112</v>
      </c>
      <c r="F161" s="2" t="s">
        <v>141</v>
      </c>
      <c r="G161" s="2" t="s">
        <v>923</v>
      </c>
      <c r="H161" s="2" t="s">
        <v>90</v>
      </c>
      <c r="I161" s="2" t="s">
        <v>924</v>
      </c>
      <c r="J161" s="2" t="s">
        <v>246</v>
      </c>
      <c r="K161" s="2" t="s">
        <v>640</v>
      </c>
      <c r="L161" s="2" t="s">
        <v>925</v>
      </c>
      <c r="M161" s="2" t="s">
        <v>926</v>
      </c>
      <c r="N161" s="2" t="s">
        <v>329</v>
      </c>
      <c r="O161" s="2"/>
      <c r="P161" s="2"/>
    </row>
    <row r="162" spans="1:16" ht="14.4" x14ac:dyDescent="0.25">
      <c r="A162" s="7" t="s">
        <v>927</v>
      </c>
      <c r="B162" s="2">
        <v>70</v>
      </c>
      <c r="C162" s="2" t="s">
        <v>233</v>
      </c>
      <c r="D162" s="2" t="s">
        <v>369</v>
      </c>
      <c r="E162" s="2" t="s">
        <v>19</v>
      </c>
      <c r="F162" s="2" t="s">
        <v>44</v>
      </c>
      <c r="G162" s="2" t="s">
        <v>638</v>
      </c>
      <c r="H162" s="2" t="s">
        <v>22</v>
      </c>
      <c r="I162" s="2" t="s">
        <v>928</v>
      </c>
      <c r="J162" s="2" t="s">
        <v>236</v>
      </c>
      <c r="K162" s="2" t="s">
        <v>929</v>
      </c>
      <c r="L162" s="2" t="s">
        <v>930</v>
      </c>
      <c r="M162" s="2" t="s">
        <v>931</v>
      </c>
      <c r="N162" s="2" t="s">
        <v>502</v>
      </c>
      <c r="O162" s="2"/>
      <c r="P162" s="2"/>
    </row>
    <row r="163" spans="1:16" ht="14.4" x14ac:dyDescent="0.25">
      <c r="A163" s="7" t="s">
        <v>932</v>
      </c>
      <c r="B163" s="2">
        <v>125</v>
      </c>
      <c r="C163" s="2" t="s">
        <v>142</v>
      </c>
      <c r="D163" s="2" t="s">
        <v>287</v>
      </c>
      <c r="E163" s="2" t="s">
        <v>19</v>
      </c>
      <c r="F163" s="2" t="s">
        <v>21</v>
      </c>
      <c r="G163" s="2" t="s">
        <v>933</v>
      </c>
      <c r="H163" s="2" t="s">
        <v>182</v>
      </c>
      <c r="I163" s="2" t="s">
        <v>934</v>
      </c>
      <c r="J163" s="2" t="s">
        <v>782</v>
      </c>
      <c r="K163" s="2" t="s">
        <v>640</v>
      </c>
      <c r="L163" s="2" t="s">
        <v>935</v>
      </c>
      <c r="M163" s="2" t="s">
        <v>936</v>
      </c>
      <c r="N163" s="2" t="s">
        <v>502</v>
      </c>
      <c r="O163" s="2"/>
      <c r="P163" s="2"/>
    </row>
    <row r="164" spans="1:16" ht="14.4" x14ac:dyDescent="0.25">
      <c r="A164" s="7" t="s">
        <v>937</v>
      </c>
      <c r="B164" s="2">
        <v>111</v>
      </c>
      <c r="C164" s="2" t="s">
        <v>77</v>
      </c>
      <c r="D164" s="2" t="s">
        <v>200</v>
      </c>
      <c r="E164" s="2" t="s">
        <v>216</v>
      </c>
      <c r="F164" s="2" t="s">
        <v>123</v>
      </c>
      <c r="G164" s="2" t="s">
        <v>267</v>
      </c>
      <c r="H164" s="2" t="s">
        <v>90</v>
      </c>
      <c r="I164" s="2" t="s">
        <v>938</v>
      </c>
      <c r="J164" s="2" t="s">
        <v>939</v>
      </c>
      <c r="K164" s="2" t="s">
        <v>640</v>
      </c>
      <c r="L164" s="2" t="s">
        <v>539</v>
      </c>
      <c r="M164" s="2" t="s">
        <v>940</v>
      </c>
      <c r="N164" s="2" t="s">
        <v>102</v>
      </c>
      <c r="O164" s="2"/>
      <c r="P164" s="2"/>
    </row>
    <row r="165" spans="1:16" ht="14.4" x14ac:dyDescent="0.25">
      <c r="A165" s="7" t="s">
        <v>941</v>
      </c>
      <c r="B165" s="2">
        <v>168</v>
      </c>
      <c r="C165" s="2" t="s">
        <v>141</v>
      </c>
      <c r="D165" s="2" t="s">
        <v>18</v>
      </c>
      <c r="E165" s="2" t="s">
        <v>112</v>
      </c>
      <c r="F165" s="2" t="s">
        <v>89</v>
      </c>
      <c r="G165" s="2" t="s">
        <v>942</v>
      </c>
      <c r="H165" s="2" t="s">
        <v>79</v>
      </c>
      <c r="I165" s="2" t="s">
        <v>943</v>
      </c>
      <c r="J165" s="2" t="s">
        <v>616</v>
      </c>
      <c r="K165" s="2" t="s">
        <v>640</v>
      </c>
      <c r="L165" s="2" t="s">
        <v>944</v>
      </c>
      <c r="M165" s="2" t="s">
        <v>411</v>
      </c>
      <c r="N165" s="2" t="s">
        <v>119</v>
      </c>
      <c r="O165" s="2"/>
      <c r="P165" s="2"/>
    </row>
    <row r="166" spans="1:16" ht="14.4" x14ac:dyDescent="0.25">
      <c r="A166" s="7" t="s">
        <v>945</v>
      </c>
      <c r="B166" s="2">
        <v>124</v>
      </c>
      <c r="C166" s="2" t="s">
        <v>41</v>
      </c>
      <c r="D166" s="2" t="s">
        <v>407</v>
      </c>
      <c r="E166" s="2" t="s">
        <v>216</v>
      </c>
      <c r="F166" s="2" t="s">
        <v>44</v>
      </c>
      <c r="G166" s="2" t="s">
        <v>517</v>
      </c>
      <c r="H166" s="2" t="s">
        <v>79</v>
      </c>
      <c r="I166" s="2" t="s">
        <v>946</v>
      </c>
      <c r="J166" s="2" t="s">
        <v>328</v>
      </c>
      <c r="K166" s="2" t="s">
        <v>640</v>
      </c>
      <c r="L166" s="2" t="s">
        <v>947</v>
      </c>
      <c r="M166" s="2" t="s">
        <v>948</v>
      </c>
      <c r="N166" s="2" t="s">
        <v>949</v>
      </c>
      <c r="O166" s="2"/>
      <c r="P166" s="2"/>
    </row>
    <row r="167" spans="1:16" ht="14.4" x14ac:dyDescent="0.25">
      <c r="A167" s="7" t="s">
        <v>950</v>
      </c>
      <c r="B167" s="2">
        <v>77</v>
      </c>
      <c r="C167" s="2" t="s">
        <v>22</v>
      </c>
      <c r="D167" s="2" t="s">
        <v>44</v>
      </c>
      <c r="E167" s="2" t="s">
        <v>361</v>
      </c>
      <c r="F167" s="2" t="s">
        <v>66</v>
      </c>
      <c r="G167" s="2" t="s">
        <v>712</v>
      </c>
      <c r="H167" s="2" t="s">
        <v>182</v>
      </c>
      <c r="I167" s="2" t="s">
        <v>951</v>
      </c>
      <c r="J167" s="2"/>
      <c r="K167" s="2" t="s">
        <v>640</v>
      </c>
      <c r="L167" s="2" t="s">
        <v>952</v>
      </c>
      <c r="M167" s="2" t="s">
        <v>953</v>
      </c>
      <c r="N167" s="2" t="s">
        <v>284</v>
      </c>
      <c r="O167" s="2"/>
      <c r="P167" s="2"/>
    </row>
    <row r="168" spans="1:16" ht="14.4" x14ac:dyDescent="0.25">
      <c r="A168" s="7" t="s">
        <v>954</v>
      </c>
      <c r="B168" s="2">
        <v>97</v>
      </c>
      <c r="C168" s="2" t="s">
        <v>286</v>
      </c>
      <c r="D168" s="2" t="s">
        <v>201</v>
      </c>
      <c r="E168" s="2" t="s">
        <v>190</v>
      </c>
      <c r="F168" s="2" t="s">
        <v>173</v>
      </c>
      <c r="G168" s="2" t="s">
        <v>955</v>
      </c>
      <c r="H168" s="2" t="s">
        <v>182</v>
      </c>
      <c r="I168" s="2" t="s">
        <v>956</v>
      </c>
      <c r="J168" s="2" t="s">
        <v>957</v>
      </c>
      <c r="K168" s="2" t="s">
        <v>640</v>
      </c>
      <c r="L168" s="2" t="s">
        <v>958</v>
      </c>
      <c r="M168" s="2" t="s">
        <v>959</v>
      </c>
      <c r="N168" s="2" t="s">
        <v>102</v>
      </c>
      <c r="O168" s="2"/>
      <c r="P168" s="2"/>
    </row>
    <row r="169" spans="1:16" ht="14.4" x14ac:dyDescent="0.25">
      <c r="A169" s="7" t="s">
        <v>960</v>
      </c>
      <c r="B169" s="2">
        <v>158</v>
      </c>
      <c r="C169" s="2" t="s">
        <v>17</v>
      </c>
      <c r="D169" s="2" t="s">
        <v>961</v>
      </c>
      <c r="E169" s="2" t="s">
        <v>148</v>
      </c>
      <c r="F169" s="2" t="s">
        <v>78</v>
      </c>
      <c r="G169" s="2" t="s">
        <v>962</v>
      </c>
      <c r="H169" s="2" t="s">
        <v>86</v>
      </c>
      <c r="I169" s="2" t="s">
        <v>963</v>
      </c>
      <c r="J169" s="2" t="s">
        <v>587</v>
      </c>
      <c r="K169" s="2" t="s">
        <v>640</v>
      </c>
      <c r="L169" s="2" t="s">
        <v>534</v>
      </c>
      <c r="M169" s="2" t="s">
        <v>964</v>
      </c>
      <c r="N169" s="2" t="s">
        <v>965</v>
      </c>
      <c r="O169" s="2"/>
      <c r="P169" s="2"/>
    </row>
    <row r="170" spans="1:16" ht="14.4" x14ac:dyDescent="0.25">
      <c r="A170" s="7" t="s">
        <v>966</v>
      </c>
      <c r="B170" s="2">
        <v>96</v>
      </c>
      <c r="C170" s="2" t="s">
        <v>21</v>
      </c>
      <c r="D170" s="2" t="s">
        <v>31</v>
      </c>
      <c r="E170" s="2" t="s">
        <v>88</v>
      </c>
      <c r="F170" s="2" t="s">
        <v>87</v>
      </c>
      <c r="G170" s="2" t="s">
        <v>423</v>
      </c>
      <c r="H170" s="2" t="s">
        <v>79</v>
      </c>
      <c r="I170" s="2" t="s">
        <v>967</v>
      </c>
      <c r="J170" s="2" t="s">
        <v>344</v>
      </c>
      <c r="K170" s="2" t="s">
        <v>640</v>
      </c>
      <c r="L170" s="2" t="s">
        <v>968</v>
      </c>
      <c r="M170" s="2" t="s">
        <v>623</v>
      </c>
      <c r="N170" s="2" t="s">
        <v>455</v>
      </c>
      <c r="O170" s="2"/>
      <c r="P170" s="2"/>
    </row>
    <row r="171" spans="1:16" ht="14.4" x14ac:dyDescent="0.25">
      <c r="A171" s="7" t="s">
        <v>969</v>
      </c>
      <c r="B171" s="2">
        <v>109</v>
      </c>
      <c r="C171" s="2" t="s">
        <v>379</v>
      </c>
      <c r="D171" s="2" t="s">
        <v>18</v>
      </c>
      <c r="E171" s="2" t="s">
        <v>98</v>
      </c>
      <c r="F171" s="2" t="s">
        <v>217</v>
      </c>
      <c r="G171" s="2" t="s">
        <v>803</v>
      </c>
      <c r="H171" s="2" t="s">
        <v>182</v>
      </c>
      <c r="I171" s="2" t="s">
        <v>970</v>
      </c>
      <c r="J171" s="2" t="s">
        <v>971</v>
      </c>
      <c r="K171" s="2" t="s">
        <v>640</v>
      </c>
      <c r="L171" s="2" t="s">
        <v>972</v>
      </c>
      <c r="M171" s="2" t="s">
        <v>973</v>
      </c>
      <c r="N171" s="2" t="s">
        <v>420</v>
      </c>
      <c r="O171" s="2"/>
      <c r="P171" s="2"/>
    </row>
    <row r="172" spans="1:16" ht="14.4" x14ac:dyDescent="0.25">
      <c r="A172" s="7" t="s">
        <v>974</v>
      </c>
      <c r="B172" s="2">
        <v>123</v>
      </c>
      <c r="C172" s="2" t="s">
        <v>379</v>
      </c>
      <c r="D172" s="2" t="s">
        <v>56</v>
      </c>
      <c r="E172" s="2" t="s">
        <v>98</v>
      </c>
      <c r="F172" s="2" t="s">
        <v>134</v>
      </c>
      <c r="G172" s="2" t="s">
        <v>975</v>
      </c>
      <c r="H172" s="2" t="s">
        <v>182</v>
      </c>
      <c r="I172" s="2" t="s">
        <v>976</v>
      </c>
      <c r="J172" s="2" t="s">
        <v>430</v>
      </c>
      <c r="K172" s="2" t="s">
        <v>640</v>
      </c>
      <c r="L172" s="2" t="s">
        <v>977</v>
      </c>
      <c r="M172" s="2" t="s">
        <v>978</v>
      </c>
      <c r="N172" s="2" t="s">
        <v>502</v>
      </c>
      <c r="O172" s="2"/>
      <c r="P172" s="2"/>
    </row>
    <row r="173" spans="1:16" ht="14.4" x14ac:dyDescent="0.25">
      <c r="A173" s="7" t="s">
        <v>979</v>
      </c>
      <c r="B173" s="2">
        <v>148</v>
      </c>
      <c r="C173" s="2" t="s">
        <v>92</v>
      </c>
      <c r="D173" s="2" t="s">
        <v>447</v>
      </c>
      <c r="E173" s="2" t="s">
        <v>112</v>
      </c>
      <c r="F173" s="2" t="s">
        <v>87</v>
      </c>
      <c r="G173" s="2" t="s">
        <v>543</v>
      </c>
      <c r="H173" s="2" t="s">
        <v>79</v>
      </c>
      <c r="I173" s="2" t="s">
        <v>980</v>
      </c>
      <c r="J173" s="2" t="s">
        <v>313</v>
      </c>
      <c r="K173" s="2" t="s">
        <v>640</v>
      </c>
      <c r="L173" s="2" t="s">
        <v>607</v>
      </c>
      <c r="M173" s="2" t="s">
        <v>981</v>
      </c>
      <c r="N173" s="2" t="s">
        <v>982</v>
      </c>
      <c r="O173" s="2"/>
      <c r="P173" s="2"/>
    </row>
    <row r="174" spans="1:16" ht="14.4" x14ac:dyDescent="0.25">
      <c r="A174" s="7" t="s">
        <v>983</v>
      </c>
      <c r="B174" s="2">
        <v>131</v>
      </c>
      <c r="C174" s="2" t="s">
        <v>208</v>
      </c>
      <c r="D174" s="2" t="s">
        <v>234</v>
      </c>
      <c r="E174" s="2" t="s">
        <v>112</v>
      </c>
      <c r="F174" s="2" t="s">
        <v>21</v>
      </c>
      <c r="G174" s="2" t="s">
        <v>211</v>
      </c>
      <c r="H174" s="2" t="s">
        <v>79</v>
      </c>
      <c r="I174" s="2" t="s">
        <v>984</v>
      </c>
      <c r="J174" s="2" t="s">
        <v>985</v>
      </c>
      <c r="K174" s="2" t="s">
        <v>640</v>
      </c>
      <c r="L174" s="2" t="s">
        <v>986</v>
      </c>
      <c r="M174" s="2" t="s">
        <v>987</v>
      </c>
      <c r="N174" s="2" t="s">
        <v>139</v>
      </c>
      <c r="O174" s="2"/>
      <c r="P174" s="2"/>
    </row>
    <row r="175" spans="1:16" ht="14.4" x14ac:dyDescent="0.25">
      <c r="A175" s="7" t="s">
        <v>988</v>
      </c>
      <c r="B175" s="2">
        <v>129</v>
      </c>
      <c r="C175" s="2" t="s">
        <v>155</v>
      </c>
      <c r="D175" s="2" t="s">
        <v>244</v>
      </c>
      <c r="E175" s="2" t="s">
        <v>216</v>
      </c>
      <c r="F175" s="2" t="s">
        <v>89</v>
      </c>
      <c r="G175" s="2" t="s">
        <v>989</v>
      </c>
      <c r="H175" s="2" t="s">
        <v>90</v>
      </c>
      <c r="I175" s="2" t="s">
        <v>990</v>
      </c>
      <c r="J175" s="2" t="s">
        <v>782</v>
      </c>
      <c r="K175" s="2" t="s">
        <v>640</v>
      </c>
      <c r="L175" s="2" t="s">
        <v>991</v>
      </c>
      <c r="M175" s="2" t="s">
        <v>563</v>
      </c>
      <c r="N175" s="2" t="s">
        <v>291</v>
      </c>
      <c r="O175" s="2"/>
      <c r="P175" s="2"/>
    </row>
    <row r="176" spans="1:16" ht="14.4" x14ac:dyDescent="0.25">
      <c r="A176" s="7" t="s">
        <v>992</v>
      </c>
      <c r="B176" s="2">
        <v>125</v>
      </c>
      <c r="C176" s="2" t="s">
        <v>56</v>
      </c>
      <c r="D176" s="2" t="s">
        <v>63</v>
      </c>
      <c r="E176" s="2" t="s">
        <v>216</v>
      </c>
      <c r="F176" s="2" t="s">
        <v>217</v>
      </c>
      <c r="G176" s="2" t="s">
        <v>933</v>
      </c>
      <c r="H176" s="2" t="s">
        <v>90</v>
      </c>
      <c r="I176" s="2" t="s">
        <v>993</v>
      </c>
      <c r="J176" s="2" t="s">
        <v>236</v>
      </c>
      <c r="K176" s="2" t="s">
        <v>640</v>
      </c>
      <c r="L176" s="2" t="s">
        <v>994</v>
      </c>
      <c r="M176" s="2" t="s">
        <v>995</v>
      </c>
      <c r="N176" s="2" t="s">
        <v>965</v>
      </c>
      <c r="O176" s="2"/>
      <c r="P176" s="2"/>
    </row>
    <row r="177" spans="1:16" ht="14.4" x14ac:dyDescent="0.25">
      <c r="A177" s="7" t="s">
        <v>996</v>
      </c>
      <c r="B177" s="2">
        <v>89</v>
      </c>
      <c r="C177" s="2" t="s">
        <v>87</v>
      </c>
      <c r="D177" s="2" t="s">
        <v>427</v>
      </c>
      <c r="E177" s="2" t="s">
        <v>98</v>
      </c>
      <c r="F177" s="2" t="s">
        <v>286</v>
      </c>
      <c r="G177" s="2" t="s">
        <v>997</v>
      </c>
      <c r="H177" s="2" t="s">
        <v>182</v>
      </c>
      <c r="I177" s="2" t="s">
        <v>998</v>
      </c>
      <c r="J177" s="2" t="s">
        <v>209</v>
      </c>
      <c r="K177" s="2" t="s">
        <v>640</v>
      </c>
      <c r="L177" s="2" t="s">
        <v>999</v>
      </c>
      <c r="M177" s="2" t="s">
        <v>1000</v>
      </c>
      <c r="N177" s="2" t="s">
        <v>1001</v>
      </c>
      <c r="O177" s="2"/>
      <c r="P177" s="2"/>
    </row>
    <row r="178" spans="1:16" ht="14.4" x14ac:dyDescent="0.25">
      <c r="A178" s="7" t="s">
        <v>1002</v>
      </c>
      <c r="B178" s="2">
        <v>84</v>
      </c>
      <c r="C178" s="2" t="s">
        <v>75</v>
      </c>
      <c r="D178" s="2" t="s">
        <v>113</v>
      </c>
      <c r="E178" s="2" t="s">
        <v>112</v>
      </c>
      <c r="F178" s="2" t="s">
        <v>87</v>
      </c>
      <c r="G178" s="2" t="s">
        <v>69</v>
      </c>
      <c r="H178" s="2" t="s">
        <v>182</v>
      </c>
      <c r="I178" s="2" t="s">
        <v>1003</v>
      </c>
      <c r="J178" s="2" t="s">
        <v>215</v>
      </c>
      <c r="K178" s="2" t="s">
        <v>640</v>
      </c>
      <c r="L178" s="2" t="s">
        <v>1004</v>
      </c>
      <c r="M178" s="2" t="s">
        <v>1005</v>
      </c>
      <c r="N178" s="2" t="s">
        <v>1006</v>
      </c>
      <c r="O178" s="2"/>
      <c r="P178" s="2"/>
    </row>
    <row r="179" spans="1:16" ht="14.4" x14ac:dyDescent="0.25">
      <c r="A179" s="7" t="s">
        <v>1007</v>
      </c>
      <c r="B179" s="2">
        <v>102</v>
      </c>
      <c r="C179" s="2" t="s">
        <v>78</v>
      </c>
      <c r="D179" s="2" t="s">
        <v>113</v>
      </c>
      <c r="E179" s="2" t="s">
        <v>112</v>
      </c>
      <c r="F179" s="2" t="s">
        <v>134</v>
      </c>
      <c r="G179" s="2" t="s">
        <v>1008</v>
      </c>
      <c r="H179" s="2" t="s">
        <v>79</v>
      </c>
      <c r="I179" s="2" t="s">
        <v>1009</v>
      </c>
      <c r="J179" s="2" t="s">
        <v>1010</v>
      </c>
      <c r="K179" s="2" t="s">
        <v>640</v>
      </c>
      <c r="L179" s="2" t="s">
        <v>1011</v>
      </c>
      <c r="M179" s="2" t="s">
        <v>1012</v>
      </c>
      <c r="N179" s="2" t="s">
        <v>59</v>
      </c>
      <c r="O179" s="2"/>
      <c r="P179" s="2"/>
    </row>
    <row r="180" spans="1:16" ht="14.4" x14ac:dyDescent="0.25">
      <c r="A180" s="7" t="s">
        <v>1013</v>
      </c>
      <c r="B180" s="2">
        <v>140</v>
      </c>
      <c r="C180" s="2" t="s">
        <v>53</v>
      </c>
      <c r="D180" s="2" t="s">
        <v>53</v>
      </c>
      <c r="E180" s="2" t="s">
        <v>148</v>
      </c>
      <c r="F180" s="2" t="s">
        <v>217</v>
      </c>
      <c r="G180" s="2" t="s">
        <v>1014</v>
      </c>
      <c r="H180" s="2" t="s">
        <v>182</v>
      </c>
      <c r="I180" s="2" t="s">
        <v>1015</v>
      </c>
      <c r="J180" s="2" t="s">
        <v>259</v>
      </c>
      <c r="K180" s="2" t="s">
        <v>640</v>
      </c>
      <c r="L180" s="2" t="s">
        <v>1016</v>
      </c>
      <c r="M180" s="2" t="s">
        <v>1017</v>
      </c>
      <c r="N180" s="2" t="s">
        <v>949</v>
      </c>
      <c r="O180" s="2"/>
      <c r="P180" s="2"/>
    </row>
    <row r="181" spans="1:16" ht="14.4" x14ac:dyDescent="0.25">
      <c r="A181" s="7" t="s">
        <v>1018</v>
      </c>
      <c r="B181" s="2">
        <v>121</v>
      </c>
      <c r="C181" s="2" t="s">
        <v>74</v>
      </c>
      <c r="D181" s="2" t="s">
        <v>142</v>
      </c>
      <c r="E181" s="2" t="s">
        <v>19</v>
      </c>
      <c r="F181" s="2" t="s">
        <v>134</v>
      </c>
      <c r="G181" s="2" t="s">
        <v>1019</v>
      </c>
      <c r="H181" s="2" t="s">
        <v>182</v>
      </c>
      <c r="I181" s="2" t="s">
        <v>1020</v>
      </c>
      <c r="J181" s="2" t="s">
        <v>1021</v>
      </c>
      <c r="K181" s="2" t="s">
        <v>640</v>
      </c>
      <c r="L181" s="2" t="s">
        <v>1022</v>
      </c>
      <c r="M181" s="2" t="s">
        <v>1023</v>
      </c>
      <c r="N181" s="2" t="s">
        <v>1024</v>
      </c>
      <c r="O181" s="2"/>
      <c r="P181" s="2"/>
    </row>
    <row r="182" spans="1:16" ht="14.4" x14ac:dyDescent="0.25">
      <c r="A182" s="7" t="s">
        <v>1025</v>
      </c>
      <c r="B182" s="2">
        <v>60</v>
      </c>
      <c r="C182" s="2" t="s">
        <v>123</v>
      </c>
      <c r="D182" s="2" t="s">
        <v>233</v>
      </c>
      <c r="E182" s="2" t="s">
        <v>98</v>
      </c>
      <c r="F182" s="2" t="s">
        <v>173</v>
      </c>
      <c r="G182" s="2" t="s">
        <v>558</v>
      </c>
      <c r="H182" s="2" t="s">
        <v>79</v>
      </c>
      <c r="I182" s="2" t="s">
        <v>1026</v>
      </c>
      <c r="J182" s="2" t="s">
        <v>735</v>
      </c>
      <c r="K182" s="2" t="s">
        <v>640</v>
      </c>
      <c r="L182" s="2" t="s">
        <v>1027</v>
      </c>
      <c r="M182" s="2" t="s">
        <v>1028</v>
      </c>
      <c r="N182" s="2" t="s">
        <v>1029</v>
      </c>
      <c r="O182" s="2"/>
      <c r="P182" s="2"/>
    </row>
    <row r="183" spans="1:16" ht="14.4" x14ac:dyDescent="0.25">
      <c r="A183" s="7" t="s">
        <v>1030</v>
      </c>
      <c r="B183" s="2">
        <v>89</v>
      </c>
      <c r="C183" s="2" t="s">
        <v>485</v>
      </c>
      <c r="D183" s="2" t="s">
        <v>44</v>
      </c>
      <c r="E183" s="2" t="s">
        <v>88</v>
      </c>
      <c r="F183" s="2" t="s">
        <v>96</v>
      </c>
      <c r="G183" s="2" t="s">
        <v>997</v>
      </c>
      <c r="H183" s="2" t="s">
        <v>79</v>
      </c>
      <c r="I183" s="2" t="s">
        <v>1031</v>
      </c>
      <c r="J183" s="2" t="s">
        <v>1008</v>
      </c>
      <c r="K183" s="2" t="s">
        <v>640</v>
      </c>
      <c r="L183" s="2" t="s">
        <v>1032</v>
      </c>
      <c r="M183" s="2" t="s">
        <v>1033</v>
      </c>
      <c r="N183" s="2" t="s">
        <v>1034</v>
      </c>
      <c r="O183" s="2"/>
      <c r="P183" s="2"/>
    </row>
    <row r="184" spans="1:16" ht="14.4" x14ac:dyDescent="0.25">
      <c r="A184" s="7" t="s">
        <v>1035</v>
      </c>
      <c r="B184" s="2">
        <v>146</v>
      </c>
      <c r="C184" s="2" t="s">
        <v>180</v>
      </c>
      <c r="D184" s="2" t="s">
        <v>142</v>
      </c>
      <c r="E184" s="2" t="s">
        <v>98</v>
      </c>
      <c r="F184" s="2" t="s">
        <v>44</v>
      </c>
      <c r="G184" s="2" t="s">
        <v>914</v>
      </c>
      <c r="H184" s="2" t="s">
        <v>79</v>
      </c>
      <c r="I184" s="2" t="s">
        <v>1036</v>
      </c>
      <c r="J184" s="2" t="s">
        <v>1037</v>
      </c>
      <c r="K184" s="2" t="s">
        <v>640</v>
      </c>
      <c r="L184" s="2" t="s">
        <v>1038</v>
      </c>
      <c r="M184" s="2" t="s">
        <v>1039</v>
      </c>
      <c r="N184" s="2" t="s">
        <v>1040</v>
      </c>
      <c r="O184" s="2"/>
      <c r="P184" s="2"/>
    </row>
    <row r="185" spans="1:16" ht="14.4" x14ac:dyDescent="0.25">
      <c r="A185" s="7" t="s">
        <v>1041</v>
      </c>
      <c r="B185" s="2">
        <v>97</v>
      </c>
      <c r="C185" s="2" t="s">
        <v>123</v>
      </c>
      <c r="D185" s="2" t="s">
        <v>111</v>
      </c>
      <c r="E185" s="2" t="s">
        <v>216</v>
      </c>
      <c r="F185" s="2" t="s">
        <v>485</v>
      </c>
      <c r="G185" s="2" t="s">
        <v>955</v>
      </c>
      <c r="H185" s="2" t="s">
        <v>79</v>
      </c>
      <c r="I185" s="2" t="s">
        <v>1042</v>
      </c>
      <c r="J185" s="2" t="s">
        <v>1043</v>
      </c>
      <c r="K185" s="2" t="s">
        <v>640</v>
      </c>
      <c r="L185" s="2" t="s">
        <v>1044</v>
      </c>
      <c r="M185" s="2" t="s">
        <v>1045</v>
      </c>
      <c r="N185" s="2" t="s">
        <v>1046</v>
      </c>
      <c r="O185" s="2"/>
      <c r="P185" s="2"/>
    </row>
    <row r="186" spans="1:16" ht="14.4" x14ac:dyDescent="0.25">
      <c r="A186" s="7" t="s">
        <v>1047</v>
      </c>
      <c r="B186" s="2">
        <v>69</v>
      </c>
      <c r="C186" s="2" t="s">
        <v>41</v>
      </c>
      <c r="D186" s="2" t="s">
        <v>233</v>
      </c>
      <c r="E186" s="2" t="s">
        <v>148</v>
      </c>
      <c r="F186" s="2" t="s">
        <v>96</v>
      </c>
      <c r="G186" s="2" t="s">
        <v>1048</v>
      </c>
      <c r="H186" s="2" t="s">
        <v>79</v>
      </c>
      <c r="I186" s="2" t="s">
        <v>1049</v>
      </c>
      <c r="J186" s="2" t="s">
        <v>1050</v>
      </c>
      <c r="K186" s="2" t="s">
        <v>82</v>
      </c>
      <c r="L186" s="2" t="s">
        <v>1051</v>
      </c>
      <c r="M186" s="2" t="s">
        <v>1052</v>
      </c>
      <c r="N186" s="2" t="s">
        <v>1024</v>
      </c>
      <c r="O186" s="2"/>
      <c r="P186" s="2"/>
    </row>
    <row r="187" spans="1:16" ht="14.4" x14ac:dyDescent="0.25">
      <c r="A187" s="7" t="s">
        <v>1053</v>
      </c>
      <c r="B187" s="2">
        <v>109</v>
      </c>
      <c r="C187" s="2" t="s">
        <v>56</v>
      </c>
      <c r="D187" s="2" t="s">
        <v>202</v>
      </c>
      <c r="E187" s="2" t="s">
        <v>112</v>
      </c>
      <c r="F187" s="2" t="s">
        <v>21</v>
      </c>
      <c r="G187" s="2" t="s">
        <v>803</v>
      </c>
      <c r="H187" s="2" t="s">
        <v>79</v>
      </c>
      <c r="I187" s="2" t="s">
        <v>1054</v>
      </c>
      <c r="J187" s="2" t="s">
        <v>805</v>
      </c>
      <c r="K187" s="2" t="s">
        <v>640</v>
      </c>
      <c r="L187" s="2" t="s">
        <v>539</v>
      </c>
      <c r="M187" s="2" t="s">
        <v>1055</v>
      </c>
      <c r="N187" s="2" t="s">
        <v>260</v>
      </c>
      <c r="O187" s="2"/>
      <c r="P187" s="2"/>
    </row>
    <row r="188" spans="1:16" ht="14.4" x14ac:dyDescent="0.25">
      <c r="A188" s="7" t="s">
        <v>1056</v>
      </c>
      <c r="B188" s="2">
        <v>90</v>
      </c>
      <c r="C188" s="2" t="s">
        <v>89</v>
      </c>
      <c r="D188" s="2" t="s">
        <v>78</v>
      </c>
      <c r="E188" s="2" t="s">
        <v>98</v>
      </c>
      <c r="F188" s="2" t="s">
        <v>21</v>
      </c>
      <c r="G188" s="2" t="s">
        <v>47</v>
      </c>
      <c r="H188" s="2" t="s">
        <v>79</v>
      </c>
      <c r="I188" s="2" t="s">
        <v>1057</v>
      </c>
      <c r="J188" s="2" t="s">
        <v>816</v>
      </c>
      <c r="K188" s="2" t="s">
        <v>640</v>
      </c>
      <c r="L188" s="2" t="s">
        <v>1058</v>
      </c>
      <c r="M188" s="2" t="s">
        <v>1059</v>
      </c>
      <c r="N188" s="2" t="s">
        <v>260</v>
      </c>
      <c r="O188" s="2"/>
      <c r="P188" s="2"/>
    </row>
    <row r="189" spans="1:16" ht="14.4" x14ac:dyDescent="0.25">
      <c r="A189" s="7" t="s">
        <v>1060</v>
      </c>
      <c r="B189" s="2">
        <v>110</v>
      </c>
      <c r="C189" s="2" t="s">
        <v>96</v>
      </c>
      <c r="D189" s="2" t="s">
        <v>123</v>
      </c>
      <c r="E189" s="2" t="s">
        <v>88</v>
      </c>
      <c r="F189" s="2" t="s">
        <v>96</v>
      </c>
      <c r="G189" s="2" t="s">
        <v>251</v>
      </c>
      <c r="H189" s="2" t="s">
        <v>79</v>
      </c>
      <c r="I189" s="2" t="s">
        <v>1061</v>
      </c>
      <c r="J189" s="2" t="s">
        <v>281</v>
      </c>
      <c r="K189" s="2" t="s">
        <v>640</v>
      </c>
      <c r="L189" s="2" t="s">
        <v>1062</v>
      </c>
      <c r="M189" s="2" t="s">
        <v>1063</v>
      </c>
      <c r="N189" s="2" t="s">
        <v>478</v>
      </c>
      <c r="O189" s="2"/>
      <c r="P189" s="2"/>
    </row>
    <row r="190" spans="1:16" ht="14.4" x14ac:dyDescent="0.25">
      <c r="A190" s="7" t="s">
        <v>1064</v>
      </c>
      <c r="B190" s="2">
        <v>75</v>
      </c>
      <c r="C190" s="2" t="s">
        <v>286</v>
      </c>
      <c r="D190" s="2" t="s">
        <v>173</v>
      </c>
      <c r="E190" s="2" t="s">
        <v>88</v>
      </c>
      <c r="F190" s="2" t="s">
        <v>87</v>
      </c>
      <c r="G190" s="2" t="s">
        <v>1065</v>
      </c>
      <c r="H190" s="2" t="s">
        <v>79</v>
      </c>
      <c r="I190" s="2" t="s">
        <v>1066</v>
      </c>
      <c r="J190" s="2" t="s">
        <v>42</v>
      </c>
      <c r="K190" s="2" t="s">
        <v>640</v>
      </c>
      <c r="L190" s="2" t="s">
        <v>1067</v>
      </c>
      <c r="M190" s="2" t="s">
        <v>1068</v>
      </c>
      <c r="N190" s="2" t="s">
        <v>260</v>
      </c>
      <c r="O190" s="2"/>
      <c r="P190" s="2"/>
    </row>
    <row r="191" spans="1:16" ht="14.4" x14ac:dyDescent="0.25">
      <c r="A191" s="7" t="s">
        <v>1069</v>
      </c>
      <c r="B191" s="2">
        <v>129</v>
      </c>
      <c r="C191" s="2" t="s">
        <v>141</v>
      </c>
      <c r="D191" s="2" t="s">
        <v>20</v>
      </c>
      <c r="E191" s="2" t="s">
        <v>216</v>
      </c>
      <c r="F191" s="2" t="s">
        <v>89</v>
      </c>
      <c r="G191" s="2" t="s">
        <v>989</v>
      </c>
      <c r="H191" s="2" t="s">
        <v>90</v>
      </c>
      <c r="I191" s="2" t="s">
        <v>1070</v>
      </c>
      <c r="J191" s="2" t="s">
        <v>805</v>
      </c>
      <c r="K191" s="2" t="s">
        <v>640</v>
      </c>
      <c r="L191" s="2" t="s">
        <v>1071</v>
      </c>
      <c r="M191" s="2" t="s">
        <v>1072</v>
      </c>
      <c r="N191" s="2" t="s">
        <v>1073</v>
      </c>
      <c r="O191" s="2"/>
      <c r="P191" s="2"/>
    </row>
    <row r="192" spans="1:16" ht="14.4" x14ac:dyDescent="0.25">
      <c r="A192" s="7" t="s">
        <v>1074</v>
      </c>
      <c r="B192" s="2">
        <v>50</v>
      </c>
      <c r="C192" s="2" t="s">
        <v>427</v>
      </c>
      <c r="D192" s="2" t="s">
        <v>427</v>
      </c>
      <c r="E192" s="2" t="s">
        <v>112</v>
      </c>
      <c r="F192" s="2" t="s">
        <v>485</v>
      </c>
      <c r="G192" s="2" t="s">
        <v>1075</v>
      </c>
      <c r="H192" s="2" t="s">
        <v>79</v>
      </c>
      <c r="I192" s="2" t="s">
        <v>1076</v>
      </c>
      <c r="J192" s="2" t="s">
        <v>219</v>
      </c>
      <c r="K192" s="2"/>
      <c r="L192" s="2" t="s">
        <v>737</v>
      </c>
      <c r="M192" s="2" t="s">
        <v>1077</v>
      </c>
      <c r="N192" s="2" t="s">
        <v>153</v>
      </c>
      <c r="O192" s="2"/>
      <c r="P192" s="2"/>
    </row>
    <row r="193" spans="1:16" ht="14.4" x14ac:dyDescent="0.25">
      <c r="A193" s="7" t="s">
        <v>1078</v>
      </c>
      <c r="B193" s="2">
        <v>65</v>
      </c>
      <c r="C193" s="2" t="s">
        <v>77</v>
      </c>
      <c r="D193" s="2" t="s">
        <v>129</v>
      </c>
      <c r="E193" s="2" t="s">
        <v>216</v>
      </c>
      <c r="F193" s="2" t="s">
        <v>87</v>
      </c>
      <c r="G193" s="2" t="s">
        <v>459</v>
      </c>
      <c r="H193" s="2" t="s">
        <v>182</v>
      </c>
      <c r="I193" s="2" t="s">
        <v>1079</v>
      </c>
      <c r="J193" s="2" t="s">
        <v>1080</v>
      </c>
      <c r="K193" s="2" t="s">
        <v>82</v>
      </c>
      <c r="L193" s="2" t="s">
        <v>1081</v>
      </c>
      <c r="M193" s="2" t="s">
        <v>1082</v>
      </c>
      <c r="N193" s="2" t="s">
        <v>109</v>
      </c>
      <c r="O193" s="2"/>
      <c r="P193" s="2"/>
    </row>
    <row r="194" spans="1:16" ht="14.4" x14ac:dyDescent="0.25">
      <c r="A194" s="7" t="s">
        <v>1083</v>
      </c>
      <c r="B194" s="2">
        <v>113</v>
      </c>
      <c r="C194" s="2" t="s">
        <v>463</v>
      </c>
      <c r="D194" s="2" t="s">
        <v>181</v>
      </c>
      <c r="E194" s="2" t="s">
        <v>54</v>
      </c>
      <c r="F194" s="2" t="s">
        <v>379</v>
      </c>
      <c r="G194" s="2" t="s">
        <v>369</v>
      </c>
      <c r="H194" s="2" t="s">
        <v>182</v>
      </c>
      <c r="I194" s="2" t="s">
        <v>1084</v>
      </c>
      <c r="J194" s="2" t="s">
        <v>561</v>
      </c>
      <c r="K194" s="2" t="s">
        <v>82</v>
      </c>
      <c r="L194" s="2" t="s">
        <v>1085</v>
      </c>
      <c r="M194" s="2" t="s">
        <v>1086</v>
      </c>
      <c r="N194" s="2" t="s">
        <v>198</v>
      </c>
      <c r="O194" s="2"/>
      <c r="P194" s="2"/>
    </row>
    <row r="195" spans="1:16" ht="14.4" x14ac:dyDescent="0.25">
      <c r="A195" s="7" t="s">
        <v>1087</v>
      </c>
      <c r="B195" s="2">
        <v>113</v>
      </c>
      <c r="C195" s="2" t="s">
        <v>463</v>
      </c>
      <c r="D195" s="2" t="s">
        <v>149</v>
      </c>
      <c r="E195" s="2" t="s">
        <v>32</v>
      </c>
      <c r="F195" s="2" t="s">
        <v>89</v>
      </c>
      <c r="G195" s="2" t="s">
        <v>281</v>
      </c>
      <c r="H195" s="2" t="s">
        <v>79</v>
      </c>
      <c r="I195" s="2" t="s">
        <v>474</v>
      </c>
      <c r="J195" s="2" t="s">
        <v>351</v>
      </c>
      <c r="K195" s="2" t="s">
        <v>82</v>
      </c>
      <c r="L195" s="2" t="s">
        <v>192</v>
      </c>
      <c r="M195" s="2" t="s">
        <v>1088</v>
      </c>
      <c r="N195" s="2" t="s">
        <v>28</v>
      </c>
      <c r="O195" s="2"/>
      <c r="P195" s="2"/>
    </row>
    <row r="196" spans="1:16" ht="14.4" x14ac:dyDescent="0.25">
      <c r="A196" s="7" t="s">
        <v>1089</v>
      </c>
      <c r="B196" s="2">
        <v>81</v>
      </c>
      <c r="C196" s="2" t="s">
        <v>20</v>
      </c>
      <c r="D196" s="2" t="s">
        <v>41</v>
      </c>
      <c r="E196" s="2" t="s">
        <v>148</v>
      </c>
      <c r="F196" s="2" t="s">
        <v>89</v>
      </c>
      <c r="G196" s="2" t="s">
        <v>242</v>
      </c>
      <c r="H196" s="2" t="s">
        <v>182</v>
      </c>
      <c r="I196" s="2" t="s">
        <v>1090</v>
      </c>
      <c r="J196" s="2" t="s">
        <v>811</v>
      </c>
      <c r="K196" s="2" t="s">
        <v>640</v>
      </c>
      <c r="L196" s="2" t="s">
        <v>1091</v>
      </c>
      <c r="M196" s="2" t="s">
        <v>1092</v>
      </c>
      <c r="N196" s="2" t="s">
        <v>198</v>
      </c>
      <c r="O196" s="2"/>
      <c r="P196" s="2"/>
    </row>
    <row r="197" spans="1:16" ht="14.4" x14ac:dyDescent="0.25">
      <c r="A197" s="7" t="s">
        <v>1093</v>
      </c>
      <c r="B197" s="2">
        <v>94</v>
      </c>
      <c r="C197" s="2" t="s">
        <v>75</v>
      </c>
      <c r="D197" s="2" t="s">
        <v>56</v>
      </c>
      <c r="E197" s="2" t="s">
        <v>112</v>
      </c>
      <c r="F197" s="2" t="s">
        <v>87</v>
      </c>
      <c r="G197" s="2" t="s">
        <v>230</v>
      </c>
      <c r="H197" s="2" t="s">
        <v>79</v>
      </c>
      <c r="I197" s="2" t="s">
        <v>1094</v>
      </c>
      <c r="J197" s="2" t="s">
        <v>1095</v>
      </c>
      <c r="K197" s="2" t="s">
        <v>640</v>
      </c>
      <c r="L197" s="2" t="s">
        <v>1096</v>
      </c>
      <c r="M197" s="2" t="s">
        <v>1097</v>
      </c>
      <c r="N197" s="2" t="s">
        <v>306</v>
      </c>
      <c r="O197" s="2"/>
      <c r="P197" s="2"/>
    </row>
    <row r="198" spans="1:16" ht="14.4" x14ac:dyDescent="0.25">
      <c r="A198" s="7" t="s">
        <v>1098</v>
      </c>
      <c r="B198" s="2">
        <v>109</v>
      </c>
      <c r="C198" s="2" t="s">
        <v>78</v>
      </c>
      <c r="D198" s="2" t="s">
        <v>56</v>
      </c>
      <c r="E198" s="2" t="s">
        <v>98</v>
      </c>
      <c r="F198" s="2" t="s">
        <v>87</v>
      </c>
      <c r="G198" s="2" t="s">
        <v>803</v>
      </c>
      <c r="H198" s="2" t="s">
        <v>182</v>
      </c>
      <c r="I198" s="2" t="s">
        <v>1099</v>
      </c>
      <c r="J198" s="2" t="s">
        <v>1100</v>
      </c>
      <c r="K198" s="2" t="s">
        <v>640</v>
      </c>
      <c r="L198" s="2" t="s">
        <v>901</v>
      </c>
      <c r="M198" s="2" t="s">
        <v>1101</v>
      </c>
      <c r="N198" s="2" t="s">
        <v>478</v>
      </c>
      <c r="O198" s="2"/>
      <c r="P198" s="2"/>
    </row>
    <row r="199" spans="1:16" ht="14.4" x14ac:dyDescent="0.25">
      <c r="A199" s="7" t="s">
        <v>1102</v>
      </c>
      <c r="B199" s="2">
        <v>127</v>
      </c>
      <c r="C199" s="2" t="s">
        <v>155</v>
      </c>
      <c r="D199" s="2" t="s">
        <v>64</v>
      </c>
      <c r="E199" s="2" t="s">
        <v>216</v>
      </c>
      <c r="F199" s="2" t="s">
        <v>217</v>
      </c>
      <c r="G199" s="2" t="s">
        <v>1103</v>
      </c>
      <c r="H199" s="2" t="s">
        <v>182</v>
      </c>
      <c r="I199" s="2" t="s">
        <v>1104</v>
      </c>
      <c r="J199" s="2" t="s">
        <v>1105</v>
      </c>
      <c r="K199" s="2" t="s">
        <v>640</v>
      </c>
      <c r="L199" s="2" t="s">
        <v>1106</v>
      </c>
      <c r="M199" s="2" t="s">
        <v>1107</v>
      </c>
      <c r="N199" s="2" t="s">
        <v>420</v>
      </c>
      <c r="O199" s="2"/>
      <c r="P199" s="2"/>
    </row>
    <row r="200" spans="1:16" ht="14.4" x14ac:dyDescent="0.25">
      <c r="A200" s="7" t="s">
        <v>1108</v>
      </c>
      <c r="B200" s="2">
        <v>71</v>
      </c>
      <c r="C200" s="2" t="s">
        <v>155</v>
      </c>
      <c r="D200" s="2" t="s">
        <v>55</v>
      </c>
      <c r="E200" s="2" t="s">
        <v>112</v>
      </c>
      <c r="F200" s="2" t="s">
        <v>87</v>
      </c>
      <c r="G200" s="2" t="s">
        <v>1109</v>
      </c>
      <c r="H200" s="2" t="s">
        <v>182</v>
      </c>
      <c r="I200" s="2" t="s">
        <v>1110</v>
      </c>
      <c r="J200" s="2" t="s">
        <v>236</v>
      </c>
      <c r="K200" s="2" t="s">
        <v>640</v>
      </c>
      <c r="L200" s="2" t="s">
        <v>1111</v>
      </c>
      <c r="M200" s="2" t="s">
        <v>1112</v>
      </c>
      <c r="N200" s="2" t="s">
        <v>187</v>
      </c>
      <c r="O200" s="2"/>
      <c r="P200" s="2"/>
    </row>
    <row r="201" spans="1:16" ht="14.4" x14ac:dyDescent="0.25">
      <c r="A201" s="7" t="s">
        <v>1113</v>
      </c>
      <c r="B201" s="2">
        <v>59</v>
      </c>
      <c r="C201" s="2" t="s">
        <v>202</v>
      </c>
      <c r="D201" s="2" t="s">
        <v>111</v>
      </c>
      <c r="E201" s="2" t="s">
        <v>112</v>
      </c>
      <c r="F201" s="2" t="s">
        <v>34</v>
      </c>
      <c r="G201" s="2" t="s">
        <v>590</v>
      </c>
      <c r="H201" s="2" t="s">
        <v>79</v>
      </c>
      <c r="I201" s="2" t="s">
        <v>1114</v>
      </c>
      <c r="J201" s="2" t="s">
        <v>1115</v>
      </c>
      <c r="K201" s="2" t="s">
        <v>82</v>
      </c>
      <c r="L201" s="2" t="s">
        <v>1116</v>
      </c>
      <c r="M201" s="2" t="s">
        <v>1117</v>
      </c>
      <c r="N201" s="2" t="s">
        <v>436</v>
      </c>
      <c r="O201" s="2"/>
      <c r="P201" s="2"/>
    </row>
    <row r="202" spans="1:16" ht="14.4" x14ac:dyDescent="0.25">
      <c r="A202" s="7" t="s">
        <v>1118</v>
      </c>
      <c r="B202" s="2">
        <v>48</v>
      </c>
      <c r="C202" s="2" t="s">
        <v>173</v>
      </c>
      <c r="D202" s="2" t="s">
        <v>173</v>
      </c>
      <c r="E202" s="2" t="s">
        <v>98</v>
      </c>
      <c r="F202" s="2" t="s">
        <v>34</v>
      </c>
      <c r="G202" s="2" t="s">
        <v>570</v>
      </c>
      <c r="H202" s="2" t="s">
        <v>79</v>
      </c>
      <c r="I202" s="2" t="s">
        <v>1119</v>
      </c>
      <c r="J202" s="2" t="s">
        <v>1120</v>
      </c>
      <c r="K202" s="2"/>
      <c r="L202" s="2" t="s">
        <v>1121</v>
      </c>
      <c r="M202" s="2" t="s">
        <v>1122</v>
      </c>
      <c r="N202" s="2" t="s">
        <v>1123</v>
      </c>
      <c r="O202" s="2"/>
      <c r="P202" s="2"/>
    </row>
    <row r="203" spans="1:16" ht="14.4" x14ac:dyDescent="0.25">
      <c r="A203" s="7" t="s">
        <v>1124</v>
      </c>
      <c r="B203" s="2">
        <v>152</v>
      </c>
      <c r="C203" s="2" t="s">
        <v>17</v>
      </c>
      <c r="D203" s="2" t="s">
        <v>55</v>
      </c>
      <c r="E203" s="2" t="s">
        <v>112</v>
      </c>
      <c r="F203" s="2" t="s">
        <v>44</v>
      </c>
      <c r="G203" s="2" t="s">
        <v>735</v>
      </c>
      <c r="H203" s="2" t="s">
        <v>79</v>
      </c>
      <c r="I203" s="2" t="s">
        <v>1125</v>
      </c>
      <c r="J203" s="2" t="s">
        <v>1126</v>
      </c>
      <c r="K203" s="2" t="s">
        <v>640</v>
      </c>
      <c r="L203" s="2" t="s">
        <v>607</v>
      </c>
      <c r="M203" s="2" t="s">
        <v>1127</v>
      </c>
      <c r="N203" s="2" t="s">
        <v>102</v>
      </c>
      <c r="O203" s="2"/>
      <c r="P203" s="2"/>
    </row>
    <row r="204" spans="1:16" ht="14.4" x14ac:dyDescent="0.25">
      <c r="A204" s="7" t="s">
        <v>1128</v>
      </c>
      <c r="B204" s="2">
        <v>116</v>
      </c>
      <c r="C204" s="2" t="s">
        <v>113</v>
      </c>
      <c r="D204" s="2" t="s">
        <v>135</v>
      </c>
      <c r="E204" s="2" t="s">
        <v>98</v>
      </c>
      <c r="F204" s="2" t="s">
        <v>21</v>
      </c>
      <c r="G204" s="2" t="s">
        <v>809</v>
      </c>
      <c r="H204" s="2" t="s">
        <v>182</v>
      </c>
      <c r="I204" s="2" t="s">
        <v>1129</v>
      </c>
      <c r="J204" s="2" t="s">
        <v>1130</v>
      </c>
      <c r="K204" s="2" t="s">
        <v>640</v>
      </c>
      <c r="L204" s="2" t="s">
        <v>1131</v>
      </c>
      <c r="M204" s="2" t="s">
        <v>1132</v>
      </c>
      <c r="N204" s="2" t="s">
        <v>1133</v>
      </c>
      <c r="O204" s="2"/>
      <c r="P204" s="2"/>
    </row>
    <row r="205" spans="1:16" ht="14.4" x14ac:dyDescent="0.25">
      <c r="A205" s="7" t="s">
        <v>1134</v>
      </c>
      <c r="B205" s="2">
        <v>139</v>
      </c>
      <c r="C205" s="2" t="s">
        <v>202</v>
      </c>
      <c r="D205" s="2" t="s">
        <v>55</v>
      </c>
      <c r="E205" s="2" t="s">
        <v>216</v>
      </c>
      <c r="F205" s="2" t="s">
        <v>379</v>
      </c>
      <c r="G205" s="2" t="s">
        <v>816</v>
      </c>
      <c r="H205" s="2" t="s">
        <v>90</v>
      </c>
      <c r="I205" s="2" t="s">
        <v>1135</v>
      </c>
      <c r="J205" s="2" t="s">
        <v>236</v>
      </c>
      <c r="K205" s="2" t="s">
        <v>640</v>
      </c>
      <c r="L205" s="2" t="s">
        <v>1136</v>
      </c>
      <c r="M205" s="2" t="s">
        <v>1137</v>
      </c>
      <c r="N205" s="2" t="s">
        <v>1138</v>
      </c>
      <c r="O205" s="2"/>
      <c r="P205" s="2"/>
    </row>
    <row r="206" spans="1:16" ht="14.4" x14ac:dyDescent="0.25">
      <c r="A206" s="7" t="s">
        <v>1139</v>
      </c>
      <c r="B206" s="2">
        <v>120</v>
      </c>
      <c r="C206" s="2" t="s">
        <v>78</v>
      </c>
      <c r="D206" s="2" t="s">
        <v>201</v>
      </c>
      <c r="E206" s="2" t="s">
        <v>112</v>
      </c>
      <c r="F206" s="2" t="s">
        <v>123</v>
      </c>
      <c r="G206" s="2" t="s">
        <v>630</v>
      </c>
      <c r="H206" s="2" t="s">
        <v>79</v>
      </c>
      <c r="I206" s="2" t="s">
        <v>1140</v>
      </c>
      <c r="J206" s="2" t="s">
        <v>1141</v>
      </c>
      <c r="K206" s="2" t="s">
        <v>640</v>
      </c>
      <c r="L206" s="2" t="s">
        <v>1142</v>
      </c>
      <c r="M206" s="2" t="s">
        <v>877</v>
      </c>
      <c r="N206" s="2" t="s">
        <v>28</v>
      </c>
      <c r="O206" s="2"/>
      <c r="P206" s="2"/>
    </row>
    <row r="207" spans="1:16" ht="14.4" x14ac:dyDescent="0.25">
      <c r="A207" s="7" t="s">
        <v>1143</v>
      </c>
      <c r="B207" s="2">
        <v>112</v>
      </c>
      <c r="C207" s="2" t="s">
        <v>180</v>
      </c>
      <c r="D207" s="2" t="s">
        <v>56</v>
      </c>
      <c r="E207" s="2" t="s">
        <v>98</v>
      </c>
      <c r="F207" s="2" t="s">
        <v>97</v>
      </c>
      <c r="G207" s="2" t="s">
        <v>879</v>
      </c>
      <c r="H207" s="2" t="s">
        <v>182</v>
      </c>
      <c r="I207" s="2" t="s">
        <v>1144</v>
      </c>
      <c r="J207" s="2" t="s">
        <v>1145</v>
      </c>
      <c r="K207" s="2" t="s">
        <v>640</v>
      </c>
      <c r="L207" s="2" t="s">
        <v>1146</v>
      </c>
      <c r="M207" s="2" t="s">
        <v>1147</v>
      </c>
      <c r="N207" s="2" t="s">
        <v>354</v>
      </c>
      <c r="O207" s="2"/>
      <c r="P207" s="2"/>
    </row>
    <row r="208" spans="1:16" ht="14.4" x14ac:dyDescent="0.25">
      <c r="A208" s="7" t="s">
        <v>1148</v>
      </c>
      <c r="B208" s="2">
        <v>125</v>
      </c>
      <c r="C208" s="2" t="s">
        <v>173</v>
      </c>
      <c r="D208" s="2" t="s">
        <v>33</v>
      </c>
      <c r="E208" s="2" t="s">
        <v>112</v>
      </c>
      <c r="F208" s="2" t="s">
        <v>17</v>
      </c>
      <c r="G208" s="2" t="s">
        <v>933</v>
      </c>
      <c r="H208" s="2" t="s">
        <v>182</v>
      </c>
      <c r="I208" s="2" t="s">
        <v>1149</v>
      </c>
      <c r="J208" s="2" t="s">
        <v>1145</v>
      </c>
      <c r="K208" s="2" t="s">
        <v>640</v>
      </c>
      <c r="L208" s="2" t="s">
        <v>1150</v>
      </c>
      <c r="M208" s="2" t="s">
        <v>205</v>
      </c>
      <c r="N208" s="2" t="s">
        <v>354</v>
      </c>
      <c r="O208" s="2"/>
      <c r="P208" s="2"/>
    </row>
    <row r="209" spans="1:16" ht="14.4" x14ac:dyDescent="0.25">
      <c r="A209" s="7" t="s">
        <v>1151</v>
      </c>
      <c r="B209" s="2">
        <v>57</v>
      </c>
      <c r="C209" s="2" t="s">
        <v>180</v>
      </c>
      <c r="D209" s="2" t="s">
        <v>17</v>
      </c>
      <c r="E209" s="2" t="s">
        <v>98</v>
      </c>
      <c r="F209" s="2" t="s">
        <v>34</v>
      </c>
      <c r="G209" s="2" t="s">
        <v>590</v>
      </c>
      <c r="H209" s="2" t="s">
        <v>79</v>
      </c>
      <c r="I209" s="2" t="s">
        <v>1152</v>
      </c>
      <c r="J209" s="2" t="s">
        <v>985</v>
      </c>
      <c r="K209" s="2" t="s">
        <v>640</v>
      </c>
      <c r="L209" s="2" t="s">
        <v>1153</v>
      </c>
      <c r="M209" s="2" t="s">
        <v>1154</v>
      </c>
      <c r="N209" s="2" t="s">
        <v>1155</v>
      </c>
      <c r="O209" s="2"/>
      <c r="P209" s="2"/>
    </row>
    <row r="210" spans="1:16" ht="14.4" x14ac:dyDescent="0.25">
      <c r="A210" s="7" t="s">
        <v>1156</v>
      </c>
      <c r="B210" s="2">
        <v>78</v>
      </c>
      <c r="C210" s="2" t="s">
        <v>149</v>
      </c>
      <c r="D210" s="2" t="s">
        <v>233</v>
      </c>
      <c r="E210" s="2" t="s">
        <v>19</v>
      </c>
      <c r="F210" s="2" t="s">
        <v>87</v>
      </c>
      <c r="G210" s="2" t="s">
        <v>670</v>
      </c>
      <c r="H210" s="2" t="s">
        <v>79</v>
      </c>
      <c r="I210" s="2" t="s">
        <v>1157</v>
      </c>
      <c r="J210" s="2" t="s">
        <v>465</v>
      </c>
      <c r="K210" s="2" t="s">
        <v>82</v>
      </c>
      <c r="L210" s="2" t="s">
        <v>1158</v>
      </c>
      <c r="M210" s="2" t="s">
        <v>1159</v>
      </c>
      <c r="N210" s="2" t="s">
        <v>153</v>
      </c>
      <c r="O210" s="2"/>
      <c r="P210" s="2"/>
    </row>
    <row r="211" spans="1:16" ht="14.4" x14ac:dyDescent="0.25">
      <c r="A211" s="7" t="s">
        <v>1160</v>
      </c>
      <c r="B211" s="2">
        <v>95</v>
      </c>
      <c r="C211" s="2" t="s">
        <v>209</v>
      </c>
      <c r="D211" s="2" t="s">
        <v>56</v>
      </c>
      <c r="E211" s="2" t="s">
        <v>148</v>
      </c>
      <c r="F211" s="2" t="s">
        <v>87</v>
      </c>
      <c r="G211" s="2" t="s">
        <v>559</v>
      </c>
      <c r="H211" s="2" t="s">
        <v>79</v>
      </c>
      <c r="I211" s="2" t="s">
        <v>1161</v>
      </c>
      <c r="J211" s="2" t="s">
        <v>1162</v>
      </c>
      <c r="K211" s="2" t="s">
        <v>82</v>
      </c>
      <c r="L211" s="2" t="s">
        <v>1163</v>
      </c>
      <c r="M211" s="2" t="s">
        <v>1164</v>
      </c>
      <c r="N211" s="2" t="s">
        <v>1165</v>
      </c>
      <c r="O211" s="2"/>
      <c r="P211" s="2"/>
    </row>
    <row r="212" spans="1:16" ht="14.4" x14ac:dyDescent="0.25">
      <c r="A212" s="7" t="s">
        <v>1166</v>
      </c>
      <c r="B212" s="2">
        <v>108</v>
      </c>
      <c r="C212" s="2" t="s">
        <v>149</v>
      </c>
      <c r="D212" s="2" t="s">
        <v>142</v>
      </c>
      <c r="E212" s="2" t="s">
        <v>148</v>
      </c>
      <c r="F212" s="2" t="s">
        <v>134</v>
      </c>
      <c r="G212" s="2" t="s">
        <v>58</v>
      </c>
      <c r="H212" s="2" t="s">
        <v>79</v>
      </c>
      <c r="I212" s="2" t="s">
        <v>1167</v>
      </c>
      <c r="J212" s="2" t="s">
        <v>1100</v>
      </c>
      <c r="K212" s="2" t="s">
        <v>640</v>
      </c>
      <c r="L212" s="2" t="s">
        <v>1168</v>
      </c>
      <c r="M212" s="2" t="s">
        <v>1169</v>
      </c>
      <c r="N212" s="2" t="s">
        <v>28</v>
      </c>
      <c r="O212" s="2"/>
      <c r="P212" s="2"/>
    </row>
    <row r="213" spans="1:16" ht="14.4" x14ac:dyDescent="0.25">
      <c r="A213" s="7" t="s">
        <v>1170</v>
      </c>
      <c r="B213" s="2">
        <v>101</v>
      </c>
      <c r="C213" s="2" t="s">
        <v>209</v>
      </c>
      <c r="D213" s="2" t="s">
        <v>279</v>
      </c>
      <c r="E213" s="2" t="s">
        <v>19</v>
      </c>
      <c r="F213" s="2" t="s">
        <v>89</v>
      </c>
      <c r="G213" s="2" t="s">
        <v>224</v>
      </c>
      <c r="H213" s="2" t="s">
        <v>79</v>
      </c>
      <c r="I213" s="2" t="s">
        <v>1171</v>
      </c>
      <c r="J213" s="2" t="s">
        <v>1172</v>
      </c>
      <c r="K213" s="2" t="s">
        <v>640</v>
      </c>
      <c r="L213" s="2" t="s">
        <v>1173</v>
      </c>
      <c r="M213" s="2" t="s">
        <v>1174</v>
      </c>
      <c r="N213" s="2" t="s">
        <v>1155</v>
      </c>
      <c r="O213" s="2"/>
      <c r="P213" s="2"/>
    </row>
    <row r="214" spans="1:16" ht="14.4" x14ac:dyDescent="0.25">
      <c r="A214" s="7" t="s">
        <v>1175</v>
      </c>
      <c r="B214" s="2">
        <v>96</v>
      </c>
      <c r="C214" s="2" t="s">
        <v>202</v>
      </c>
      <c r="D214" s="2" t="s">
        <v>156</v>
      </c>
      <c r="E214" s="2" t="s">
        <v>216</v>
      </c>
      <c r="F214" s="2" t="s">
        <v>89</v>
      </c>
      <c r="G214" s="2" t="s">
        <v>423</v>
      </c>
      <c r="H214" s="2" t="s">
        <v>79</v>
      </c>
      <c r="I214" s="2" t="s">
        <v>1176</v>
      </c>
      <c r="J214" s="2" t="s">
        <v>1177</v>
      </c>
      <c r="K214" s="2" t="s">
        <v>640</v>
      </c>
      <c r="L214" s="2" t="s">
        <v>1178</v>
      </c>
      <c r="M214" s="2" t="s">
        <v>1179</v>
      </c>
      <c r="N214" s="2" t="s">
        <v>1180</v>
      </c>
      <c r="O214" s="2"/>
      <c r="P214" s="2"/>
    </row>
    <row r="215" spans="1:16" ht="14.4" x14ac:dyDescent="0.25">
      <c r="A215" s="7" t="s">
        <v>1181</v>
      </c>
      <c r="B215" s="2">
        <v>67</v>
      </c>
      <c r="C215" s="2" t="s">
        <v>111</v>
      </c>
      <c r="D215" s="2" t="s">
        <v>111</v>
      </c>
      <c r="E215" s="2" t="s">
        <v>216</v>
      </c>
      <c r="F215" s="2" t="s">
        <v>379</v>
      </c>
      <c r="G215" s="2" t="s">
        <v>1182</v>
      </c>
      <c r="H215" s="2" t="s">
        <v>79</v>
      </c>
      <c r="I215" s="2" t="s">
        <v>1183</v>
      </c>
      <c r="J215" s="2" t="s">
        <v>1184</v>
      </c>
      <c r="K215" s="2" t="s">
        <v>640</v>
      </c>
      <c r="L215" s="2" t="s">
        <v>930</v>
      </c>
      <c r="M215" s="2" t="s">
        <v>1185</v>
      </c>
      <c r="N215" s="2" t="s">
        <v>59</v>
      </c>
      <c r="O215" s="2"/>
      <c r="P215" s="2"/>
    </row>
    <row r="216" spans="1:16" ht="14.4" x14ac:dyDescent="0.25">
      <c r="A216" s="7" t="s">
        <v>1186</v>
      </c>
      <c r="B216" s="2">
        <v>110</v>
      </c>
      <c r="C216" s="2" t="s">
        <v>34</v>
      </c>
      <c r="D216" s="2" t="s">
        <v>75</v>
      </c>
      <c r="E216" s="2" t="s">
        <v>98</v>
      </c>
      <c r="F216" s="2" t="s">
        <v>21</v>
      </c>
      <c r="G216" s="2" t="s">
        <v>888</v>
      </c>
      <c r="H216" s="2" t="s">
        <v>79</v>
      </c>
      <c r="I216" s="2" t="s">
        <v>1187</v>
      </c>
      <c r="J216" s="2" t="s">
        <v>1188</v>
      </c>
      <c r="K216" s="2" t="s">
        <v>640</v>
      </c>
      <c r="L216" s="2" t="s">
        <v>1189</v>
      </c>
      <c r="M216" s="2" t="s">
        <v>1190</v>
      </c>
      <c r="N216" s="2" t="s">
        <v>436</v>
      </c>
      <c r="O216" s="2"/>
      <c r="P216" s="2"/>
    </row>
    <row r="217" spans="1:16" ht="14.4" x14ac:dyDescent="0.25">
      <c r="A217" s="7" t="s">
        <v>1191</v>
      </c>
      <c r="B217" s="2">
        <v>92</v>
      </c>
      <c r="C217" s="2" t="s">
        <v>96</v>
      </c>
      <c r="D217" s="2" t="s">
        <v>208</v>
      </c>
      <c r="E217" s="2" t="s">
        <v>98</v>
      </c>
      <c r="F217" s="2" t="s">
        <v>379</v>
      </c>
      <c r="G217" s="2" t="s">
        <v>758</v>
      </c>
      <c r="H217" s="2" t="s">
        <v>182</v>
      </c>
      <c r="I217" s="2" t="s">
        <v>1192</v>
      </c>
      <c r="J217" s="2" t="s">
        <v>1193</v>
      </c>
      <c r="K217" s="2" t="s">
        <v>640</v>
      </c>
      <c r="L217" s="2" t="s">
        <v>1194</v>
      </c>
      <c r="M217" s="2" t="s">
        <v>1195</v>
      </c>
      <c r="N217" s="2" t="s">
        <v>1196</v>
      </c>
      <c r="O217" s="2"/>
      <c r="P217" s="2"/>
    </row>
    <row r="218" spans="1:16" ht="14.4" x14ac:dyDescent="0.25">
      <c r="A218" s="7" t="s">
        <v>1197</v>
      </c>
      <c r="B218" s="2">
        <v>81</v>
      </c>
      <c r="C218" s="2" t="s">
        <v>286</v>
      </c>
      <c r="D218" s="2" t="s">
        <v>208</v>
      </c>
      <c r="E218" s="2" t="s">
        <v>88</v>
      </c>
      <c r="F218" s="2" t="s">
        <v>173</v>
      </c>
      <c r="G218" s="2" t="s">
        <v>242</v>
      </c>
      <c r="H218" s="2" t="s">
        <v>79</v>
      </c>
      <c r="I218" s="2" t="s">
        <v>1198</v>
      </c>
      <c r="J218" s="2" t="s">
        <v>1177</v>
      </c>
      <c r="K218" s="2" t="s">
        <v>640</v>
      </c>
      <c r="L218" s="2" t="s">
        <v>1199</v>
      </c>
      <c r="M218" s="2" t="s">
        <v>1200</v>
      </c>
      <c r="N218" s="2" t="s">
        <v>1201</v>
      </c>
      <c r="O218" s="2"/>
      <c r="P218" s="2"/>
    </row>
    <row r="219" spans="1:16" ht="14.4" x14ac:dyDescent="0.25">
      <c r="A219" s="7" t="s">
        <v>1202</v>
      </c>
      <c r="B219" s="2">
        <v>52</v>
      </c>
      <c r="C219" s="2" t="s">
        <v>75</v>
      </c>
      <c r="D219" s="2" t="s">
        <v>142</v>
      </c>
      <c r="E219" s="2" t="s">
        <v>216</v>
      </c>
      <c r="F219" s="2" t="s">
        <v>141</v>
      </c>
      <c r="G219" s="2" t="s">
        <v>585</v>
      </c>
      <c r="H219" s="2" t="s">
        <v>79</v>
      </c>
      <c r="I219" s="2" t="s">
        <v>1203</v>
      </c>
      <c r="J219" s="2" t="s">
        <v>313</v>
      </c>
      <c r="K219" s="2" t="s">
        <v>185</v>
      </c>
      <c r="L219" s="2" t="s">
        <v>1204</v>
      </c>
      <c r="M219" s="2" t="s">
        <v>1205</v>
      </c>
      <c r="N219" s="2" t="s">
        <v>1073</v>
      </c>
      <c r="O219" s="2"/>
      <c r="P219" s="2"/>
    </row>
    <row r="220" spans="1:16" ht="14.4" x14ac:dyDescent="0.25">
      <c r="A220" s="7" t="s">
        <v>1206</v>
      </c>
      <c r="B220" s="2">
        <v>98</v>
      </c>
      <c r="C220" s="2" t="s">
        <v>78</v>
      </c>
      <c r="D220" s="2" t="s">
        <v>202</v>
      </c>
      <c r="E220" s="2" t="s">
        <v>19</v>
      </c>
      <c r="F220" s="2" t="s">
        <v>217</v>
      </c>
      <c r="G220" s="2" t="s">
        <v>170</v>
      </c>
      <c r="H220" s="2" t="s">
        <v>182</v>
      </c>
      <c r="I220" s="2" t="s">
        <v>970</v>
      </c>
      <c r="J220" s="2" t="s">
        <v>753</v>
      </c>
      <c r="K220" s="2" t="s">
        <v>640</v>
      </c>
      <c r="L220" s="2" t="s">
        <v>1207</v>
      </c>
      <c r="M220" s="2" t="s">
        <v>1208</v>
      </c>
      <c r="N220" s="2" t="s">
        <v>109</v>
      </c>
      <c r="O220" s="2"/>
      <c r="P220" s="2"/>
    </row>
    <row r="221" spans="1:16" ht="14.4" x14ac:dyDescent="0.25">
      <c r="A221" s="7" t="s">
        <v>1209</v>
      </c>
      <c r="B221" s="2">
        <v>92</v>
      </c>
      <c r="C221" s="2" t="s">
        <v>379</v>
      </c>
      <c r="D221" s="2" t="s">
        <v>141</v>
      </c>
      <c r="E221" s="2" t="s">
        <v>216</v>
      </c>
      <c r="F221" s="2" t="s">
        <v>134</v>
      </c>
      <c r="G221" s="2" t="s">
        <v>758</v>
      </c>
      <c r="H221" s="2" t="s">
        <v>79</v>
      </c>
      <c r="I221" s="2" t="s">
        <v>1210</v>
      </c>
      <c r="J221" s="2" t="s">
        <v>666</v>
      </c>
      <c r="K221" s="2" t="s">
        <v>640</v>
      </c>
      <c r="L221" s="2"/>
      <c r="M221" s="2"/>
      <c r="N221" s="2"/>
      <c r="O221" s="2"/>
      <c r="P221" s="2"/>
    </row>
    <row r="222" spans="1:16" ht="14.4" x14ac:dyDescent="0.25">
      <c r="A222" s="7" t="s">
        <v>1211</v>
      </c>
      <c r="B222" s="2">
        <v>100</v>
      </c>
      <c r="C222" s="2" t="s">
        <v>89</v>
      </c>
      <c r="D222" s="2" t="s">
        <v>252</v>
      </c>
      <c r="E222" s="2" t="s">
        <v>112</v>
      </c>
      <c r="F222" s="2" t="s">
        <v>134</v>
      </c>
      <c r="G222" s="2" t="s">
        <v>605</v>
      </c>
      <c r="H222" s="2" t="s">
        <v>182</v>
      </c>
      <c r="I222" s="2" t="s">
        <v>1212</v>
      </c>
      <c r="J222" s="2" t="s">
        <v>219</v>
      </c>
      <c r="K222" s="2" t="s">
        <v>640</v>
      </c>
      <c r="L222" s="2" t="s">
        <v>607</v>
      </c>
      <c r="M222" s="2" t="s">
        <v>1213</v>
      </c>
      <c r="N222" s="2" t="s">
        <v>260</v>
      </c>
      <c r="O222" s="2"/>
      <c r="P222" s="2"/>
    </row>
    <row r="223" spans="1:16" ht="14.4" x14ac:dyDescent="0.25">
      <c r="A223" s="7" t="s">
        <v>1214</v>
      </c>
      <c r="B223" s="2">
        <v>110</v>
      </c>
      <c r="C223" s="2" t="s">
        <v>96</v>
      </c>
      <c r="D223" s="2" t="s">
        <v>141</v>
      </c>
      <c r="E223" s="2" t="s">
        <v>88</v>
      </c>
      <c r="F223" s="2" t="s">
        <v>485</v>
      </c>
      <c r="G223" s="2" t="s">
        <v>888</v>
      </c>
      <c r="H223" s="2" t="s">
        <v>182</v>
      </c>
      <c r="I223" s="2" t="s">
        <v>1215</v>
      </c>
      <c r="J223" s="2" t="s">
        <v>1216</v>
      </c>
      <c r="K223" s="2" t="s">
        <v>640</v>
      </c>
      <c r="L223" s="2" t="s">
        <v>1217</v>
      </c>
      <c r="M223" s="2" t="s">
        <v>1218</v>
      </c>
      <c r="N223" s="2" t="s">
        <v>193</v>
      </c>
      <c r="O223" s="2"/>
      <c r="P223" s="2"/>
    </row>
    <row r="224" spans="1:16" ht="14.4" x14ac:dyDescent="0.25">
      <c r="A224" s="7" t="s">
        <v>1219</v>
      </c>
      <c r="B224" s="2">
        <v>98</v>
      </c>
      <c r="C224" s="2" t="s">
        <v>485</v>
      </c>
      <c r="D224" s="2" t="s">
        <v>123</v>
      </c>
      <c r="E224" s="2" t="s">
        <v>88</v>
      </c>
      <c r="F224" s="2" t="s">
        <v>485</v>
      </c>
      <c r="G224" s="2" t="s">
        <v>170</v>
      </c>
      <c r="H224" s="2" t="s">
        <v>182</v>
      </c>
      <c r="I224" s="2" t="s">
        <v>1220</v>
      </c>
      <c r="J224" s="2" t="s">
        <v>997</v>
      </c>
      <c r="K224" s="2" t="s">
        <v>640</v>
      </c>
      <c r="L224" s="2" t="s">
        <v>1058</v>
      </c>
      <c r="M224" s="2" t="s">
        <v>1221</v>
      </c>
      <c r="N224" s="2" t="s">
        <v>502</v>
      </c>
      <c r="O224" s="2"/>
      <c r="P224" s="2"/>
    </row>
    <row r="225" spans="1:16" ht="14.4" x14ac:dyDescent="0.25">
      <c r="A225" s="7" t="s">
        <v>1222</v>
      </c>
      <c r="B225" s="2">
        <v>135</v>
      </c>
      <c r="C225" s="2" t="s">
        <v>78</v>
      </c>
      <c r="D225" s="2" t="s">
        <v>156</v>
      </c>
      <c r="E225" s="2" t="s">
        <v>112</v>
      </c>
      <c r="F225" s="2" t="s">
        <v>21</v>
      </c>
      <c r="G225" s="2" t="s">
        <v>833</v>
      </c>
      <c r="H225" s="2" t="s">
        <v>79</v>
      </c>
      <c r="I225" s="2" t="s">
        <v>1223</v>
      </c>
      <c r="J225" s="2" t="s">
        <v>1224</v>
      </c>
      <c r="K225" s="2" t="s">
        <v>640</v>
      </c>
      <c r="L225" s="2" t="s">
        <v>1225</v>
      </c>
      <c r="M225" s="2" t="s">
        <v>1226</v>
      </c>
      <c r="N225" s="2" t="s">
        <v>193</v>
      </c>
      <c r="O225" s="2"/>
      <c r="P225" s="2"/>
    </row>
    <row r="226" spans="1:16" ht="14.4" x14ac:dyDescent="0.25">
      <c r="A226" s="7" t="s">
        <v>1227</v>
      </c>
      <c r="B226" s="2">
        <v>60</v>
      </c>
      <c r="C226" s="2" t="s">
        <v>111</v>
      </c>
      <c r="D226" s="2" t="s">
        <v>264</v>
      </c>
      <c r="E226" s="2" t="s">
        <v>216</v>
      </c>
      <c r="F226" s="2" t="s">
        <v>21</v>
      </c>
      <c r="G226" s="2" t="s">
        <v>558</v>
      </c>
      <c r="H226" s="2" t="s">
        <v>79</v>
      </c>
      <c r="I226" s="2" t="s">
        <v>1228</v>
      </c>
      <c r="J226" s="2" t="s">
        <v>1229</v>
      </c>
      <c r="K226" s="2" t="s">
        <v>640</v>
      </c>
      <c r="L226" s="2" t="s">
        <v>1230</v>
      </c>
      <c r="M226" s="2" t="s">
        <v>1231</v>
      </c>
      <c r="N226" s="2" t="s">
        <v>301</v>
      </c>
      <c r="O226" s="2"/>
      <c r="P226" s="2"/>
    </row>
    <row r="227" spans="1:16" ht="14.4" x14ac:dyDescent="0.25">
      <c r="A227" s="7" t="s">
        <v>1232</v>
      </c>
      <c r="B227" s="2">
        <v>68</v>
      </c>
      <c r="C227" s="2" t="s">
        <v>66</v>
      </c>
      <c r="D227" s="2" t="s">
        <v>87</v>
      </c>
      <c r="E227" s="2" t="s">
        <v>112</v>
      </c>
      <c r="F227" s="2" t="s">
        <v>286</v>
      </c>
      <c r="G227" s="2" t="s">
        <v>904</v>
      </c>
      <c r="H227" s="2" t="s">
        <v>79</v>
      </c>
      <c r="I227" s="2" t="s">
        <v>1233</v>
      </c>
      <c r="J227" s="2" t="s">
        <v>69</v>
      </c>
      <c r="K227" s="2" t="s">
        <v>640</v>
      </c>
      <c r="L227" s="2" t="s">
        <v>1234</v>
      </c>
      <c r="M227" s="2" t="s">
        <v>1235</v>
      </c>
      <c r="N227" s="2" t="s">
        <v>436</v>
      </c>
      <c r="O227" s="2"/>
      <c r="P227" s="2"/>
    </row>
    <row r="228" spans="1:16" ht="14.4" x14ac:dyDescent="0.25">
      <c r="A228" s="7" t="s">
        <v>1236</v>
      </c>
      <c r="B228" s="2">
        <v>118</v>
      </c>
      <c r="C228" s="2" t="s">
        <v>123</v>
      </c>
      <c r="D228" s="2" t="s">
        <v>363</v>
      </c>
      <c r="E228" s="2" t="s">
        <v>112</v>
      </c>
      <c r="F228" s="2" t="s">
        <v>89</v>
      </c>
      <c r="G228" s="2" t="s">
        <v>1237</v>
      </c>
      <c r="H228" s="2" t="s">
        <v>79</v>
      </c>
      <c r="I228" s="2" t="s">
        <v>1238</v>
      </c>
      <c r="J228" s="2" t="s">
        <v>939</v>
      </c>
      <c r="K228" s="2" t="s">
        <v>640</v>
      </c>
      <c r="L228" s="2" t="s">
        <v>1239</v>
      </c>
      <c r="M228" s="2" t="s">
        <v>1240</v>
      </c>
      <c r="N228" s="2" t="s">
        <v>306</v>
      </c>
      <c r="O228" s="2"/>
      <c r="P228" s="2"/>
    </row>
    <row r="229" spans="1:16" ht="14.4" x14ac:dyDescent="0.25">
      <c r="A229" s="7" t="s">
        <v>1241</v>
      </c>
      <c r="B229" s="2">
        <v>50</v>
      </c>
      <c r="C229" s="2" t="s">
        <v>75</v>
      </c>
      <c r="D229" s="2" t="s">
        <v>363</v>
      </c>
      <c r="E229" s="2" t="s">
        <v>112</v>
      </c>
      <c r="F229" s="2" t="s">
        <v>379</v>
      </c>
      <c r="G229" s="2" t="s">
        <v>722</v>
      </c>
      <c r="H229" s="2" t="s">
        <v>79</v>
      </c>
      <c r="I229" s="2" t="s">
        <v>1242</v>
      </c>
      <c r="J229" s="2" t="s">
        <v>1243</v>
      </c>
      <c r="K229" s="2"/>
      <c r="L229" s="2" t="s">
        <v>1142</v>
      </c>
      <c r="M229" s="2" t="s">
        <v>1244</v>
      </c>
      <c r="N229" s="2" t="s">
        <v>478</v>
      </c>
      <c r="O229" s="2"/>
      <c r="P229" s="2"/>
    </row>
    <row r="230" spans="1:16" ht="14.4" x14ac:dyDescent="0.25">
      <c r="A230" s="7" t="s">
        <v>1245</v>
      </c>
      <c r="B230" s="2">
        <v>55</v>
      </c>
      <c r="C230" s="2" t="s">
        <v>104</v>
      </c>
      <c r="D230" s="2" t="s">
        <v>92</v>
      </c>
      <c r="E230" s="2" t="s">
        <v>112</v>
      </c>
      <c r="F230" s="2" t="s">
        <v>21</v>
      </c>
      <c r="G230" s="2" t="s">
        <v>536</v>
      </c>
      <c r="H230" s="2" t="s">
        <v>79</v>
      </c>
      <c r="I230" s="2" t="s">
        <v>1246</v>
      </c>
      <c r="J230" s="2" t="s">
        <v>753</v>
      </c>
      <c r="K230" s="2" t="s">
        <v>82</v>
      </c>
      <c r="L230" s="2" t="s">
        <v>611</v>
      </c>
      <c r="M230" s="2" t="s">
        <v>1247</v>
      </c>
      <c r="N230" s="2" t="s">
        <v>306</v>
      </c>
      <c r="O230" s="2"/>
      <c r="P230" s="2"/>
    </row>
    <row r="231" spans="1:16" ht="14.4" x14ac:dyDescent="0.25">
      <c r="A231" s="7" t="s">
        <v>1248</v>
      </c>
      <c r="B231" s="2">
        <v>67</v>
      </c>
      <c r="C231" s="2" t="s">
        <v>155</v>
      </c>
      <c r="D231" s="2" t="s">
        <v>252</v>
      </c>
      <c r="E231" s="2" t="s">
        <v>19</v>
      </c>
      <c r="F231" s="2" t="s">
        <v>21</v>
      </c>
      <c r="G231" s="2" t="s">
        <v>31</v>
      </c>
      <c r="H231" s="2" t="s">
        <v>79</v>
      </c>
      <c r="I231" s="2" t="s">
        <v>1249</v>
      </c>
      <c r="J231" s="2" t="s">
        <v>395</v>
      </c>
      <c r="K231" s="2" t="s">
        <v>82</v>
      </c>
      <c r="L231" s="2" t="s">
        <v>1250</v>
      </c>
      <c r="M231" s="2" t="s">
        <v>1251</v>
      </c>
      <c r="N231" s="2" t="s">
        <v>306</v>
      </c>
      <c r="O231" s="2"/>
      <c r="P231" s="2"/>
    </row>
    <row r="232" spans="1:16" ht="14.4" x14ac:dyDescent="0.25">
      <c r="A232" s="7" t="s">
        <v>1252</v>
      </c>
      <c r="B232" s="2">
        <v>42</v>
      </c>
      <c r="C232" s="2" t="s">
        <v>427</v>
      </c>
      <c r="D232" s="2" t="s">
        <v>44</v>
      </c>
      <c r="E232" s="2" t="s">
        <v>112</v>
      </c>
      <c r="F232" s="2" t="s">
        <v>217</v>
      </c>
      <c r="G232" s="2" t="s">
        <v>135</v>
      </c>
      <c r="H232" s="2" t="s">
        <v>79</v>
      </c>
      <c r="I232" s="2" t="s">
        <v>1253</v>
      </c>
      <c r="J232" s="2" t="s">
        <v>357</v>
      </c>
      <c r="K232" s="2"/>
      <c r="L232" s="2" t="s">
        <v>1254</v>
      </c>
      <c r="M232" s="2" t="s">
        <v>1255</v>
      </c>
      <c r="N232" s="2" t="s">
        <v>193</v>
      </c>
      <c r="O232" s="2"/>
      <c r="P232" s="2"/>
    </row>
    <row r="233" spans="1:16" ht="14.4" x14ac:dyDescent="0.25">
      <c r="A233" s="7" t="s">
        <v>1256</v>
      </c>
      <c r="B233" s="2">
        <v>28</v>
      </c>
      <c r="C233" s="2" t="s">
        <v>121</v>
      </c>
      <c r="D233" s="2" t="s">
        <v>379</v>
      </c>
      <c r="E233" s="2" t="s">
        <v>88</v>
      </c>
      <c r="F233" s="2" t="s">
        <v>89</v>
      </c>
      <c r="G233" s="2" t="s">
        <v>74</v>
      </c>
      <c r="H233" s="2" t="s">
        <v>182</v>
      </c>
      <c r="I233" s="2" t="s">
        <v>1257</v>
      </c>
      <c r="J233" s="2" t="s">
        <v>17</v>
      </c>
      <c r="K233" s="2"/>
      <c r="L233" s="2" t="s">
        <v>866</v>
      </c>
      <c r="M233" s="2" t="s">
        <v>1258</v>
      </c>
      <c r="N233" s="2" t="s">
        <v>239</v>
      </c>
      <c r="O233" s="2"/>
      <c r="P233" s="2"/>
    </row>
    <row r="234" spans="1:16" ht="14.4" x14ac:dyDescent="0.25">
      <c r="A234" s="7" t="s">
        <v>1259</v>
      </c>
      <c r="B234" s="2">
        <v>38</v>
      </c>
      <c r="C234" s="2" t="s">
        <v>87</v>
      </c>
      <c r="D234" s="2" t="s">
        <v>78</v>
      </c>
      <c r="E234" s="2" t="s">
        <v>98</v>
      </c>
      <c r="F234" s="2" t="s">
        <v>379</v>
      </c>
      <c r="G234" s="2" t="s">
        <v>234</v>
      </c>
      <c r="H234" s="2" t="s">
        <v>182</v>
      </c>
      <c r="I234" s="2" t="s">
        <v>1260</v>
      </c>
      <c r="J234" s="2" t="s">
        <v>735</v>
      </c>
      <c r="K234" s="2"/>
      <c r="L234" s="2" t="s">
        <v>1261</v>
      </c>
      <c r="M234" s="2" t="s">
        <v>1262</v>
      </c>
      <c r="N234" s="2" t="s">
        <v>153</v>
      </c>
      <c r="O234" s="2"/>
      <c r="P234" s="2"/>
    </row>
    <row r="235" spans="1:16" ht="14.4" x14ac:dyDescent="0.25">
      <c r="A235" s="7" t="s">
        <v>1263</v>
      </c>
      <c r="B235" s="2">
        <v>85</v>
      </c>
      <c r="C235" s="2" t="s">
        <v>379</v>
      </c>
      <c r="D235" s="2" t="s">
        <v>363</v>
      </c>
      <c r="E235" s="2" t="s">
        <v>112</v>
      </c>
      <c r="F235" s="2" t="s">
        <v>97</v>
      </c>
      <c r="G235" s="2" t="s">
        <v>333</v>
      </c>
      <c r="H235" s="2" t="s">
        <v>182</v>
      </c>
      <c r="I235" s="2" t="s">
        <v>1264</v>
      </c>
      <c r="J235" s="2" t="s">
        <v>1080</v>
      </c>
      <c r="K235" s="2" t="s">
        <v>640</v>
      </c>
      <c r="L235" s="2" t="s">
        <v>1265</v>
      </c>
      <c r="M235" s="2" t="s">
        <v>1266</v>
      </c>
      <c r="N235" s="2" t="s">
        <v>1267</v>
      </c>
      <c r="O235" s="2"/>
      <c r="P235" s="2"/>
    </row>
    <row r="236" spans="1:16" ht="14.4" x14ac:dyDescent="0.25">
      <c r="A236" s="7" t="s">
        <v>1268</v>
      </c>
      <c r="B236" s="2">
        <v>95</v>
      </c>
      <c r="C236" s="2" t="s">
        <v>208</v>
      </c>
      <c r="D236" s="2" t="s">
        <v>106</v>
      </c>
      <c r="E236" s="2" t="s">
        <v>216</v>
      </c>
      <c r="F236" s="2" t="s">
        <v>97</v>
      </c>
      <c r="G236" s="2" t="s">
        <v>664</v>
      </c>
      <c r="H236" s="2" t="s">
        <v>182</v>
      </c>
      <c r="I236" s="2" t="s">
        <v>1269</v>
      </c>
      <c r="J236" s="2" t="s">
        <v>1050</v>
      </c>
      <c r="K236" s="2" t="s">
        <v>640</v>
      </c>
      <c r="L236" s="2" t="s">
        <v>1270</v>
      </c>
      <c r="M236" s="2" t="s">
        <v>1218</v>
      </c>
      <c r="N236" s="2" t="s">
        <v>354</v>
      </c>
      <c r="O236" s="2"/>
      <c r="P236" s="2"/>
    </row>
    <row r="237" spans="1:16" ht="14.4" x14ac:dyDescent="0.25">
      <c r="A237" s="7" t="s">
        <v>1271</v>
      </c>
      <c r="B237" s="2">
        <v>97</v>
      </c>
      <c r="C237" s="2" t="s">
        <v>149</v>
      </c>
      <c r="D237" s="2" t="s">
        <v>209</v>
      </c>
      <c r="E237" s="2" t="s">
        <v>19</v>
      </c>
      <c r="F237" s="2" t="s">
        <v>180</v>
      </c>
      <c r="G237" s="2" t="s">
        <v>955</v>
      </c>
      <c r="H237" s="2" t="s">
        <v>182</v>
      </c>
      <c r="I237" s="2" t="s">
        <v>1272</v>
      </c>
      <c r="J237" s="2" t="s">
        <v>1273</v>
      </c>
      <c r="K237" s="2" t="s">
        <v>640</v>
      </c>
      <c r="L237" s="2" t="s">
        <v>1274</v>
      </c>
      <c r="M237" s="2" t="s">
        <v>1275</v>
      </c>
      <c r="N237" s="2" t="s">
        <v>354</v>
      </c>
      <c r="O237" s="2"/>
      <c r="P237" s="2"/>
    </row>
    <row r="238" spans="1:16" ht="14.4" x14ac:dyDescent="0.25">
      <c r="A238" s="7" t="s">
        <v>1276</v>
      </c>
      <c r="B238" s="2">
        <v>62</v>
      </c>
      <c r="C238" s="2" t="s">
        <v>275</v>
      </c>
      <c r="D238" s="2" t="s">
        <v>87</v>
      </c>
      <c r="E238" s="2" t="s">
        <v>88</v>
      </c>
      <c r="F238" s="2" t="s">
        <v>485</v>
      </c>
      <c r="G238" s="2" t="s">
        <v>1010</v>
      </c>
      <c r="H238" s="2" t="s">
        <v>79</v>
      </c>
      <c r="I238" s="2" t="s">
        <v>1277</v>
      </c>
      <c r="J238" s="2" t="s">
        <v>395</v>
      </c>
      <c r="K238" s="2" t="s">
        <v>640</v>
      </c>
      <c r="L238" s="2" t="s">
        <v>1278</v>
      </c>
      <c r="M238" s="2" t="s">
        <v>1279</v>
      </c>
      <c r="N238" s="2" t="s">
        <v>291</v>
      </c>
      <c r="O238" s="2"/>
      <c r="P238" s="2"/>
    </row>
    <row r="239" spans="1:16" ht="14.4" x14ac:dyDescent="0.25">
      <c r="A239" s="7" t="s">
        <v>1280</v>
      </c>
      <c r="B239" s="2">
        <v>107</v>
      </c>
      <c r="C239" s="2" t="s">
        <v>96</v>
      </c>
      <c r="D239" s="2" t="s">
        <v>52</v>
      </c>
      <c r="E239" s="2" t="s">
        <v>98</v>
      </c>
      <c r="F239" s="2" t="s">
        <v>427</v>
      </c>
      <c r="G239" s="2" t="s">
        <v>859</v>
      </c>
      <c r="H239" s="2" t="s">
        <v>182</v>
      </c>
      <c r="I239" s="2" t="s">
        <v>1281</v>
      </c>
      <c r="J239" s="2" t="s">
        <v>170</v>
      </c>
      <c r="K239" s="2" t="s">
        <v>640</v>
      </c>
      <c r="L239" s="2" t="s">
        <v>1282</v>
      </c>
      <c r="M239" s="2" t="s">
        <v>1283</v>
      </c>
      <c r="N239" s="2" t="s">
        <v>316</v>
      </c>
      <c r="O239" s="2"/>
      <c r="P239" s="2"/>
    </row>
    <row r="240" spans="1:16" ht="14.4" x14ac:dyDescent="0.25">
      <c r="A240" s="7" t="s">
        <v>1284</v>
      </c>
      <c r="B240" s="2">
        <v>108</v>
      </c>
      <c r="C240" s="2" t="s">
        <v>63</v>
      </c>
      <c r="D240" s="2" t="s">
        <v>162</v>
      </c>
      <c r="E240" s="2" t="s">
        <v>1285</v>
      </c>
      <c r="F240" s="2" t="s">
        <v>141</v>
      </c>
      <c r="G240" s="2" t="s">
        <v>58</v>
      </c>
      <c r="H240" s="2" t="s">
        <v>265</v>
      </c>
      <c r="I240" s="2" t="s">
        <v>1286</v>
      </c>
      <c r="J240" s="2" t="s">
        <v>1184</v>
      </c>
      <c r="K240" s="2" t="s">
        <v>640</v>
      </c>
      <c r="L240" s="2" t="s">
        <v>1287</v>
      </c>
      <c r="M240" s="2" t="s">
        <v>1288</v>
      </c>
      <c r="N240" s="2" t="s">
        <v>153</v>
      </c>
      <c r="O240" s="2"/>
      <c r="P240" s="2"/>
    </row>
    <row r="241" spans="1:16" ht="14.4" x14ac:dyDescent="0.25">
      <c r="A241" s="7" t="s">
        <v>1289</v>
      </c>
      <c r="B241" s="2">
        <v>62</v>
      </c>
      <c r="C241" s="2" t="s">
        <v>52</v>
      </c>
      <c r="D241" s="2" t="s">
        <v>41</v>
      </c>
      <c r="E241" s="2" t="s">
        <v>76</v>
      </c>
      <c r="F241" s="2" t="s">
        <v>97</v>
      </c>
      <c r="G241" s="2" t="s">
        <v>1010</v>
      </c>
      <c r="H241" s="2" t="s">
        <v>182</v>
      </c>
      <c r="I241" s="2" t="s">
        <v>1290</v>
      </c>
      <c r="J241" s="2" t="s">
        <v>1021</v>
      </c>
      <c r="K241" s="2" t="s">
        <v>640</v>
      </c>
      <c r="L241" s="2" t="s">
        <v>1291</v>
      </c>
      <c r="M241" s="2" t="s">
        <v>1226</v>
      </c>
      <c r="N241" s="2" t="s">
        <v>28</v>
      </c>
      <c r="O241" s="2"/>
      <c r="P241" s="2"/>
    </row>
    <row r="242" spans="1:16" ht="14.4" x14ac:dyDescent="0.25">
      <c r="A242" s="7" t="s">
        <v>1292</v>
      </c>
      <c r="B242" s="2">
        <v>94</v>
      </c>
      <c r="C242" s="2" t="s">
        <v>96</v>
      </c>
      <c r="D242" s="2" t="s">
        <v>252</v>
      </c>
      <c r="E242" s="2" t="s">
        <v>98</v>
      </c>
      <c r="F242" s="2" t="s">
        <v>180</v>
      </c>
      <c r="G242" s="2" t="s">
        <v>230</v>
      </c>
      <c r="H242" s="2" t="s">
        <v>182</v>
      </c>
      <c r="I242" s="2" t="s">
        <v>1293</v>
      </c>
      <c r="J242" s="2" t="s">
        <v>1294</v>
      </c>
      <c r="K242" s="2" t="s">
        <v>640</v>
      </c>
      <c r="L242" s="2" t="s">
        <v>959</v>
      </c>
      <c r="M242" s="2" t="s">
        <v>1295</v>
      </c>
      <c r="N242" s="2" t="s">
        <v>316</v>
      </c>
      <c r="O242" s="2"/>
      <c r="P242" s="2"/>
    </row>
    <row r="243" spans="1:16" ht="14.4" x14ac:dyDescent="0.25">
      <c r="A243" s="7" t="s">
        <v>1296</v>
      </c>
      <c r="B243" s="2">
        <v>97</v>
      </c>
      <c r="C243" s="2" t="s">
        <v>20</v>
      </c>
      <c r="D243" s="2" t="s">
        <v>428</v>
      </c>
      <c r="E243" s="2" t="s">
        <v>19</v>
      </c>
      <c r="F243" s="2" t="s">
        <v>141</v>
      </c>
      <c r="G243" s="2" t="s">
        <v>955</v>
      </c>
      <c r="H243" s="2" t="s">
        <v>79</v>
      </c>
      <c r="I243" s="2" t="s">
        <v>1297</v>
      </c>
      <c r="J243" s="2" t="s">
        <v>621</v>
      </c>
      <c r="K243" s="2" t="s">
        <v>640</v>
      </c>
      <c r="L243" s="2" t="s">
        <v>1298</v>
      </c>
      <c r="M243" s="2" t="s">
        <v>1299</v>
      </c>
      <c r="N243" s="2" t="s">
        <v>656</v>
      </c>
      <c r="O243" s="2"/>
      <c r="P243" s="2"/>
    </row>
    <row r="244" spans="1:16" ht="14.4" x14ac:dyDescent="0.25">
      <c r="A244" s="7" t="s">
        <v>1300</v>
      </c>
      <c r="B244" s="2">
        <v>87</v>
      </c>
      <c r="C244" s="2" t="s">
        <v>201</v>
      </c>
      <c r="D244" s="2" t="s">
        <v>74</v>
      </c>
      <c r="E244" s="2" t="s">
        <v>148</v>
      </c>
      <c r="F244" s="2" t="s">
        <v>217</v>
      </c>
      <c r="G244" s="2" t="s">
        <v>1301</v>
      </c>
      <c r="H244" s="2" t="s">
        <v>79</v>
      </c>
      <c r="I244" s="2" t="s">
        <v>1302</v>
      </c>
      <c r="J244" s="2" t="s">
        <v>1303</v>
      </c>
      <c r="K244" s="2" t="s">
        <v>640</v>
      </c>
      <c r="L244" s="2" t="s">
        <v>1304</v>
      </c>
      <c r="M244" s="2" t="s">
        <v>844</v>
      </c>
      <c r="N244" s="2" t="s">
        <v>28</v>
      </c>
      <c r="O244" s="2"/>
      <c r="P244" s="2"/>
    </row>
    <row r="245" spans="1:16" ht="14.4" x14ac:dyDescent="0.25">
      <c r="A245" s="7" t="s">
        <v>1305</v>
      </c>
      <c r="B245" s="2">
        <v>27</v>
      </c>
      <c r="C245" s="2" t="s">
        <v>485</v>
      </c>
      <c r="D245" s="2" t="s">
        <v>180</v>
      </c>
      <c r="E245" s="2" t="s">
        <v>98</v>
      </c>
      <c r="F245" s="2" t="s">
        <v>217</v>
      </c>
      <c r="G245" s="2" t="s">
        <v>201</v>
      </c>
      <c r="H245" s="2" t="s">
        <v>79</v>
      </c>
      <c r="I245" s="2" t="s">
        <v>1306</v>
      </c>
      <c r="J245" s="2" t="s">
        <v>1307</v>
      </c>
      <c r="K245" s="2"/>
      <c r="L245" s="2" t="s">
        <v>1270</v>
      </c>
      <c r="M245" s="2" t="s">
        <v>1308</v>
      </c>
      <c r="N245" s="2" t="s">
        <v>583</v>
      </c>
      <c r="O245" s="2"/>
      <c r="P245" s="2"/>
    </row>
    <row r="246" spans="1:16" ht="14.4" x14ac:dyDescent="0.25">
      <c r="A246" s="7" t="s">
        <v>1309</v>
      </c>
      <c r="B246" s="2">
        <v>46</v>
      </c>
      <c r="C246" s="2" t="s">
        <v>86</v>
      </c>
      <c r="D246" s="2" t="s">
        <v>97</v>
      </c>
      <c r="E246" s="2" t="s">
        <v>98</v>
      </c>
      <c r="F246" s="2" t="s">
        <v>379</v>
      </c>
      <c r="G246" s="2" t="s">
        <v>547</v>
      </c>
      <c r="H246" s="2" t="s">
        <v>79</v>
      </c>
      <c r="I246" s="2" t="s">
        <v>1310</v>
      </c>
      <c r="J246" s="2" t="s">
        <v>1075</v>
      </c>
      <c r="K246" s="2"/>
      <c r="L246" s="2" t="s">
        <v>953</v>
      </c>
      <c r="M246" s="2" t="s">
        <v>1311</v>
      </c>
      <c r="N246" s="2" t="s">
        <v>198</v>
      </c>
      <c r="O246" s="2"/>
      <c r="P246" s="2"/>
    </row>
    <row r="247" spans="1:16" ht="14.4" x14ac:dyDescent="0.25">
      <c r="A247" s="7" t="s">
        <v>1312</v>
      </c>
      <c r="B247" s="2">
        <v>36</v>
      </c>
      <c r="C247" s="2" t="s">
        <v>66</v>
      </c>
      <c r="D247" s="2" t="s">
        <v>44</v>
      </c>
      <c r="E247" s="2" t="s">
        <v>88</v>
      </c>
      <c r="F247" s="2" t="s">
        <v>87</v>
      </c>
      <c r="G247" s="2" t="s">
        <v>209</v>
      </c>
      <c r="H247" s="2" t="s">
        <v>79</v>
      </c>
      <c r="I247" s="2" t="s">
        <v>1313</v>
      </c>
      <c r="J247" s="2" t="s">
        <v>63</v>
      </c>
      <c r="K247" s="2"/>
      <c r="L247" s="2" t="s">
        <v>1314</v>
      </c>
      <c r="M247" s="2" t="s">
        <v>1315</v>
      </c>
      <c r="N247" s="2" t="s">
        <v>1316</v>
      </c>
      <c r="O247" s="2"/>
      <c r="P247" s="2"/>
    </row>
    <row r="248" spans="1:16" ht="14.4" x14ac:dyDescent="0.25">
      <c r="A248" s="7" t="s">
        <v>1317</v>
      </c>
      <c r="B248" s="2">
        <v>33</v>
      </c>
      <c r="C248" s="2" t="s">
        <v>22</v>
      </c>
      <c r="D248" s="2" t="s">
        <v>134</v>
      </c>
      <c r="E248" s="2" t="s">
        <v>190</v>
      </c>
      <c r="F248" s="2" t="s">
        <v>96</v>
      </c>
      <c r="G248" s="2" t="s">
        <v>43</v>
      </c>
      <c r="H248" s="2" t="s">
        <v>182</v>
      </c>
      <c r="I248" s="2" t="s">
        <v>1318</v>
      </c>
      <c r="J248" s="2" t="s">
        <v>189</v>
      </c>
      <c r="K248" s="2" t="s">
        <v>424</v>
      </c>
      <c r="L248" s="2" t="s">
        <v>1319</v>
      </c>
      <c r="M248" s="2" t="s">
        <v>1320</v>
      </c>
      <c r="N248" s="2" t="s">
        <v>1321</v>
      </c>
      <c r="O248" s="2"/>
      <c r="P248" s="2"/>
    </row>
    <row r="249" spans="1:16" ht="14.4" x14ac:dyDescent="0.25">
      <c r="A249" s="7" t="s">
        <v>1322</v>
      </c>
      <c r="B249" s="2">
        <v>48</v>
      </c>
      <c r="C249" s="2" t="s">
        <v>286</v>
      </c>
      <c r="D249" s="2" t="s">
        <v>17</v>
      </c>
      <c r="E249" s="2" t="s">
        <v>19</v>
      </c>
      <c r="F249" s="2" t="s">
        <v>123</v>
      </c>
      <c r="G249" s="2" t="s">
        <v>570</v>
      </c>
      <c r="H249" s="2" t="s">
        <v>79</v>
      </c>
      <c r="I249" s="2" t="s">
        <v>1323</v>
      </c>
      <c r="J249" s="2" t="s">
        <v>670</v>
      </c>
      <c r="K249" s="2"/>
      <c r="L249" s="2" t="s">
        <v>1324</v>
      </c>
      <c r="M249" s="2" t="s">
        <v>1325</v>
      </c>
      <c r="N249" s="2" t="s">
        <v>1326</v>
      </c>
      <c r="O249" s="2"/>
      <c r="P249" s="2"/>
    </row>
    <row r="250" spans="1:16" ht="14.4" x14ac:dyDescent="0.25">
      <c r="A250" s="7" t="s">
        <v>1327</v>
      </c>
      <c r="B250" s="2">
        <v>95</v>
      </c>
      <c r="C250" s="2" t="s">
        <v>180</v>
      </c>
      <c r="D250" s="2" t="s">
        <v>201</v>
      </c>
      <c r="E250" s="2" t="s">
        <v>148</v>
      </c>
      <c r="F250" s="2" t="s">
        <v>75</v>
      </c>
      <c r="G250" s="2" t="s">
        <v>171</v>
      </c>
      <c r="H250" s="2" t="s">
        <v>182</v>
      </c>
      <c r="I250" s="2" t="s">
        <v>1328</v>
      </c>
      <c r="J250" s="2" t="s">
        <v>357</v>
      </c>
      <c r="K250" s="2" t="s">
        <v>1329</v>
      </c>
      <c r="L250" s="2" t="s">
        <v>1330</v>
      </c>
      <c r="M250" s="2" t="s">
        <v>1331</v>
      </c>
      <c r="N250" s="2" t="s">
        <v>153</v>
      </c>
      <c r="O250" s="2"/>
      <c r="P250" s="2"/>
    </row>
    <row r="251" spans="1:16" ht="14.4" x14ac:dyDescent="0.25">
      <c r="A251" s="7" t="s">
        <v>1332</v>
      </c>
      <c r="B251" s="2">
        <v>158</v>
      </c>
      <c r="C251" s="2" t="s">
        <v>106</v>
      </c>
      <c r="D251" s="2" t="s">
        <v>457</v>
      </c>
      <c r="E251" s="2" t="s">
        <v>76</v>
      </c>
      <c r="F251" s="2" t="s">
        <v>75</v>
      </c>
      <c r="G251" s="2" t="s">
        <v>962</v>
      </c>
      <c r="H251" s="2" t="s">
        <v>90</v>
      </c>
      <c r="I251" s="2" t="s">
        <v>1333</v>
      </c>
      <c r="J251" s="2" t="s">
        <v>735</v>
      </c>
      <c r="K251" s="2" t="s">
        <v>1329</v>
      </c>
      <c r="L251" s="2" t="s">
        <v>1334</v>
      </c>
      <c r="M251" s="2" t="s">
        <v>1335</v>
      </c>
      <c r="N251" s="2" t="s">
        <v>1336</v>
      </c>
      <c r="O251" s="2"/>
      <c r="P251" s="2"/>
    </row>
    <row r="252" spans="1:16" ht="14.4" x14ac:dyDescent="0.25">
      <c r="A252" s="7" t="s">
        <v>1337</v>
      </c>
      <c r="B252" s="2">
        <v>55</v>
      </c>
      <c r="C252" s="2" t="s">
        <v>485</v>
      </c>
      <c r="D252" s="2" t="s">
        <v>173</v>
      </c>
      <c r="E252" s="2" t="s">
        <v>88</v>
      </c>
      <c r="F252" s="2" t="s">
        <v>87</v>
      </c>
      <c r="G252" s="2" t="s">
        <v>823</v>
      </c>
      <c r="H252" s="2" t="s">
        <v>79</v>
      </c>
      <c r="I252" s="2" t="s">
        <v>1338</v>
      </c>
      <c r="J252" s="2" t="s">
        <v>771</v>
      </c>
      <c r="K252" s="2" t="s">
        <v>1329</v>
      </c>
      <c r="L252" s="2" t="s">
        <v>1339</v>
      </c>
      <c r="M252" s="2" t="s">
        <v>1340</v>
      </c>
      <c r="N252" s="2" t="s">
        <v>1341</v>
      </c>
      <c r="O252" s="2"/>
      <c r="P252" s="2"/>
    </row>
    <row r="253" spans="1:16" ht="14.4" x14ac:dyDescent="0.25">
      <c r="A253" s="7" t="s">
        <v>1342</v>
      </c>
      <c r="B253" s="2">
        <v>34</v>
      </c>
      <c r="C253" s="2" t="s">
        <v>22</v>
      </c>
      <c r="D253" s="2" t="s">
        <v>87</v>
      </c>
      <c r="E253" s="2" t="s">
        <v>190</v>
      </c>
      <c r="F253" s="2" t="s">
        <v>89</v>
      </c>
      <c r="G253" s="2" t="s">
        <v>279</v>
      </c>
      <c r="H253" s="2" t="s">
        <v>79</v>
      </c>
      <c r="I253" s="2" t="s">
        <v>1343</v>
      </c>
      <c r="J253" s="2" t="s">
        <v>208</v>
      </c>
      <c r="K253" s="2"/>
      <c r="L253" s="2" t="s">
        <v>1344</v>
      </c>
      <c r="M253" s="2" t="s">
        <v>1345</v>
      </c>
      <c r="N253" s="2" t="s">
        <v>1201</v>
      </c>
      <c r="O253" s="2"/>
      <c r="P253" s="2"/>
    </row>
    <row r="254" spans="1:16" ht="14.4" x14ac:dyDescent="0.25">
      <c r="A254" s="7" t="s">
        <v>1346</v>
      </c>
      <c r="B254" s="2">
        <v>40</v>
      </c>
      <c r="C254" s="2" t="s">
        <v>45</v>
      </c>
      <c r="D254" s="2" t="s">
        <v>379</v>
      </c>
      <c r="E254" s="2" t="s">
        <v>88</v>
      </c>
      <c r="F254" s="2" t="s">
        <v>44</v>
      </c>
      <c r="G254" s="2" t="s">
        <v>31</v>
      </c>
      <c r="H254" s="2" t="s">
        <v>79</v>
      </c>
      <c r="I254" s="2" t="s">
        <v>1347</v>
      </c>
      <c r="J254" s="2" t="s">
        <v>41</v>
      </c>
      <c r="K254" s="2"/>
      <c r="L254" s="2" t="s">
        <v>1348</v>
      </c>
      <c r="M254" s="2" t="s">
        <v>1349</v>
      </c>
      <c r="N254" s="2" t="s">
        <v>1350</v>
      </c>
      <c r="O254" s="2"/>
      <c r="P254" s="2"/>
    </row>
    <row r="255" spans="1:16" ht="14.4" x14ac:dyDescent="0.25">
      <c r="A255" s="7" t="s">
        <v>1351</v>
      </c>
      <c r="B255" s="2">
        <v>27</v>
      </c>
      <c r="C255" s="2" t="s">
        <v>67</v>
      </c>
      <c r="D255" s="2" t="s">
        <v>21</v>
      </c>
      <c r="E255" s="2" t="s">
        <v>190</v>
      </c>
      <c r="F255" s="2" t="s">
        <v>87</v>
      </c>
      <c r="G255" s="2" t="s">
        <v>156</v>
      </c>
      <c r="H255" s="2" t="s">
        <v>182</v>
      </c>
      <c r="I255" s="2" t="s">
        <v>1352</v>
      </c>
      <c r="J255" s="2" t="s">
        <v>596</v>
      </c>
      <c r="K255" s="2"/>
      <c r="L255" s="2" t="s">
        <v>1353</v>
      </c>
      <c r="M255" s="2" t="s">
        <v>1354</v>
      </c>
      <c r="N255" s="2" t="s">
        <v>1355</v>
      </c>
      <c r="O255" s="2"/>
      <c r="P255" s="2"/>
    </row>
    <row r="256" spans="1:16" ht="14.4" x14ac:dyDescent="0.25">
      <c r="A256" s="7" t="s">
        <v>1356</v>
      </c>
      <c r="B256" s="2">
        <v>22</v>
      </c>
      <c r="C256" s="2" t="s">
        <v>265</v>
      </c>
      <c r="D256" s="2" t="s">
        <v>485</v>
      </c>
      <c r="E256" s="2" t="s">
        <v>88</v>
      </c>
      <c r="F256" s="2" t="s">
        <v>96</v>
      </c>
      <c r="G256" s="2" t="s">
        <v>52</v>
      </c>
      <c r="H256" s="2" t="s">
        <v>79</v>
      </c>
      <c r="I256" s="2" t="s">
        <v>1357</v>
      </c>
      <c r="J256" s="2" t="s">
        <v>79</v>
      </c>
      <c r="K256" s="2"/>
      <c r="L256" s="2" t="s">
        <v>1358</v>
      </c>
      <c r="M256" s="2" t="s">
        <v>1359</v>
      </c>
      <c r="N256" s="2" t="s">
        <v>1360</v>
      </c>
      <c r="O256" s="2"/>
      <c r="P256" s="2"/>
    </row>
    <row r="257" spans="1:16" ht="14.4" x14ac:dyDescent="0.25">
      <c r="A257" s="7" t="s">
        <v>1361</v>
      </c>
      <c r="B257" s="2">
        <v>41</v>
      </c>
      <c r="C257" s="2" t="s">
        <v>121</v>
      </c>
      <c r="D257" s="2" t="s">
        <v>217</v>
      </c>
      <c r="E257" s="2" t="s">
        <v>88</v>
      </c>
      <c r="F257" s="2" t="s">
        <v>134</v>
      </c>
      <c r="G257" s="2" t="s">
        <v>457</v>
      </c>
      <c r="H257" s="2" t="s">
        <v>182</v>
      </c>
      <c r="I257" s="2" t="s">
        <v>1362</v>
      </c>
      <c r="J257" s="2" t="s">
        <v>79</v>
      </c>
      <c r="K257" s="2"/>
      <c r="L257" s="2" t="s">
        <v>1363</v>
      </c>
      <c r="M257" s="2" t="s">
        <v>1364</v>
      </c>
      <c r="N257" s="2" t="s">
        <v>1365</v>
      </c>
      <c r="O257" s="2"/>
      <c r="P257" s="2"/>
    </row>
    <row r="258" spans="1:16" ht="14.4" x14ac:dyDescent="0.25">
      <c r="A258" s="7" t="s">
        <v>1366</v>
      </c>
      <c r="B258" s="2">
        <v>64</v>
      </c>
      <c r="C258" s="2" t="s">
        <v>180</v>
      </c>
      <c r="D258" s="2" t="s">
        <v>104</v>
      </c>
      <c r="E258" s="2" t="s">
        <v>98</v>
      </c>
      <c r="F258" s="2" t="s">
        <v>97</v>
      </c>
      <c r="G258" s="2" t="s">
        <v>1294</v>
      </c>
      <c r="H258" s="2" t="s">
        <v>182</v>
      </c>
      <c r="I258" s="2" t="s">
        <v>1367</v>
      </c>
      <c r="J258" s="2" t="s">
        <v>1368</v>
      </c>
      <c r="K258" s="2" t="s">
        <v>1329</v>
      </c>
      <c r="L258" s="2" t="s">
        <v>1369</v>
      </c>
      <c r="M258" s="2" t="s">
        <v>1370</v>
      </c>
      <c r="N258" s="2" t="s">
        <v>1371</v>
      </c>
      <c r="O258" s="2"/>
      <c r="P258" s="2"/>
    </row>
    <row r="259" spans="1:16" ht="14.4" x14ac:dyDescent="0.25">
      <c r="A259" s="7" t="s">
        <v>1372</v>
      </c>
      <c r="B259" s="2">
        <v>60</v>
      </c>
      <c r="C259" s="2" t="s">
        <v>52</v>
      </c>
      <c r="D259" s="2" t="s">
        <v>20</v>
      </c>
      <c r="E259" s="2" t="s">
        <v>112</v>
      </c>
      <c r="F259" s="2" t="s">
        <v>379</v>
      </c>
      <c r="G259" s="2" t="s">
        <v>823</v>
      </c>
      <c r="H259" s="2" t="s">
        <v>182</v>
      </c>
      <c r="I259" s="2" t="s">
        <v>1373</v>
      </c>
      <c r="J259" s="2" t="s">
        <v>1374</v>
      </c>
      <c r="K259" s="2" t="s">
        <v>1375</v>
      </c>
      <c r="L259" s="2" t="s">
        <v>1376</v>
      </c>
      <c r="M259" s="2" t="s">
        <v>1377</v>
      </c>
      <c r="N259" s="2" t="s">
        <v>1378</v>
      </c>
      <c r="O259" s="2"/>
      <c r="P259" s="2"/>
    </row>
    <row r="260" spans="1:16" ht="14.4" x14ac:dyDescent="0.25">
      <c r="A260" s="7" t="s">
        <v>1379</v>
      </c>
      <c r="B260" s="2">
        <v>48</v>
      </c>
      <c r="C260" s="2" t="s">
        <v>111</v>
      </c>
      <c r="D260" s="2" t="s">
        <v>89</v>
      </c>
      <c r="E260" s="2" t="s">
        <v>216</v>
      </c>
      <c r="F260" s="2" t="s">
        <v>89</v>
      </c>
      <c r="G260" s="2" t="s">
        <v>64</v>
      </c>
      <c r="H260" s="2" t="s">
        <v>79</v>
      </c>
      <c r="I260" s="2" t="s">
        <v>1380</v>
      </c>
      <c r="J260" s="2" t="s">
        <v>470</v>
      </c>
      <c r="K260" s="2"/>
      <c r="L260" s="2" t="s">
        <v>1381</v>
      </c>
      <c r="M260" s="2" t="s">
        <v>1382</v>
      </c>
      <c r="N260" s="2" t="s">
        <v>1383</v>
      </c>
      <c r="O260" s="2"/>
      <c r="P260" s="2"/>
    </row>
    <row r="261" spans="1:16" ht="14.4" x14ac:dyDescent="0.25">
      <c r="A261" s="7" t="s">
        <v>1384</v>
      </c>
      <c r="B261" s="2">
        <v>26</v>
      </c>
      <c r="C261" s="2" t="s">
        <v>265</v>
      </c>
      <c r="D261" s="2" t="s">
        <v>485</v>
      </c>
      <c r="E261" s="2" t="s">
        <v>190</v>
      </c>
      <c r="F261" s="2" t="s">
        <v>66</v>
      </c>
      <c r="G261" s="2" t="s">
        <v>30</v>
      </c>
      <c r="H261" s="2" t="s">
        <v>182</v>
      </c>
      <c r="I261" s="2" t="s">
        <v>1385</v>
      </c>
      <c r="J261" s="2" t="s">
        <v>613</v>
      </c>
      <c r="K261" s="2"/>
      <c r="L261" s="2" t="s">
        <v>1386</v>
      </c>
      <c r="M261" s="2" t="s">
        <v>1387</v>
      </c>
      <c r="N261" s="2" t="s">
        <v>1388</v>
      </c>
      <c r="O261" s="2"/>
      <c r="P261" s="2"/>
    </row>
    <row r="262" spans="1:16" ht="14.4" x14ac:dyDescent="0.25">
      <c r="A262" s="7" t="s">
        <v>1389</v>
      </c>
      <c r="B262" s="2">
        <v>33</v>
      </c>
      <c r="C262" s="2" t="s">
        <v>22</v>
      </c>
      <c r="D262" s="2" t="s">
        <v>21</v>
      </c>
      <c r="E262" s="2" t="s">
        <v>190</v>
      </c>
      <c r="F262" s="2" t="s">
        <v>217</v>
      </c>
      <c r="G262" s="2" t="s">
        <v>53</v>
      </c>
      <c r="H262" s="2" t="s">
        <v>182</v>
      </c>
      <c r="I262" s="2" t="s">
        <v>1390</v>
      </c>
      <c r="J262" s="2" t="s">
        <v>189</v>
      </c>
      <c r="K262" s="2"/>
      <c r="L262" s="2" t="s">
        <v>1391</v>
      </c>
      <c r="M262" s="2" t="s">
        <v>1392</v>
      </c>
      <c r="N262" s="2" t="s">
        <v>1321</v>
      </c>
      <c r="O262" s="2"/>
      <c r="P262" s="2"/>
    </row>
    <row r="263" spans="1:16" ht="14.4" x14ac:dyDescent="0.25">
      <c r="A263" s="7" t="s">
        <v>1393</v>
      </c>
      <c r="B263" s="2">
        <v>37</v>
      </c>
      <c r="C263" s="2" t="s">
        <v>275</v>
      </c>
      <c r="D263" s="2" t="s">
        <v>97</v>
      </c>
      <c r="E263" s="2" t="s">
        <v>88</v>
      </c>
      <c r="F263" s="2" t="s">
        <v>427</v>
      </c>
      <c r="G263" s="2" t="s">
        <v>200</v>
      </c>
      <c r="H263" s="2" t="s">
        <v>79</v>
      </c>
      <c r="I263" s="2" t="s">
        <v>1394</v>
      </c>
      <c r="J263" s="2" t="s">
        <v>837</v>
      </c>
      <c r="K263" s="2"/>
      <c r="L263" s="2" t="s">
        <v>1395</v>
      </c>
      <c r="M263" s="2" t="s">
        <v>1396</v>
      </c>
      <c r="N263" s="2" t="s">
        <v>1397</v>
      </c>
      <c r="O263" s="2"/>
      <c r="P263" s="2"/>
    </row>
    <row r="264" spans="1:16" ht="14.4" x14ac:dyDescent="0.25">
      <c r="A264" s="7" t="s">
        <v>1398</v>
      </c>
      <c r="B264" s="2">
        <v>71</v>
      </c>
      <c r="C264" s="2" t="s">
        <v>286</v>
      </c>
      <c r="D264" s="2" t="s">
        <v>92</v>
      </c>
      <c r="E264" s="2" t="s">
        <v>88</v>
      </c>
      <c r="F264" s="2" t="s">
        <v>141</v>
      </c>
      <c r="G264" s="2" t="s">
        <v>1109</v>
      </c>
      <c r="H264" s="2" t="s">
        <v>79</v>
      </c>
      <c r="I264" s="2" t="s">
        <v>1399</v>
      </c>
      <c r="J264" s="2" t="s">
        <v>1019</v>
      </c>
      <c r="K264" s="2" t="s">
        <v>1329</v>
      </c>
      <c r="L264" s="2" t="s">
        <v>1400</v>
      </c>
      <c r="M264" s="2" t="s">
        <v>1401</v>
      </c>
      <c r="N264" s="2" t="s">
        <v>1402</v>
      </c>
      <c r="O264" s="2"/>
      <c r="P264" s="2"/>
    </row>
    <row r="265" spans="1:16" ht="14.4" x14ac:dyDescent="0.25">
      <c r="A265" s="7" t="s">
        <v>1403</v>
      </c>
      <c r="B265" s="2">
        <v>48</v>
      </c>
      <c r="C265" s="2" t="s">
        <v>121</v>
      </c>
      <c r="D265" s="2" t="s">
        <v>78</v>
      </c>
      <c r="E265" s="2" t="s">
        <v>190</v>
      </c>
      <c r="F265" s="2" t="s">
        <v>44</v>
      </c>
      <c r="G265" s="2" t="s">
        <v>570</v>
      </c>
      <c r="H265" s="2" t="s">
        <v>182</v>
      </c>
      <c r="I265" s="2" t="s">
        <v>1404</v>
      </c>
      <c r="J265" s="2" t="s">
        <v>933</v>
      </c>
      <c r="K265" s="2"/>
      <c r="L265" s="2" t="s">
        <v>1363</v>
      </c>
      <c r="M265" s="2" t="s">
        <v>1405</v>
      </c>
      <c r="N265" s="2" t="s">
        <v>1406</v>
      </c>
      <c r="O265" s="2"/>
      <c r="P265" s="2"/>
    </row>
    <row r="266" spans="1:16" ht="14.4" x14ac:dyDescent="0.25">
      <c r="A266" s="7" t="s">
        <v>1407</v>
      </c>
      <c r="B266" s="2">
        <v>80</v>
      </c>
      <c r="C266" s="2" t="s">
        <v>233</v>
      </c>
      <c r="D266" s="2" t="s">
        <v>43</v>
      </c>
      <c r="E266" s="2" t="s">
        <v>112</v>
      </c>
      <c r="F266" s="2" t="s">
        <v>104</v>
      </c>
      <c r="G266" s="2" t="s">
        <v>1368</v>
      </c>
      <c r="H266" s="2" t="s">
        <v>79</v>
      </c>
      <c r="I266" s="2" t="s">
        <v>1408</v>
      </c>
      <c r="J266" s="2" t="s">
        <v>226</v>
      </c>
      <c r="K266" s="2" t="s">
        <v>1329</v>
      </c>
      <c r="L266" s="2" t="s">
        <v>1409</v>
      </c>
      <c r="M266" s="2" t="s">
        <v>1410</v>
      </c>
      <c r="N266" s="2" t="s">
        <v>1411</v>
      </c>
      <c r="O266" s="2"/>
      <c r="P266" s="2"/>
    </row>
    <row r="267" spans="1:16" ht="14.4" x14ac:dyDescent="0.25">
      <c r="A267" s="7" t="s">
        <v>1412</v>
      </c>
      <c r="B267" s="2">
        <v>39</v>
      </c>
      <c r="C267" s="2" t="s">
        <v>180</v>
      </c>
      <c r="D267" s="2" t="s">
        <v>233</v>
      </c>
      <c r="E267" s="2" t="s">
        <v>98</v>
      </c>
      <c r="F267" s="2" t="s">
        <v>141</v>
      </c>
      <c r="G267" s="2" t="s">
        <v>200</v>
      </c>
      <c r="H267" s="2" t="s">
        <v>79</v>
      </c>
      <c r="I267" s="2" t="s">
        <v>1413</v>
      </c>
      <c r="J267" s="2" t="s">
        <v>1414</v>
      </c>
      <c r="K267" s="2"/>
      <c r="L267" s="2" t="s">
        <v>1415</v>
      </c>
      <c r="M267" s="2" t="s">
        <v>1416</v>
      </c>
      <c r="N267" s="2" t="s">
        <v>1365</v>
      </c>
      <c r="O267" s="2"/>
      <c r="P267" s="2"/>
    </row>
    <row r="268" spans="1:16" ht="14.4" x14ac:dyDescent="0.25">
      <c r="A268" s="7" t="s">
        <v>1417</v>
      </c>
      <c r="B268" s="2">
        <v>49</v>
      </c>
      <c r="C268" s="2" t="s">
        <v>113</v>
      </c>
      <c r="D268" s="2" t="s">
        <v>111</v>
      </c>
      <c r="E268" s="2" t="s">
        <v>148</v>
      </c>
      <c r="F268" s="2" t="s">
        <v>111</v>
      </c>
      <c r="G268" s="2" t="s">
        <v>181</v>
      </c>
      <c r="H268" s="2" t="s">
        <v>79</v>
      </c>
      <c r="I268" s="2" t="s">
        <v>1418</v>
      </c>
      <c r="J268" s="2" t="s">
        <v>1229</v>
      </c>
      <c r="K268" s="2"/>
      <c r="L268" s="2" t="s">
        <v>1419</v>
      </c>
      <c r="M268" s="2" t="s">
        <v>1420</v>
      </c>
      <c r="N268" s="2" t="s">
        <v>1371</v>
      </c>
      <c r="O268" s="2"/>
      <c r="P268" s="2"/>
    </row>
    <row r="269" spans="1:16" ht="14.4" x14ac:dyDescent="0.25">
      <c r="A269" s="7" t="s">
        <v>1421</v>
      </c>
      <c r="B269" s="2">
        <v>54</v>
      </c>
      <c r="C269" s="2" t="s">
        <v>173</v>
      </c>
      <c r="D269" s="2" t="s">
        <v>180</v>
      </c>
      <c r="E269" s="2" t="s">
        <v>216</v>
      </c>
      <c r="F269" s="2" t="s">
        <v>97</v>
      </c>
      <c r="G269" s="2" t="s">
        <v>649</v>
      </c>
      <c r="H269" s="2" t="s">
        <v>79</v>
      </c>
      <c r="I269" s="2" t="s">
        <v>1422</v>
      </c>
      <c r="J269" s="2" t="s">
        <v>1423</v>
      </c>
      <c r="K269" s="2" t="s">
        <v>1329</v>
      </c>
      <c r="L269" s="2" t="s">
        <v>1424</v>
      </c>
      <c r="M269" s="2" t="s">
        <v>1425</v>
      </c>
      <c r="N269" s="2" t="s">
        <v>1426</v>
      </c>
      <c r="O269" s="2"/>
      <c r="P269" s="2"/>
    </row>
    <row r="270" spans="1:16" ht="14.4" x14ac:dyDescent="0.25">
      <c r="A270" s="7" t="s">
        <v>1427</v>
      </c>
      <c r="B270" s="2">
        <v>75</v>
      </c>
      <c r="C270" s="2" t="s">
        <v>17</v>
      </c>
      <c r="D270" s="2" t="s">
        <v>104</v>
      </c>
      <c r="E270" s="2" t="s">
        <v>216</v>
      </c>
      <c r="F270" s="2" t="s">
        <v>75</v>
      </c>
      <c r="G270" s="2" t="s">
        <v>682</v>
      </c>
      <c r="H270" s="2" t="s">
        <v>79</v>
      </c>
      <c r="I270" s="2" t="s">
        <v>1428</v>
      </c>
      <c r="J270" s="2" t="s">
        <v>267</v>
      </c>
      <c r="K270" s="2" t="s">
        <v>1329</v>
      </c>
      <c r="L270" s="2" t="s">
        <v>1429</v>
      </c>
      <c r="M270" s="2" t="s">
        <v>1430</v>
      </c>
      <c r="N270" s="2" t="s">
        <v>1431</v>
      </c>
      <c r="O270" s="2"/>
      <c r="P270" s="2"/>
    </row>
    <row r="271" spans="1:16" ht="14.4" x14ac:dyDescent="0.25">
      <c r="A271" s="7" t="s">
        <v>1432</v>
      </c>
      <c r="B271" s="2">
        <v>101</v>
      </c>
      <c r="C271" s="2" t="s">
        <v>74</v>
      </c>
      <c r="D271" s="2" t="s">
        <v>18</v>
      </c>
      <c r="E271" s="2" t="s">
        <v>216</v>
      </c>
      <c r="F271" s="2" t="s">
        <v>208</v>
      </c>
      <c r="G271" s="2" t="s">
        <v>224</v>
      </c>
      <c r="H271" s="2" t="s">
        <v>182</v>
      </c>
      <c r="I271" s="2" t="s">
        <v>1433</v>
      </c>
      <c r="J271" s="2" t="s">
        <v>219</v>
      </c>
      <c r="K271" s="2" t="s">
        <v>640</v>
      </c>
      <c r="L271" s="2" t="s">
        <v>797</v>
      </c>
      <c r="M271" s="2" t="s">
        <v>1434</v>
      </c>
      <c r="N271" s="2" t="s">
        <v>119</v>
      </c>
      <c r="O271" s="2"/>
      <c r="P271" s="2"/>
    </row>
    <row r="272" spans="1:16" ht="14.4" x14ac:dyDescent="0.25">
      <c r="A272" s="7" t="s">
        <v>1435</v>
      </c>
      <c r="B272" s="2">
        <v>92</v>
      </c>
      <c r="C272" s="2" t="s">
        <v>53</v>
      </c>
      <c r="D272" s="2" t="s">
        <v>43</v>
      </c>
      <c r="E272" s="2" t="s">
        <v>19</v>
      </c>
      <c r="F272" s="2" t="s">
        <v>252</v>
      </c>
      <c r="G272" s="2" t="s">
        <v>758</v>
      </c>
      <c r="H272" s="2" t="s">
        <v>182</v>
      </c>
      <c r="I272" s="2" t="s">
        <v>1436</v>
      </c>
      <c r="J272" s="2" t="s">
        <v>337</v>
      </c>
      <c r="K272" s="2" t="s">
        <v>1329</v>
      </c>
      <c r="L272" s="2" t="s">
        <v>1437</v>
      </c>
      <c r="M272" s="2" t="s">
        <v>1438</v>
      </c>
      <c r="N272" s="2" t="s">
        <v>301</v>
      </c>
      <c r="O272" s="2"/>
      <c r="P272" s="2"/>
    </row>
    <row r="273" spans="1:16" ht="14.4" x14ac:dyDescent="0.25">
      <c r="A273" s="7" t="s">
        <v>1439</v>
      </c>
      <c r="B273" s="2">
        <v>109</v>
      </c>
      <c r="C273" s="2" t="s">
        <v>457</v>
      </c>
      <c r="D273" s="2" t="s">
        <v>457</v>
      </c>
      <c r="E273" s="2" t="s">
        <v>19</v>
      </c>
      <c r="F273" s="2" t="s">
        <v>233</v>
      </c>
      <c r="G273" s="2" t="s">
        <v>1440</v>
      </c>
      <c r="H273" s="2" t="s">
        <v>79</v>
      </c>
      <c r="I273" s="2" t="s">
        <v>1441</v>
      </c>
      <c r="J273" s="2" t="s">
        <v>742</v>
      </c>
      <c r="K273" s="2" t="s">
        <v>1375</v>
      </c>
      <c r="L273" s="2" t="s">
        <v>1442</v>
      </c>
      <c r="M273" s="2" t="s">
        <v>1443</v>
      </c>
      <c r="N273" s="2" t="s">
        <v>119</v>
      </c>
      <c r="O273" s="2"/>
      <c r="P273" s="2"/>
    </row>
    <row r="274" spans="1:16" ht="14.4" x14ac:dyDescent="0.25">
      <c r="A274" s="7" t="s">
        <v>1444</v>
      </c>
      <c r="B274" s="2">
        <v>24</v>
      </c>
      <c r="C274" s="2" t="s">
        <v>86</v>
      </c>
      <c r="D274" s="2" t="s">
        <v>286</v>
      </c>
      <c r="E274" s="2" t="s">
        <v>88</v>
      </c>
      <c r="F274" s="2" t="s">
        <v>87</v>
      </c>
      <c r="G274" s="2" t="s">
        <v>363</v>
      </c>
      <c r="H274" s="2" t="s">
        <v>79</v>
      </c>
      <c r="I274" s="2" t="s">
        <v>1445</v>
      </c>
      <c r="J274" s="2" t="s">
        <v>175</v>
      </c>
      <c r="K274" s="2"/>
      <c r="L274" s="2" t="s">
        <v>1446</v>
      </c>
      <c r="M274" s="2" t="s">
        <v>1447</v>
      </c>
      <c r="N274" s="2" t="s">
        <v>1448</v>
      </c>
      <c r="O274" s="2"/>
      <c r="P274" s="2"/>
    </row>
    <row r="275" spans="1:16" ht="14.4" x14ac:dyDescent="0.25">
      <c r="A275" s="7" t="s">
        <v>1449</v>
      </c>
      <c r="B275" s="2">
        <v>33</v>
      </c>
      <c r="C275" s="2" t="s">
        <v>96</v>
      </c>
      <c r="D275" s="2" t="s">
        <v>123</v>
      </c>
      <c r="E275" s="2" t="s">
        <v>88</v>
      </c>
      <c r="F275" s="2" t="s">
        <v>44</v>
      </c>
      <c r="G275" s="2" t="s">
        <v>156</v>
      </c>
      <c r="H275" s="2" t="s">
        <v>182</v>
      </c>
      <c r="I275" s="2" t="s">
        <v>1450</v>
      </c>
      <c r="J275" s="2" t="s">
        <v>215</v>
      </c>
      <c r="K275" s="2"/>
      <c r="L275" s="2" t="s">
        <v>1451</v>
      </c>
      <c r="M275" s="2" t="s">
        <v>1452</v>
      </c>
      <c r="N275" s="2" t="s">
        <v>1453</v>
      </c>
      <c r="O275" s="2"/>
      <c r="P275" s="2"/>
    </row>
    <row r="276" spans="1:16" ht="14.4" x14ac:dyDescent="0.25">
      <c r="A276" s="7" t="s">
        <v>1454</v>
      </c>
      <c r="B276" s="2">
        <v>60</v>
      </c>
      <c r="C276" s="2" t="s">
        <v>52</v>
      </c>
      <c r="D276" s="2" t="s">
        <v>77</v>
      </c>
      <c r="E276" s="2" t="s">
        <v>112</v>
      </c>
      <c r="F276" s="2" t="s">
        <v>123</v>
      </c>
      <c r="G276" s="2" t="s">
        <v>55</v>
      </c>
      <c r="H276" s="2" t="s">
        <v>182</v>
      </c>
      <c r="I276" s="2" t="s">
        <v>1455</v>
      </c>
      <c r="J276" s="2" t="s">
        <v>272</v>
      </c>
      <c r="K276" s="2" t="s">
        <v>1375</v>
      </c>
      <c r="L276" s="2" t="s">
        <v>1456</v>
      </c>
      <c r="M276" s="2" t="s">
        <v>1457</v>
      </c>
      <c r="N276" s="2" t="s">
        <v>1321</v>
      </c>
      <c r="O276" s="2"/>
      <c r="P276" s="2"/>
    </row>
    <row r="277" spans="1:16" ht="14.4" x14ac:dyDescent="0.25">
      <c r="A277" s="7" t="s">
        <v>1458</v>
      </c>
      <c r="B277" s="2">
        <v>29</v>
      </c>
      <c r="C277" s="2" t="s">
        <v>67</v>
      </c>
      <c r="D277" s="2" t="s">
        <v>87</v>
      </c>
      <c r="E277" s="2" t="s">
        <v>361</v>
      </c>
      <c r="F277" s="2" t="s">
        <v>286</v>
      </c>
      <c r="G277" s="2" t="s">
        <v>106</v>
      </c>
      <c r="H277" s="2" t="s">
        <v>182</v>
      </c>
      <c r="I277" s="2" t="s">
        <v>1459</v>
      </c>
      <c r="J277" s="2" t="s">
        <v>173</v>
      </c>
      <c r="K277" s="2"/>
      <c r="L277" s="2" t="s">
        <v>1460</v>
      </c>
      <c r="M277" s="2" t="s">
        <v>1461</v>
      </c>
      <c r="N277" s="2" t="s">
        <v>1462</v>
      </c>
      <c r="O277" s="2"/>
      <c r="P277" s="2"/>
    </row>
    <row r="278" spans="1:16" ht="14.4" x14ac:dyDescent="0.25">
      <c r="A278" s="7" t="s">
        <v>1463</v>
      </c>
      <c r="B278" s="2">
        <v>45</v>
      </c>
      <c r="C278" s="2" t="s">
        <v>21</v>
      </c>
      <c r="D278" s="2" t="s">
        <v>363</v>
      </c>
      <c r="E278" s="2" t="s">
        <v>88</v>
      </c>
      <c r="F278" s="2" t="s">
        <v>44</v>
      </c>
      <c r="G278" s="2" t="s">
        <v>179</v>
      </c>
      <c r="H278" s="2" t="s">
        <v>265</v>
      </c>
      <c r="I278" s="2" t="s">
        <v>1464</v>
      </c>
      <c r="J278" s="2" t="s">
        <v>855</v>
      </c>
      <c r="K278" s="2"/>
      <c r="L278" s="2" t="s">
        <v>1465</v>
      </c>
      <c r="M278" s="2" t="s">
        <v>213</v>
      </c>
      <c r="N278" s="2" t="s">
        <v>1466</v>
      </c>
      <c r="O278" s="2"/>
      <c r="P278" s="2"/>
    </row>
    <row r="279" spans="1:16" ht="14.4" x14ac:dyDescent="0.25">
      <c r="A279" s="7" t="s">
        <v>1467</v>
      </c>
      <c r="B279" s="2">
        <v>26</v>
      </c>
      <c r="C279" s="2" t="s">
        <v>265</v>
      </c>
      <c r="D279" s="2" t="s">
        <v>87</v>
      </c>
      <c r="E279" s="2" t="s">
        <v>361</v>
      </c>
      <c r="F279" s="2" t="s">
        <v>275</v>
      </c>
      <c r="G279" s="2" t="s">
        <v>30</v>
      </c>
      <c r="H279" s="2" t="s">
        <v>182</v>
      </c>
      <c r="I279" s="2" t="s">
        <v>1468</v>
      </c>
      <c r="J279" s="2" t="s">
        <v>1469</v>
      </c>
      <c r="K279" s="2"/>
      <c r="L279" s="2" t="s">
        <v>533</v>
      </c>
      <c r="M279" s="2" t="s">
        <v>1142</v>
      </c>
      <c r="N279" s="2" t="s">
        <v>705</v>
      </c>
      <c r="O279" s="2"/>
      <c r="P279" s="2"/>
    </row>
    <row r="280" spans="1:16" ht="14.4" x14ac:dyDescent="0.25">
      <c r="A280" s="7" t="s">
        <v>1470</v>
      </c>
      <c r="B280" s="2">
        <v>29</v>
      </c>
      <c r="C280" s="2" t="s">
        <v>22</v>
      </c>
      <c r="D280" s="2" t="s">
        <v>217</v>
      </c>
      <c r="E280" s="2" t="s">
        <v>190</v>
      </c>
      <c r="F280" s="2" t="s">
        <v>217</v>
      </c>
      <c r="G280" s="2" t="s">
        <v>149</v>
      </c>
      <c r="H280" s="2" t="s">
        <v>182</v>
      </c>
      <c r="I280" s="2" t="s">
        <v>1471</v>
      </c>
      <c r="J280" s="2" t="s">
        <v>121</v>
      </c>
      <c r="K280" s="2"/>
      <c r="L280" s="2" t="s">
        <v>622</v>
      </c>
      <c r="M280" s="2" t="s">
        <v>1472</v>
      </c>
      <c r="N280" s="2" t="s">
        <v>1473</v>
      </c>
      <c r="O280" s="2"/>
      <c r="P280" s="2"/>
    </row>
    <row r="281" spans="1:16" ht="14.4" x14ac:dyDescent="0.25">
      <c r="A281" s="7" t="s">
        <v>1474</v>
      </c>
      <c r="B281" s="2">
        <v>52</v>
      </c>
      <c r="C281" s="2" t="s">
        <v>173</v>
      </c>
      <c r="D281" s="2" t="s">
        <v>142</v>
      </c>
      <c r="E281" s="2" t="s">
        <v>98</v>
      </c>
      <c r="F281" s="2" t="s">
        <v>92</v>
      </c>
      <c r="G281" s="2" t="s">
        <v>63</v>
      </c>
      <c r="H281" s="2" t="s">
        <v>265</v>
      </c>
      <c r="I281" s="2" t="s">
        <v>1475</v>
      </c>
      <c r="J281" s="2" t="s">
        <v>678</v>
      </c>
      <c r="K281" s="2" t="s">
        <v>1476</v>
      </c>
      <c r="L281" s="2" t="s">
        <v>1477</v>
      </c>
      <c r="M281" s="2" t="s">
        <v>1354</v>
      </c>
      <c r="N281" s="2" t="s">
        <v>1478</v>
      </c>
      <c r="O281" s="2"/>
      <c r="P281" s="2"/>
    </row>
    <row r="282" spans="1:16" ht="14.4" x14ac:dyDescent="0.25">
      <c r="A282" s="7" t="s">
        <v>1479</v>
      </c>
      <c r="B282" s="2">
        <v>84</v>
      </c>
      <c r="C282" s="2" t="s">
        <v>135</v>
      </c>
      <c r="D282" s="2" t="s">
        <v>613</v>
      </c>
      <c r="E282" s="2" t="s">
        <v>148</v>
      </c>
      <c r="F282" s="2" t="s">
        <v>149</v>
      </c>
      <c r="G282" s="2" t="s">
        <v>43</v>
      </c>
      <c r="H282" s="2" t="s">
        <v>265</v>
      </c>
      <c r="I282" s="2" t="s">
        <v>1480</v>
      </c>
      <c r="J282" s="2" t="s">
        <v>1224</v>
      </c>
      <c r="K282" s="2" t="s">
        <v>1481</v>
      </c>
      <c r="L282" s="2" t="s">
        <v>1482</v>
      </c>
      <c r="M282" s="2" t="s">
        <v>1483</v>
      </c>
      <c r="N282" s="2" t="s">
        <v>1484</v>
      </c>
      <c r="O282" s="2"/>
      <c r="P282" s="2"/>
    </row>
    <row r="283" spans="1:16" ht="14.4" x14ac:dyDescent="0.25">
      <c r="A283" s="7" t="s">
        <v>1485</v>
      </c>
      <c r="B283" s="2">
        <v>114</v>
      </c>
      <c r="C283" s="2" t="s">
        <v>407</v>
      </c>
      <c r="D283" s="2" t="s">
        <v>24</v>
      </c>
      <c r="E283" s="2" t="s">
        <v>148</v>
      </c>
      <c r="F283" s="2" t="s">
        <v>279</v>
      </c>
      <c r="G283" s="2" t="s">
        <v>56</v>
      </c>
      <c r="H283" s="2" t="s">
        <v>90</v>
      </c>
      <c r="I283" s="2" t="s">
        <v>1486</v>
      </c>
      <c r="J283" s="2" t="s">
        <v>1487</v>
      </c>
      <c r="K283" s="2" t="s">
        <v>1375</v>
      </c>
      <c r="L283" s="2" t="s">
        <v>1488</v>
      </c>
      <c r="M283" s="2" t="s">
        <v>1489</v>
      </c>
      <c r="N283" s="2" t="s">
        <v>1484</v>
      </c>
      <c r="O283" s="2"/>
      <c r="P283" s="2"/>
    </row>
    <row r="284" spans="1:16" ht="14.4" x14ac:dyDescent="0.25">
      <c r="A284" s="7" t="s">
        <v>1490</v>
      </c>
      <c r="B284" s="2">
        <v>144</v>
      </c>
      <c r="C284" s="2" t="s">
        <v>961</v>
      </c>
      <c r="D284" s="2" t="s">
        <v>590</v>
      </c>
      <c r="E284" s="2" t="s">
        <v>76</v>
      </c>
      <c r="F284" s="2" t="s">
        <v>179</v>
      </c>
      <c r="G284" s="2" t="s">
        <v>613</v>
      </c>
      <c r="H284" s="2" t="s">
        <v>90</v>
      </c>
      <c r="I284" s="2" t="s">
        <v>1491</v>
      </c>
      <c r="J284" s="2" t="s">
        <v>748</v>
      </c>
      <c r="K284" s="2" t="s">
        <v>1375</v>
      </c>
      <c r="L284" s="2" t="s">
        <v>1492</v>
      </c>
      <c r="M284" s="2" t="s">
        <v>1493</v>
      </c>
      <c r="N284" s="2" t="s">
        <v>1426</v>
      </c>
      <c r="O284" s="2"/>
      <c r="P284" s="2"/>
    </row>
    <row r="285" spans="1:16" ht="14.4" x14ac:dyDescent="0.25">
      <c r="A285" s="7" t="s">
        <v>1494</v>
      </c>
      <c r="B285" s="2">
        <v>185</v>
      </c>
      <c r="C285" s="2" t="s">
        <v>1495</v>
      </c>
      <c r="D285" s="2" t="s">
        <v>649</v>
      </c>
      <c r="E285" s="2" t="s">
        <v>76</v>
      </c>
      <c r="F285" s="2" t="s">
        <v>264</v>
      </c>
      <c r="G285" s="2" t="s">
        <v>1368</v>
      </c>
      <c r="H285" s="2" t="s">
        <v>79</v>
      </c>
      <c r="I285" s="2" t="s">
        <v>1496</v>
      </c>
      <c r="J285" s="2" t="s">
        <v>1021</v>
      </c>
      <c r="K285" s="2" t="s">
        <v>1481</v>
      </c>
      <c r="L285" s="2" t="s">
        <v>1497</v>
      </c>
      <c r="M285" s="2" t="s">
        <v>1498</v>
      </c>
      <c r="N285" s="2" t="s">
        <v>1365</v>
      </c>
      <c r="O285" s="2"/>
      <c r="P285" s="2"/>
    </row>
    <row r="286" spans="1:16" ht="14.4" x14ac:dyDescent="0.25">
      <c r="A286" s="7" t="s">
        <v>1499</v>
      </c>
      <c r="B286" s="2">
        <v>62</v>
      </c>
      <c r="C286" s="2" t="s">
        <v>56</v>
      </c>
      <c r="D286" s="2" t="s">
        <v>56</v>
      </c>
      <c r="E286" s="2" t="s">
        <v>88</v>
      </c>
      <c r="F286" s="2" t="s">
        <v>180</v>
      </c>
      <c r="G286" s="2" t="s">
        <v>33</v>
      </c>
      <c r="H286" s="2" t="s">
        <v>182</v>
      </c>
      <c r="I286" s="2" t="s">
        <v>1500</v>
      </c>
      <c r="J286" s="2" t="s">
        <v>718</v>
      </c>
      <c r="K286" s="2" t="s">
        <v>1481</v>
      </c>
      <c r="L286" s="2" t="s">
        <v>1501</v>
      </c>
      <c r="M286" s="2" t="s">
        <v>1502</v>
      </c>
      <c r="N286" s="2" t="s">
        <v>1503</v>
      </c>
      <c r="O286" s="2"/>
      <c r="P286" s="2"/>
    </row>
    <row r="287" spans="1:16" ht="14.4" x14ac:dyDescent="0.25">
      <c r="A287" s="7" t="s">
        <v>1504</v>
      </c>
      <c r="B287" s="2">
        <v>34</v>
      </c>
      <c r="C287" s="2" t="s">
        <v>121</v>
      </c>
      <c r="D287" s="2" t="s">
        <v>141</v>
      </c>
      <c r="E287" s="2" t="s">
        <v>190</v>
      </c>
      <c r="F287" s="2" t="s">
        <v>173</v>
      </c>
      <c r="G287" s="2" t="s">
        <v>30</v>
      </c>
      <c r="H287" s="2" t="s">
        <v>182</v>
      </c>
      <c r="I287" s="2" t="s">
        <v>1505</v>
      </c>
      <c r="J287" s="2" t="s">
        <v>90</v>
      </c>
      <c r="K287" s="2"/>
      <c r="L287" s="2" t="s">
        <v>1506</v>
      </c>
      <c r="M287" s="2" t="s">
        <v>1507</v>
      </c>
      <c r="N287" s="2" t="s">
        <v>1508</v>
      </c>
      <c r="O287" s="2"/>
      <c r="P287" s="2"/>
    </row>
    <row r="288" spans="1:16" ht="14.4" x14ac:dyDescent="0.25">
      <c r="A288" s="7" t="s">
        <v>1509</v>
      </c>
      <c r="B288" s="2">
        <v>36</v>
      </c>
      <c r="C288" s="2" t="s">
        <v>66</v>
      </c>
      <c r="D288" s="2" t="s">
        <v>208</v>
      </c>
      <c r="E288" s="2" t="s">
        <v>190</v>
      </c>
      <c r="F288" s="2" t="s">
        <v>173</v>
      </c>
      <c r="G288" s="2" t="s">
        <v>179</v>
      </c>
      <c r="H288" s="2" t="s">
        <v>182</v>
      </c>
      <c r="I288" s="2" t="s">
        <v>1510</v>
      </c>
      <c r="J288" s="2" t="s">
        <v>1307</v>
      </c>
      <c r="K288" s="2"/>
      <c r="L288" s="2" t="s">
        <v>1511</v>
      </c>
      <c r="M288" s="2" t="s">
        <v>1225</v>
      </c>
      <c r="N288" s="2" t="s">
        <v>284</v>
      </c>
      <c r="O288" s="2"/>
      <c r="P288" s="2"/>
    </row>
    <row r="289" spans="1:16" ht="14.4" x14ac:dyDescent="0.25">
      <c r="A289" s="7" t="s">
        <v>1512</v>
      </c>
      <c r="B289" s="2">
        <v>36</v>
      </c>
      <c r="C289" s="2" t="s">
        <v>189</v>
      </c>
      <c r="D289" s="2" t="s">
        <v>208</v>
      </c>
      <c r="E289" s="2" t="s">
        <v>98</v>
      </c>
      <c r="F289" s="2" t="s">
        <v>173</v>
      </c>
      <c r="G289" s="2" t="s">
        <v>252</v>
      </c>
      <c r="H289" s="2" t="s">
        <v>90</v>
      </c>
      <c r="I289" s="2" t="s">
        <v>1513</v>
      </c>
      <c r="J289" s="2" t="s">
        <v>485</v>
      </c>
      <c r="K289" s="2"/>
      <c r="L289" s="2" t="s">
        <v>1514</v>
      </c>
      <c r="M289" s="2" t="s">
        <v>1515</v>
      </c>
      <c r="N289" s="2" t="s">
        <v>1371</v>
      </c>
      <c r="O289" s="2"/>
      <c r="P289" s="2"/>
    </row>
    <row r="290" spans="1:16" ht="14.4" x14ac:dyDescent="0.25">
      <c r="A290" s="7" t="s">
        <v>1516</v>
      </c>
      <c r="B290" s="2">
        <v>68</v>
      </c>
      <c r="C290" s="2" t="s">
        <v>20</v>
      </c>
      <c r="D290" s="2" t="s">
        <v>64</v>
      </c>
      <c r="E290" s="2" t="s">
        <v>216</v>
      </c>
      <c r="F290" s="2" t="s">
        <v>363</v>
      </c>
      <c r="G290" s="2" t="s">
        <v>233</v>
      </c>
      <c r="H290" s="2" t="s">
        <v>79</v>
      </c>
      <c r="I290" s="2" t="s">
        <v>1517</v>
      </c>
      <c r="J290" s="2" t="s">
        <v>1518</v>
      </c>
      <c r="K290" s="2" t="s">
        <v>1375</v>
      </c>
      <c r="L290" s="2" t="s">
        <v>1519</v>
      </c>
      <c r="M290" s="2" t="s">
        <v>1520</v>
      </c>
      <c r="N290" s="2" t="s">
        <v>1484</v>
      </c>
      <c r="O290" s="2"/>
      <c r="P290" s="2"/>
    </row>
    <row r="291" spans="1:16" ht="14.4" x14ac:dyDescent="0.25">
      <c r="A291" s="7" t="s">
        <v>1521</v>
      </c>
      <c r="B291" s="2">
        <v>35</v>
      </c>
      <c r="C291" s="2" t="s">
        <v>66</v>
      </c>
      <c r="D291" s="2" t="s">
        <v>97</v>
      </c>
      <c r="E291" s="2" t="s">
        <v>190</v>
      </c>
      <c r="F291" s="2" t="s">
        <v>123</v>
      </c>
      <c r="G291" s="2" t="s">
        <v>43</v>
      </c>
      <c r="H291" s="2" t="s">
        <v>182</v>
      </c>
      <c r="I291" s="2" t="s">
        <v>1522</v>
      </c>
      <c r="J291" s="2" t="s">
        <v>718</v>
      </c>
      <c r="K291" s="2"/>
      <c r="L291" s="2" t="s">
        <v>1523</v>
      </c>
      <c r="M291" s="2" t="s">
        <v>1524</v>
      </c>
      <c r="N291" s="2" t="s">
        <v>1453</v>
      </c>
      <c r="O291" s="2"/>
      <c r="P291" s="2"/>
    </row>
    <row r="292" spans="1:16" ht="14.4" x14ac:dyDescent="0.25">
      <c r="A292" s="7" t="s">
        <v>1525</v>
      </c>
      <c r="B292" s="2">
        <v>55</v>
      </c>
      <c r="C292" s="2" t="s">
        <v>34</v>
      </c>
      <c r="D292" s="2" t="s">
        <v>77</v>
      </c>
      <c r="E292" s="2" t="s">
        <v>88</v>
      </c>
      <c r="F292" s="2" t="s">
        <v>56</v>
      </c>
      <c r="G292" s="2" t="s">
        <v>18</v>
      </c>
      <c r="H292" s="2" t="s">
        <v>79</v>
      </c>
      <c r="I292" s="2" t="s">
        <v>1526</v>
      </c>
      <c r="J292" s="2" t="s">
        <v>888</v>
      </c>
      <c r="K292" s="2" t="s">
        <v>1527</v>
      </c>
      <c r="L292" s="2" t="s">
        <v>1528</v>
      </c>
      <c r="M292" s="2" t="s">
        <v>1529</v>
      </c>
      <c r="N292" s="2" t="s">
        <v>1397</v>
      </c>
      <c r="O292" s="2"/>
      <c r="P292" s="2"/>
    </row>
    <row r="293" spans="1:16" ht="14.4" x14ac:dyDescent="0.25">
      <c r="A293" s="7" t="s">
        <v>1530</v>
      </c>
      <c r="B293" s="2">
        <v>64</v>
      </c>
      <c r="C293" s="2" t="s">
        <v>123</v>
      </c>
      <c r="D293" s="2" t="s">
        <v>43</v>
      </c>
      <c r="E293" s="2" t="s">
        <v>216</v>
      </c>
      <c r="F293" s="2" t="s">
        <v>30</v>
      </c>
      <c r="G293" s="2" t="s">
        <v>181</v>
      </c>
      <c r="H293" s="2" t="s">
        <v>90</v>
      </c>
      <c r="I293" s="2" t="s">
        <v>1531</v>
      </c>
      <c r="J293" s="2" t="s">
        <v>923</v>
      </c>
      <c r="K293" s="2" t="s">
        <v>1527</v>
      </c>
      <c r="L293" s="2" t="s">
        <v>1532</v>
      </c>
      <c r="M293" s="2" t="s">
        <v>1533</v>
      </c>
      <c r="N293" s="2" t="s">
        <v>1534</v>
      </c>
      <c r="O293" s="2"/>
      <c r="P293" s="2"/>
    </row>
    <row r="294" spans="1:16" ht="14.4" x14ac:dyDescent="0.25">
      <c r="A294" s="7" t="s">
        <v>1535</v>
      </c>
      <c r="B294" s="2">
        <v>72</v>
      </c>
      <c r="C294" s="2" t="s">
        <v>41</v>
      </c>
      <c r="D294" s="2" t="s">
        <v>31</v>
      </c>
      <c r="E294" s="2" t="s">
        <v>19</v>
      </c>
      <c r="F294" s="2" t="s">
        <v>149</v>
      </c>
      <c r="G294" s="2" t="s">
        <v>181</v>
      </c>
      <c r="H294" s="2" t="s">
        <v>79</v>
      </c>
      <c r="I294" s="2" t="s">
        <v>1536</v>
      </c>
      <c r="J294" s="2" t="s">
        <v>962</v>
      </c>
      <c r="K294" s="2" t="s">
        <v>1527</v>
      </c>
      <c r="L294" s="2" t="s">
        <v>1537</v>
      </c>
      <c r="M294" s="2" t="s">
        <v>1538</v>
      </c>
      <c r="N294" s="2" t="s">
        <v>1539</v>
      </c>
      <c r="O294" s="2"/>
      <c r="P294" s="2"/>
    </row>
    <row r="295" spans="1:16" ht="14.4" x14ac:dyDescent="0.25">
      <c r="A295" s="7" t="s">
        <v>1540</v>
      </c>
      <c r="B295" s="2">
        <v>155</v>
      </c>
      <c r="C295" s="2" t="s">
        <v>487</v>
      </c>
      <c r="D295" s="2" t="s">
        <v>904</v>
      </c>
      <c r="E295" s="2" t="s">
        <v>76</v>
      </c>
      <c r="F295" s="2" t="s">
        <v>184</v>
      </c>
      <c r="G295" s="2" t="s">
        <v>208</v>
      </c>
      <c r="H295" s="2" t="s">
        <v>79</v>
      </c>
      <c r="I295" s="2" t="s">
        <v>1541</v>
      </c>
      <c r="J295" s="2" t="s">
        <v>1120</v>
      </c>
      <c r="K295" s="2" t="s">
        <v>1375</v>
      </c>
      <c r="L295" s="2" t="s">
        <v>1542</v>
      </c>
      <c r="M295" s="2" t="s">
        <v>1543</v>
      </c>
      <c r="N295" s="2" t="s">
        <v>1544</v>
      </c>
      <c r="O295" s="2"/>
      <c r="P295" s="2"/>
    </row>
    <row r="296" spans="1:16" ht="14.4" x14ac:dyDescent="0.25">
      <c r="A296" s="7" t="s">
        <v>1545</v>
      </c>
      <c r="B296" s="2">
        <v>98</v>
      </c>
      <c r="C296" s="2" t="s">
        <v>233</v>
      </c>
      <c r="D296" s="2" t="s">
        <v>997</v>
      </c>
      <c r="E296" s="2" t="s">
        <v>88</v>
      </c>
      <c r="F296" s="2" t="s">
        <v>180</v>
      </c>
      <c r="G296" s="2" t="s">
        <v>63</v>
      </c>
      <c r="H296" s="2" t="s">
        <v>79</v>
      </c>
      <c r="I296" s="2" t="s">
        <v>1546</v>
      </c>
      <c r="J296" s="2" t="s">
        <v>782</v>
      </c>
      <c r="K296" s="2" t="s">
        <v>1476</v>
      </c>
      <c r="L296" s="2" t="s">
        <v>1547</v>
      </c>
      <c r="M296" s="2" t="s">
        <v>1548</v>
      </c>
      <c r="N296" s="2" t="s">
        <v>1549</v>
      </c>
      <c r="O296" s="2"/>
      <c r="P296" s="2"/>
    </row>
    <row r="297" spans="1:16" ht="14.4" x14ac:dyDescent="0.25">
      <c r="A297" s="7" t="s">
        <v>1550</v>
      </c>
      <c r="B297" s="2">
        <v>53</v>
      </c>
      <c r="C297" s="2" t="s">
        <v>121</v>
      </c>
      <c r="D297" s="2" t="s">
        <v>74</v>
      </c>
      <c r="E297" s="2" t="s">
        <v>190</v>
      </c>
      <c r="F297" s="2" t="s">
        <v>217</v>
      </c>
      <c r="G297" s="2" t="s">
        <v>114</v>
      </c>
      <c r="H297" s="2" t="s">
        <v>182</v>
      </c>
      <c r="I297" s="2" t="s">
        <v>1551</v>
      </c>
      <c r="J297" s="2" t="s">
        <v>1552</v>
      </c>
      <c r="K297" s="2" t="s">
        <v>1476</v>
      </c>
      <c r="L297" s="2" t="s">
        <v>1553</v>
      </c>
      <c r="M297" s="2" t="s">
        <v>1554</v>
      </c>
      <c r="N297" s="2" t="s">
        <v>1555</v>
      </c>
      <c r="O297" s="2"/>
      <c r="P297" s="2"/>
    </row>
    <row r="298" spans="1:16" ht="14.4" x14ac:dyDescent="0.25">
      <c r="A298" s="7" t="s">
        <v>1556</v>
      </c>
      <c r="B298" s="2">
        <v>38</v>
      </c>
      <c r="C298" s="2" t="s">
        <v>189</v>
      </c>
      <c r="D298" s="2" t="s">
        <v>75</v>
      </c>
      <c r="E298" s="2" t="s">
        <v>190</v>
      </c>
      <c r="F298" s="2" t="s">
        <v>78</v>
      </c>
      <c r="G298" s="2" t="s">
        <v>33</v>
      </c>
      <c r="H298" s="2" t="s">
        <v>182</v>
      </c>
      <c r="I298" s="2" t="s">
        <v>1557</v>
      </c>
      <c r="J298" s="2" t="s">
        <v>189</v>
      </c>
      <c r="K298" s="2"/>
      <c r="L298" s="2" t="s">
        <v>1558</v>
      </c>
      <c r="M298" s="2" t="s">
        <v>1559</v>
      </c>
      <c r="N298" s="2" t="s">
        <v>1560</v>
      </c>
      <c r="O298" s="2"/>
      <c r="P298" s="2"/>
    </row>
    <row r="299" spans="1:16" ht="14.4" x14ac:dyDescent="0.25">
      <c r="A299" s="7" t="s">
        <v>1561</v>
      </c>
      <c r="B299" s="2">
        <v>59</v>
      </c>
      <c r="C299" s="2" t="s">
        <v>75</v>
      </c>
      <c r="D299" s="2" t="s">
        <v>287</v>
      </c>
      <c r="E299" s="2" t="s">
        <v>112</v>
      </c>
      <c r="F299" s="2" t="s">
        <v>77</v>
      </c>
      <c r="G299" s="2" t="s">
        <v>55</v>
      </c>
      <c r="H299" s="2" t="s">
        <v>90</v>
      </c>
      <c r="I299" s="2" t="s">
        <v>1562</v>
      </c>
      <c r="J299" s="2" t="s">
        <v>1294</v>
      </c>
      <c r="K299" s="2" t="s">
        <v>1476</v>
      </c>
      <c r="L299" s="2" t="s">
        <v>1563</v>
      </c>
      <c r="M299" s="2" t="s">
        <v>1564</v>
      </c>
      <c r="N299" s="2" t="s">
        <v>1411</v>
      </c>
      <c r="O299" s="2"/>
      <c r="P299" s="2"/>
    </row>
    <row r="300" spans="1:16" ht="14.4" x14ac:dyDescent="0.25">
      <c r="A300" s="7" t="s">
        <v>1565</v>
      </c>
      <c r="B300" s="2">
        <v>109</v>
      </c>
      <c r="C300" s="2" t="s">
        <v>457</v>
      </c>
      <c r="D300" s="2" t="s">
        <v>325</v>
      </c>
      <c r="E300" s="2" t="s">
        <v>76</v>
      </c>
      <c r="F300" s="2" t="s">
        <v>42</v>
      </c>
      <c r="G300" s="2" t="s">
        <v>33</v>
      </c>
      <c r="H300" s="2" t="s">
        <v>67</v>
      </c>
      <c r="I300" s="2" t="s">
        <v>1566</v>
      </c>
      <c r="J300" s="2" t="s">
        <v>1567</v>
      </c>
      <c r="K300" s="2" t="s">
        <v>1375</v>
      </c>
      <c r="L300" s="2" t="s">
        <v>1532</v>
      </c>
      <c r="M300" s="2" t="s">
        <v>472</v>
      </c>
      <c r="N300" s="2" t="s">
        <v>1568</v>
      </c>
      <c r="O300" s="2"/>
      <c r="P300" s="2"/>
    </row>
    <row r="301" spans="1:16" ht="14.4" x14ac:dyDescent="0.25">
      <c r="A301" s="7" t="s">
        <v>1569</v>
      </c>
      <c r="B301" s="2">
        <v>107</v>
      </c>
      <c r="C301" s="2" t="s">
        <v>31</v>
      </c>
      <c r="D301" s="2" t="s">
        <v>855</v>
      </c>
      <c r="E301" s="2" t="s">
        <v>19</v>
      </c>
      <c r="F301" s="2" t="s">
        <v>18</v>
      </c>
      <c r="G301" s="2" t="s">
        <v>200</v>
      </c>
      <c r="H301" s="2" t="s">
        <v>90</v>
      </c>
      <c r="I301" s="2" t="s">
        <v>1570</v>
      </c>
      <c r="J301" s="2" t="s">
        <v>587</v>
      </c>
      <c r="K301" s="2" t="s">
        <v>1375</v>
      </c>
      <c r="L301" s="2" t="s">
        <v>1571</v>
      </c>
      <c r="M301" s="2" t="s">
        <v>1572</v>
      </c>
      <c r="N301" s="2" t="s">
        <v>1371</v>
      </c>
      <c r="O301" s="2"/>
      <c r="P301" s="2"/>
    </row>
    <row r="302" spans="1:16" ht="14.4" x14ac:dyDescent="0.25">
      <c r="A302" s="7" t="s">
        <v>1573</v>
      </c>
      <c r="B302" s="2">
        <v>47</v>
      </c>
      <c r="C302" s="2" t="s">
        <v>275</v>
      </c>
      <c r="D302" s="2" t="s">
        <v>77</v>
      </c>
      <c r="E302" s="2" t="s">
        <v>190</v>
      </c>
      <c r="F302" s="2" t="s">
        <v>44</v>
      </c>
      <c r="G302" s="2" t="s">
        <v>106</v>
      </c>
      <c r="H302" s="2" t="s">
        <v>182</v>
      </c>
      <c r="I302" s="2" t="s">
        <v>1574</v>
      </c>
      <c r="J302" s="2" t="s">
        <v>670</v>
      </c>
      <c r="K302" s="2"/>
      <c r="L302" s="2" t="s">
        <v>1532</v>
      </c>
      <c r="M302" s="2" t="s">
        <v>1575</v>
      </c>
      <c r="N302" s="2" t="s">
        <v>1576</v>
      </c>
      <c r="O302" s="2"/>
      <c r="P302" s="2"/>
    </row>
    <row r="303" spans="1:16" ht="14.4" x14ac:dyDescent="0.25">
      <c r="A303" s="7" t="s">
        <v>1577</v>
      </c>
      <c r="B303" s="2">
        <v>55</v>
      </c>
      <c r="C303" s="2" t="s">
        <v>96</v>
      </c>
      <c r="D303" s="2" t="s">
        <v>41</v>
      </c>
      <c r="E303" s="2" t="s">
        <v>88</v>
      </c>
      <c r="F303" s="2" t="s">
        <v>56</v>
      </c>
      <c r="G303" s="2" t="s">
        <v>264</v>
      </c>
      <c r="H303" s="2" t="s">
        <v>79</v>
      </c>
      <c r="I303" s="2" t="s">
        <v>1578</v>
      </c>
      <c r="J303" s="2" t="s">
        <v>682</v>
      </c>
      <c r="K303" s="2" t="s">
        <v>1527</v>
      </c>
      <c r="L303" s="2" t="s">
        <v>1579</v>
      </c>
      <c r="M303" s="2" t="s">
        <v>1580</v>
      </c>
      <c r="N303" s="2" t="s">
        <v>1581</v>
      </c>
      <c r="O303" s="2"/>
      <c r="P303" s="2"/>
    </row>
    <row r="304" spans="1:16" ht="14.4" x14ac:dyDescent="0.25">
      <c r="A304" s="7" t="s">
        <v>1582</v>
      </c>
      <c r="B304" s="2">
        <v>73</v>
      </c>
      <c r="C304" s="2" t="s">
        <v>17</v>
      </c>
      <c r="D304" s="2" t="s">
        <v>234</v>
      </c>
      <c r="E304" s="2" t="s">
        <v>112</v>
      </c>
      <c r="F304" s="2" t="s">
        <v>106</v>
      </c>
      <c r="G304" s="2" t="s">
        <v>208</v>
      </c>
      <c r="H304" s="2" t="s">
        <v>79</v>
      </c>
      <c r="I304" s="2" t="s">
        <v>1583</v>
      </c>
      <c r="J304" s="2" t="s">
        <v>1188</v>
      </c>
      <c r="K304" s="2" t="s">
        <v>1527</v>
      </c>
      <c r="L304" s="2" t="s">
        <v>1584</v>
      </c>
      <c r="M304" s="2" t="s">
        <v>1585</v>
      </c>
      <c r="N304" s="2" t="s">
        <v>1539</v>
      </c>
      <c r="O304" s="2"/>
      <c r="P304" s="2"/>
    </row>
    <row r="305" spans="1:16" ht="14.4" x14ac:dyDescent="0.25">
      <c r="A305" s="7" t="s">
        <v>1586</v>
      </c>
      <c r="B305" s="2">
        <v>72</v>
      </c>
      <c r="C305" s="2" t="s">
        <v>201</v>
      </c>
      <c r="D305" s="2" t="s">
        <v>31</v>
      </c>
      <c r="E305" s="2" t="s">
        <v>216</v>
      </c>
      <c r="F305" s="2" t="s">
        <v>74</v>
      </c>
      <c r="G305" s="2" t="s">
        <v>106</v>
      </c>
      <c r="H305" s="2" t="s">
        <v>79</v>
      </c>
      <c r="I305" s="2" t="s">
        <v>1587</v>
      </c>
      <c r="J305" s="2" t="s">
        <v>1588</v>
      </c>
      <c r="K305" s="2" t="s">
        <v>1375</v>
      </c>
      <c r="L305" s="2" t="s">
        <v>1514</v>
      </c>
      <c r="M305" s="2" t="s">
        <v>1589</v>
      </c>
      <c r="N305" s="2" t="s">
        <v>1402</v>
      </c>
      <c r="O305" s="2"/>
      <c r="P305" s="2"/>
    </row>
    <row r="306" spans="1:16" ht="14.4" x14ac:dyDescent="0.25">
      <c r="A306" s="7" t="s">
        <v>1590</v>
      </c>
      <c r="B306" s="2">
        <v>136</v>
      </c>
      <c r="C306" s="2" t="s">
        <v>447</v>
      </c>
      <c r="D306" s="2" t="s">
        <v>1591</v>
      </c>
      <c r="E306" s="2" t="s">
        <v>112</v>
      </c>
      <c r="F306" s="2" t="s">
        <v>142</v>
      </c>
      <c r="G306" s="2" t="s">
        <v>20</v>
      </c>
      <c r="H306" s="2" t="s">
        <v>79</v>
      </c>
      <c r="I306" s="2" t="s">
        <v>1592</v>
      </c>
      <c r="J306" s="2" t="s">
        <v>226</v>
      </c>
      <c r="K306" s="2" t="s">
        <v>1476</v>
      </c>
      <c r="L306" s="2" t="s">
        <v>1593</v>
      </c>
      <c r="M306" s="2" t="s">
        <v>1594</v>
      </c>
      <c r="N306" s="2" t="s">
        <v>1402</v>
      </c>
      <c r="O306" s="2"/>
      <c r="P306" s="2"/>
    </row>
    <row r="307" spans="1:16" ht="14.4" x14ac:dyDescent="0.25">
      <c r="A307" s="7" t="s">
        <v>1595</v>
      </c>
      <c r="B307" s="2">
        <v>58</v>
      </c>
      <c r="C307" s="2" t="s">
        <v>286</v>
      </c>
      <c r="D307" s="2" t="s">
        <v>43</v>
      </c>
      <c r="E307" s="2" t="s">
        <v>190</v>
      </c>
      <c r="F307" s="2" t="s">
        <v>217</v>
      </c>
      <c r="G307" s="2" t="s">
        <v>106</v>
      </c>
      <c r="H307" s="2" t="s">
        <v>182</v>
      </c>
      <c r="I307" s="2" t="s">
        <v>1596</v>
      </c>
      <c r="J307" s="2" t="s">
        <v>1130</v>
      </c>
      <c r="K307" s="2" t="s">
        <v>1476</v>
      </c>
      <c r="L307" s="2" t="s">
        <v>1597</v>
      </c>
      <c r="M307" s="2" t="s">
        <v>1598</v>
      </c>
      <c r="N307" s="2" t="s">
        <v>1599</v>
      </c>
      <c r="O307" s="2"/>
      <c r="P307" s="2"/>
    </row>
    <row r="308" spans="1:16" ht="14.4" x14ac:dyDescent="0.25">
      <c r="A308" s="7" t="s">
        <v>1600</v>
      </c>
      <c r="B308" s="2">
        <v>45</v>
      </c>
      <c r="C308" s="2" t="s">
        <v>67</v>
      </c>
      <c r="D308" s="2" t="s">
        <v>363</v>
      </c>
      <c r="E308" s="2" t="s">
        <v>361</v>
      </c>
      <c r="F308" s="2" t="s">
        <v>34</v>
      </c>
      <c r="G308" s="2" t="s">
        <v>106</v>
      </c>
      <c r="H308" s="2" t="s">
        <v>182</v>
      </c>
      <c r="I308" s="2" t="s">
        <v>1601</v>
      </c>
      <c r="J308" s="2" t="s">
        <v>244</v>
      </c>
      <c r="K308" s="2"/>
      <c r="L308" s="2" t="s">
        <v>1602</v>
      </c>
      <c r="M308" s="2" t="s">
        <v>1603</v>
      </c>
      <c r="N308" s="2" t="s">
        <v>1462</v>
      </c>
      <c r="O308" s="2"/>
      <c r="P308" s="2"/>
    </row>
    <row r="309" spans="1:16" ht="14.4" x14ac:dyDescent="0.25">
      <c r="A309" s="7" t="s">
        <v>1604</v>
      </c>
      <c r="B309" s="2">
        <v>37</v>
      </c>
      <c r="C309" s="2" t="s">
        <v>86</v>
      </c>
      <c r="D309" s="2" t="s">
        <v>92</v>
      </c>
      <c r="E309" s="2" t="s">
        <v>190</v>
      </c>
      <c r="F309" s="2" t="s">
        <v>427</v>
      </c>
      <c r="G309" s="2" t="s">
        <v>264</v>
      </c>
      <c r="H309" s="2" t="s">
        <v>182</v>
      </c>
      <c r="I309" s="2" t="s">
        <v>1605</v>
      </c>
      <c r="J309" s="2" t="s">
        <v>156</v>
      </c>
      <c r="K309" s="2"/>
      <c r="L309" s="2" t="s">
        <v>1606</v>
      </c>
      <c r="M309" s="2" t="s">
        <v>1607</v>
      </c>
      <c r="N309" s="2" t="s">
        <v>1397</v>
      </c>
      <c r="O309" s="2"/>
      <c r="P309" s="2"/>
    </row>
    <row r="310" spans="1:16" ht="14.4" x14ac:dyDescent="0.25">
      <c r="A310" s="7" t="s">
        <v>1608</v>
      </c>
      <c r="B310" s="2">
        <v>77</v>
      </c>
      <c r="C310" s="2" t="s">
        <v>104</v>
      </c>
      <c r="D310" s="2" t="s">
        <v>244</v>
      </c>
      <c r="E310" s="2" t="s">
        <v>216</v>
      </c>
      <c r="F310" s="2" t="s">
        <v>63</v>
      </c>
      <c r="G310" s="2" t="s">
        <v>134</v>
      </c>
      <c r="H310" s="2" t="s">
        <v>90</v>
      </c>
      <c r="I310" s="2" t="s">
        <v>1609</v>
      </c>
      <c r="J310" s="2" t="s">
        <v>1610</v>
      </c>
      <c r="K310" s="2" t="s">
        <v>1527</v>
      </c>
      <c r="L310" s="2" t="s">
        <v>1611</v>
      </c>
      <c r="M310" s="2" t="s">
        <v>1612</v>
      </c>
      <c r="N310" s="2" t="s">
        <v>1321</v>
      </c>
      <c r="O310" s="2"/>
      <c r="P310" s="2"/>
    </row>
    <row r="311" spans="1:16" ht="14.4" x14ac:dyDescent="0.25">
      <c r="A311" s="7" t="s">
        <v>1613</v>
      </c>
      <c r="B311" s="2">
        <v>110</v>
      </c>
      <c r="C311" s="2" t="s">
        <v>696</v>
      </c>
      <c r="D311" s="2" t="s">
        <v>904</v>
      </c>
      <c r="E311" s="2" t="s">
        <v>54</v>
      </c>
      <c r="F311" s="2" t="s">
        <v>596</v>
      </c>
      <c r="G311" s="2" t="s">
        <v>180</v>
      </c>
      <c r="H311" s="2" t="s">
        <v>67</v>
      </c>
      <c r="I311" s="2" t="s">
        <v>1614</v>
      </c>
      <c r="J311" s="2" t="s">
        <v>1615</v>
      </c>
      <c r="K311" s="2" t="s">
        <v>1375</v>
      </c>
      <c r="L311" s="2" t="s">
        <v>1616</v>
      </c>
      <c r="M311" s="2" t="s">
        <v>1617</v>
      </c>
      <c r="N311" s="2" t="s">
        <v>1618</v>
      </c>
      <c r="O311" s="2"/>
      <c r="P311" s="2"/>
    </row>
    <row r="312" spans="1:16" ht="14.4" x14ac:dyDescent="0.25">
      <c r="A312" s="7" t="s">
        <v>1619</v>
      </c>
      <c r="B312" s="2">
        <v>92</v>
      </c>
      <c r="C312" s="2" t="s">
        <v>279</v>
      </c>
      <c r="D312" s="2" t="s">
        <v>676</v>
      </c>
      <c r="E312" s="2" t="s">
        <v>148</v>
      </c>
      <c r="F312" s="2" t="s">
        <v>53</v>
      </c>
      <c r="G312" s="2" t="s">
        <v>135</v>
      </c>
      <c r="H312" s="2" t="s">
        <v>79</v>
      </c>
      <c r="I312" s="2" t="s">
        <v>1620</v>
      </c>
      <c r="J312" s="2" t="s">
        <v>351</v>
      </c>
      <c r="K312" s="2" t="s">
        <v>1476</v>
      </c>
      <c r="L312" s="2" t="s">
        <v>1621</v>
      </c>
      <c r="M312" s="2" t="s">
        <v>1622</v>
      </c>
      <c r="N312" s="2" t="s">
        <v>1402</v>
      </c>
      <c r="O312" s="2"/>
      <c r="P312" s="2"/>
    </row>
    <row r="313" spans="1:16" ht="14.4" x14ac:dyDescent="0.25">
      <c r="A313" s="7" t="s">
        <v>1623</v>
      </c>
      <c r="B313" s="2">
        <v>91</v>
      </c>
      <c r="C313" s="2" t="s">
        <v>44</v>
      </c>
      <c r="D313" s="2" t="s">
        <v>712</v>
      </c>
      <c r="E313" s="2" t="s">
        <v>190</v>
      </c>
      <c r="F313" s="2" t="s">
        <v>180</v>
      </c>
      <c r="G313" s="2" t="s">
        <v>33</v>
      </c>
      <c r="H313" s="2" t="s">
        <v>182</v>
      </c>
      <c r="I313" s="2" t="s">
        <v>1624</v>
      </c>
      <c r="J313" s="2" t="s">
        <v>1141</v>
      </c>
      <c r="K313" s="2" t="s">
        <v>1476</v>
      </c>
      <c r="L313" s="2" t="s">
        <v>1547</v>
      </c>
      <c r="M313" s="2" t="s">
        <v>1625</v>
      </c>
      <c r="N313" s="2" t="s">
        <v>1316</v>
      </c>
      <c r="O313" s="2"/>
      <c r="P313" s="2"/>
    </row>
    <row r="314" spans="1:16" ht="14.4" x14ac:dyDescent="0.25">
      <c r="A314" s="7" t="s">
        <v>1626</v>
      </c>
      <c r="B314" s="2">
        <v>44</v>
      </c>
      <c r="C314" s="2" t="s">
        <v>66</v>
      </c>
      <c r="D314" s="2" t="s">
        <v>56</v>
      </c>
      <c r="E314" s="2" t="s">
        <v>190</v>
      </c>
      <c r="F314" s="2" t="s">
        <v>141</v>
      </c>
      <c r="G314" s="2" t="s">
        <v>77</v>
      </c>
      <c r="H314" s="2" t="s">
        <v>182</v>
      </c>
      <c r="I314" s="2" t="s">
        <v>1627</v>
      </c>
      <c r="J314" s="2" t="s">
        <v>89</v>
      </c>
      <c r="K314" s="2"/>
      <c r="L314" s="2" t="s">
        <v>1628</v>
      </c>
      <c r="M314" s="2" t="s">
        <v>1629</v>
      </c>
      <c r="N314" s="2" t="s">
        <v>1630</v>
      </c>
      <c r="O314" s="2"/>
      <c r="P314" s="2"/>
    </row>
    <row r="315" spans="1:16" ht="14.4" x14ac:dyDescent="0.25">
      <c r="A315" s="7" t="s">
        <v>1631</v>
      </c>
      <c r="B315" s="2">
        <v>60</v>
      </c>
      <c r="C315" s="2" t="s">
        <v>217</v>
      </c>
      <c r="D315" s="2" t="s">
        <v>74</v>
      </c>
      <c r="E315" s="2" t="s">
        <v>98</v>
      </c>
      <c r="F315" s="2" t="s">
        <v>155</v>
      </c>
      <c r="G315" s="2" t="s">
        <v>208</v>
      </c>
      <c r="H315" s="2" t="s">
        <v>182</v>
      </c>
      <c r="I315" s="2" t="s">
        <v>1632</v>
      </c>
      <c r="J315" s="2" t="s">
        <v>955</v>
      </c>
      <c r="K315" s="2" t="s">
        <v>1527</v>
      </c>
      <c r="L315" s="2" t="s">
        <v>1633</v>
      </c>
      <c r="M315" s="2" t="s">
        <v>623</v>
      </c>
      <c r="N315" s="2" t="s">
        <v>1581</v>
      </c>
      <c r="O315" s="2"/>
      <c r="P315" s="2"/>
    </row>
    <row r="316" spans="1:16" ht="14.4" x14ac:dyDescent="0.25">
      <c r="A316" s="7" t="s">
        <v>1634</v>
      </c>
      <c r="B316" s="2">
        <v>74</v>
      </c>
      <c r="C316" s="2" t="s">
        <v>233</v>
      </c>
      <c r="D316" s="2" t="s">
        <v>234</v>
      </c>
      <c r="E316" s="2" t="s">
        <v>19</v>
      </c>
      <c r="F316" s="2" t="s">
        <v>55</v>
      </c>
      <c r="G316" s="2" t="s">
        <v>427</v>
      </c>
      <c r="H316" s="2" t="s">
        <v>90</v>
      </c>
      <c r="I316" s="2" t="s">
        <v>1635</v>
      </c>
      <c r="J316" s="2" t="s">
        <v>223</v>
      </c>
      <c r="K316" s="2" t="s">
        <v>1527</v>
      </c>
      <c r="L316" s="2" t="s">
        <v>1636</v>
      </c>
      <c r="M316" s="2" t="s">
        <v>1637</v>
      </c>
      <c r="N316" s="2" t="s">
        <v>1539</v>
      </c>
      <c r="O316" s="2"/>
      <c r="P316" s="2"/>
    </row>
    <row r="317" spans="1:16" ht="14.4" x14ac:dyDescent="0.25">
      <c r="A317" s="7" t="s">
        <v>1638</v>
      </c>
      <c r="B317" s="2">
        <v>140</v>
      </c>
      <c r="C317" s="2" t="s">
        <v>459</v>
      </c>
      <c r="D317" s="2" t="s">
        <v>231</v>
      </c>
      <c r="E317" s="2" t="s">
        <v>65</v>
      </c>
      <c r="F317" s="2" t="s">
        <v>570</v>
      </c>
      <c r="G317" s="2" t="s">
        <v>34</v>
      </c>
      <c r="H317" s="2" t="s">
        <v>22</v>
      </c>
      <c r="I317" s="2" t="s">
        <v>1639</v>
      </c>
      <c r="J317" s="2" t="s">
        <v>1640</v>
      </c>
      <c r="K317" s="2" t="s">
        <v>1375</v>
      </c>
      <c r="L317" s="2" t="s">
        <v>1641</v>
      </c>
      <c r="M317" s="2" t="s">
        <v>1642</v>
      </c>
      <c r="N317" s="2" t="s">
        <v>1568</v>
      </c>
      <c r="O317" s="2"/>
      <c r="P317" s="2"/>
    </row>
    <row r="318" spans="1:16" ht="14.4" x14ac:dyDescent="0.25">
      <c r="A318" s="7" t="s">
        <v>1643</v>
      </c>
      <c r="B318" s="2">
        <v>110</v>
      </c>
      <c r="C318" s="2" t="s">
        <v>696</v>
      </c>
      <c r="D318" s="2" t="s">
        <v>459</v>
      </c>
      <c r="E318" s="2" t="s">
        <v>148</v>
      </c>
      <c r="F318" s="2" t="s">
        <v>53</v>
      </c>
      <c r="G318" s="2" t="s">
        <v>18</v>
      </c>
      <c r="H318" s="2" t="s">
        <v>265</v>
      </c>
      <c r="I318" s="2" t="s">
        <v>1644</v>
      </c>
      <c r="J318" s="2" t="s">
        <v>1162</v>
      </c>
      <c r="K318" s="2" t="s">
        <v>1375</v>
      </c>
      <c r="L318" s="2" t="s">
        <v>1645</v>
      </c>
      <c r="M318" s="2" t="s">
        <v>1646</v>
      </c>
      <c r="N318" s="2" t="s">
        <v>1453</v>
      </c>
      <c r="O318" s="2"/>
      <c r="P318" s="2"/>
    </row>
    <row r="319" spans="1:16" ht="14.4" x14ac:dyDescent="0.25">
      <c r="A319" s="7" t="s">
        <v>1647</v>
      </c>
      <c r="B319" s="2">
        <v>55</v>
      </c>
      <c r="C319" s="2" t="s">
        <v>217</v>
      </c>
      <c r="D319" s="2" t="s">
        <v>201</v>
      </c>
      <c r="E319" s="2" t="s">
        <v>112</v>
      </c>
      <c r="F319" s="2" t="s">
        <v>56</v>
      </c>
      <c r="G319" s="2" t="s">
        <v>202</v>
      </c>
      <c r="H319" s="2" t="s">
        <v>265</v>
      </c>
      <c r="I319" s="2" t="s">
        <v>1648</v>
      </c>
      <c r="J319" s="2" t="s">
        <v>180</v>
      </c>
      <c r="K319" s="2" t="s">
        <v>1527</v>
      </c>
      <c r="L319" s="2" t="s">
        <v>1649</v>
      </c>
      <c r="M319" s="2" t="s">
        <v>1650</v>
      </c>
      <c r="N319" s="2" t="s">
        <v>119</v>
      </c>
      <c r="O319" s="2"/>
      <c r="P319" s="2"/>
    </row>
    <row r="320" spans="1:16" ht="14.4" x14ac:dyDescent="0.25">
      <c r="A320" s="7" t="s">
        <v>1651</v>
      </c>
      <c r="B320" s="2">
        <v>79</v>
      </c>
      <c r="C320" s="2" t="s">
        <v>155</v>
      </c>
      <c r="D320" s="2" t="s">
        <v>596</v>
      </c>
      <c r="E320" s="2" t="s">
        <v>148</v>
      </c>
      <c r="F320" s="2" t="s">
        <v>114</v>
      </c>
      <c r="G320" s="2" t="s">
        <v>275</v>
      </c>
      <c r="H320" s="2" t="s">
        <v>79</v>
      </c>
      <c r="I320" s="2" t="s">
        <v>1652</v>
      </c>
      <c r="J320" s="2" t="s">
        <v>682</v>
      </c>
      <c r="K320" s="2" t="s">
        <v>1527</v>
      </c>
      <c r="L320" s="2" t="s">
        <v>1653</v>
      </c>
      <c r="M320" s="2" t="s">
        <v>1654</v>
      </c>
      <c r="N320" s="2" t="s">
        <v>1655</v>
      </c>
      <c r="O320" s="2"/>
      <c r="P320" s="2"/>
    </row>
    <row r="321" spans="1:16" ht="14.4" x14ac:dyDescent="0.25">
      <c r="A321" s="7" t="s">
        <v>1656</v>
      </c>
      <c r="B321" s="2">
        <v>110</v>
      </c>
      <c r="C321" s="2" t="s">
        <v>696</v>
      </c>
      <c r="D321" s="2" t="s">
        <v>570</v>
      </c>
      <c r="E321" s="2" t="s">
        <v>54</v>
      </c>
      <c r="F321" s="2" t="s">
        <v>33</v>
      </c>
      <c r="G321" s="2" t="s">
        <v>44</v>
      </c>
      <c r="H321" s="2" t="s">
        <v>79</v>
      </c>
      <c r="I321" s="2" t="s">
        <v>1657</v>
      </c>
      <c r="J321" s="2" t="s">
        <v>923</v>
      </c>
      <c r="K321" s="2" t="s">
        <v>1375</v>
      </c>
      <c r="L321" s="2" t="s">
        <v>1658</v>
      </c>
      <c r="M321" s="2" t="s">
        <v>1659</v>
      </c>
      <c r="N321" s="2" t="s">
        <v>1660</v>
      </c>
      <c r="O321" s="2"/>
      <c r="P321" s="2"/>
    </row>
    <row r="322" spans="1:16" ht="14.4" x14ac:dyDescent="0.25">
      <c r="A322" s="7" t="s">
        <v>1661</v>
      </c>
      <c r="B322" s="2">
        <v>134</v>
      </c>
      <c r="C322" s="2" t="s">
        <v>658</v>
      </c>
      <c r="D322" s="2" t="s">
        <v>342</v>
      </c>
      <c r="E322" s="2" t="s">
        <v>163</v>
      </c>
      <c r="F322" s="2" t="s">
        <v>279</v>
      </c>
      <c r="G322" s="2" t="s">
        <v>45</v>
      </c>
      <c r="H322" s="2" t="s">
        <v>67</v>
      </c>
      <c r="I322" s="2" t="s">
        <v>1662</v>
      </c>
      <c r="J322" s="2" t="s">
        <v>1567</v>
      </c>
      <c r="K322" s="2" t="s">
        <v>1375</v>
      </c>
      <c r="L322" s="2" t="s">
        <v>1649</v>
      </c>
      <c r="M322" s="2" t="s">
        <v>1663</v>
      </c>
      <c r="N322" s="2" t="s">
        <v>1371</v>
      </c>
      <c r="O322" s="2"/>
      <c r="P322" s="2"/>
    </row>
    <row r="323" spans="1:16" ht="14.4" x14ac:dyDescent="0.25">
      <c r="A323" s="7" t="s">
        <v>1664</v>
      </c>
      <c r="B323" s="2">
        <v>138</v>
      </c>
      <c r="C323" s="2" t="s">
        <v>1665</v>
      </c>
      <c r="D323" s="2" t="s">
        <v>393</v>
      </c>
      <c r="E323" s="2" t="s">
        <v>232</v>
      </c>
      <c r="F323" s="2" t="s">
        <v>20</v>
      </c>
      <c r="G323" s="2" t="s">
        <v>121</v>
      </c>
      <c r="H323" s="2" t="s">
        <v>79</v>
      </c>
      <c r="I323" s="2" t="s">
        <v>1666</v>
      </c>
      <c r="J323" s="2" t="s">
        <v>1423</v>
      </c>
      <c r="K323" s="2" t="s">
        <v>1375</v>
      </c>
      <c r="L323" s="2" t="s">
        <v>1667</v>
      </c>
      <c r="M323" s="2" t="s">
        <v>1420</v>
      </c>
      <c r="N323" s="2" t="s">
        <v>1453</v>
      </c>
      <c r="O323" s="2"/>
      <c r="P323" s="2"/>
    </row>
    <row r="324" spans="1:16" ht="14.4" x14ac:dyDescent="0.25">
      <c r="A324" s="7" t="s">
        <v>1668</v>
      </c>
      <c r="B324" s="2">
        <v>62</v>
      </c>
      <c r="C324" s="2" t="s">
        <v>56</v>
      </c>
      <c r="D324" s="2" t="s">
        <v>379</v>
      </c>
      <c r="E324" s="2" t="s">
        <v>76</v>
      </c>
      <c r="F324" s="2" t="s">
        <v>78</v>
      </c>
      <c r="G324" s="2" t="s">
        <v>56</v>
      </c>
      <c r="H324" s="2" t="s">
        <v>182</v>
      </c>
      <c r="I324" s="2" t="s">
        <v>1669</v>
      </c>
      <c r="J324" s="2" t="s">
        <v>881</v>
      </c>
      <c r="K324" s="2" t="s">
        <v>1375</v>
      </c>
      <c r="L324" s="2" t="s">
        <v>1670</v>
      </c>
      <c r="M324" s="2" t="s">
        <v>1671</v>
      </c>
      <c r="N324" s="2" t="s">
        <v>1549</v>
      </c>
      <c r="O324" s="2"/>
      <c r="P324" s="2"/>
    </row>
    <row r="325" spans="1:16" ht="14.4" x14ac:dyDescent="0.25">
      <c r="A325" s="7" t="s">
        <v>1672</v>
      </c>
      <c r="B325" s="2">
        <v>26</v>
      </c>
      <c r="C325" s="2" t="s">
        <v>45</v>
      </c>
      <c r="D325" s="2" t="s">
        <v>66</v>
      </c>
      <c r="E325" s="2" t="s">
        <v>190</v>
      </c>
      <c r="F325" s="2" t="s">
        <v>286</v>
      </c>
      <c r="G325" s="2" t="s">
        <v>30</v>
      </c>
      <c r="H325" s="2" t="s">
        <v>182</v>
      </c>
      <c r="I325" s="2" t="s">
        <v>1673</v>
      </c>
      <c r="J325" s="2" t="s">
        <v>286</v>
      </c>
      <c r="K325" s="2"/>
      <c r="L325" s="2" t="s">
        <v>1674</v>
      </c>
      <c r="M325" s="2" t="s">
        <v>1675</v>
      </c>
      <c r="N325" s="2" t="s">
        <v>1676</v>
      </c>
      <c r="O325" s="2"/>
      <c r="P325" s="2"/>
    </row>
    <row r="326" spans="1:16" ht="14.4" x14ac:dyDescent="0.25">
      <c r="A326" s="7" t="s">
        <v>1677</v>
      </c>
      <c r="B326" s="2">
        <v>29</v>
      </c>
      <c r="C326" s="2" t="s">
        <v>189</v>
      </c>
      <c r="D326" s="2" t="s">
        <v>217</v>
      </c>
      <c r="E326" s="2" t="s">
        <v>190</v>
      </c>
      <c r="F326" s="2" t="s">
        <v>379</v>
      </c>
      <c r="G326" s="2" t="s">
        <v>149</v>
      </c>
      <c r="H326" s="2" t="s">
        <v>182</v>
      </c>
      <c r="I326" s="2" t="s">
        <v>1678</v>
      </c>
      <c r="J326" s="2" t="s">
        <v>265</v>
      </c>
      <c r="K326" s="2"/>
      <c r="L326" s="2" t="s">
        <v>1679</v>
      </c>
      <c r="M326" s="2" t="s">
        <v>1680</v>
      </c>
      <c r="N326" s="2" t="s">
        <v>1681</v>
      </c>
      <c r="O326" s="2"/>
      <c r="P326" s="2"/>
    </row>
    <row r="327" spans="1:16" ht="14.4" x14ac:dyDescent="0.25">
      <c r="A327" s="7" t="s">
        <v>1682</v>
      </c>
      <c r="B327" s="2">
        <v>52</v>
      </c>
      <c r="C327" s="2" t="s">
        <v>44</v>
      </c>
      <c r="D327" s="2" t="s">
        <v>75</v>
      </c>
      <c r="E327" s="2" t="s">
        <v>98</v>
      </c>
      <c r="F327" s="2" t="s">
        <v>129</v>
      </c>
      <c r="G327" s="2" t="s">
        <v>75</v>
      </c>
      <c r="H327" s="2" t="s">
        <v>182</v>
      </c>
      <c r="I327" s="2" t="s">
        <v>1683</v>
      </c>
      <c r="J327" s="2" t="s">
        <v>281</v>
      </c>
      <c r="K327" s="2" t="s">
        <v>1527</v>
      </c>
      <c r="L327" s="2" t="s">
        <v>1684</v>
      </c>
      <c r="M327" s="2" t="s">
        <v>1685</v>
      </c>
      <c r="N327" s="2" t="s">
        <v>1371</v>
      </c>
      <c r="O327" s="2"/>
      <c r="P327" s="2"/>
    </row>
    <row r="328" spans="1:16" ht="14.4" x14ac:dyDescent="0.25">
      <c r="A328" s="7" t="s">
        <v>1686</v>
      </c>
      <c r="B328" s="2">
        <v>27</v>
      </c>
      <c r="C328" s="2" t="s">
        <v>22</v>
      </c>
      <c r="D328" s="2" t="s">
        <v>286</v>
      </c>
      <c r="E328" s="2" t="s">
        <v>190</v>
      </c>
      <c r="F328" s="2" t="s">
        <v>86</v>
      </c>
      <c r="G328" s="2" t="s">
        <v>142</v>
      </c>
      <c r="H328" s="2" t="s">
        <v>182</v>
      </c>
      <c r="I328" s="2" t="s">
        <v>1687</v>
      </c>
      <c r="J328" s="2" t="s">
        <v>363</v>
      </c>
      <c r="K328" s="2"/>
      <c r="L328" s="2" t="s">
        <v>119</v>
      </c>
      <c r="M328" s="2" t="s">
        <v>1688</v>
      </c>
      <c r="N328" s="2" t="s">
        <v>1503</v>
      </c>
      <c r="O328" s="2"/>
      <c r="P328" s="2"/>
    </row>
    <row r="329" spans="1:16" ht="14.4" x14ac:dyDescent="0.25">
      <c r="A329" s="7" t="s">
        <v>1689</v>
      </c>
      <c r="B329" s="2">
        <v>34</v>
      </c>
      <c r="C329" s="2" t="s">
        <v>286</v>
      </c>
      <c r="D329" s="2" t="s">
        <v>427</v>
      </c>
      <c r="E329" s="2" t="s">
        <v>88</v>
      </c>
      <c r="F329" s="2" t="s">
        <v>173</v>
      </c>
      <c r="G329" s="2" t="s">
        <v>52</v>
      </c>
      <c r="H329" s="2" t="s">
        <v>79</v>
      </c>
      <c r="I329" s="2" t="s">
        <v>1690</v>
      </c>
      <c r="J329" s="2" t="s">
        <v>86</v>
      </c>
      <c r="K329" s="2"/>
      <c r="L329" s="2" t="s">
        <v>1453</v>
      </c>
      <c r="M329" s="2" t="s">
        <v>1691</v>
      </c>
      <c r="N329" s="2" t="s">
        <v>1448</v>
      </c>
      <c r="O329" s="2"/>
      <c r="P329" s="2"/>
    </row>
    <row r="330" spans="1:16" ht="14.4" x14ac:dyDescent="0.25">
      <c r="A330" s="7" t="s">
        <v>1692</v>
      </c>
      <c r="B330" s="2">
        <v>59</v>
      </c>
      <c r="C330" s="2" t="s">
        <v>78</v>
      </c>
      <c r="D330" s="2" t="s">
        <v>155</v>
      </c>
      <c r="E330" s="2" t="s">
        <v>112</v>
      </c>
      <c r="F330" s="2" t="s">
        <v>77</v>
      </c>
      <c r="G330" s="2" t="s">
        <v>123</v>
      </c>
      <c r="H330" s="2" t="s">
        <v>90</v>
      </c>
      <c r="I330" s="2" t="s">
        <v>1693</v>
      </c>
      <c r="J330" s="2" t="s">
        <v>332</v>
      </c>
      <c r="K330" s="2" t="s">
        <v>1527</v>
      </c>
      <c r="L330" s="2" t="s">
        <v>1411</v>
      </c>
      <c r="M330" s="2" t="s">
        <v>1694</v>
      </c>
      <c r="N330" s="2" t="s">
        <v>1539</v>
      </c>
      <c r="O330" s="2"/>
      <c r="P330" s="2"/>
    </row>
    <row r="331" spans="1:16" ht="14.4" x14ac:dyDescent="0.25">
      <c r="A331" s="7" t="s">
        <v>1695</v>
      </c>
      <c r="B331" s="2">
        <v>45</v>
      </c>
      <c r="C331" s="2" t="s">
        <v>97</v>
      </c>
      <c r="D331" s="2" t="s">
        <v>129</v>
      </c>
      <c r="E331" s="2" t="s">
        <v>112</v>
      </c>
      <c r="F331" s="2" t="s">
        <v>208</v>
      </c>
      <c r="G331" s="2" t="s">
        <v>18</v>
      </c>
      <c r="H331" s="2" t="s">
        <v>265</v>
      </c>
      <c r="I331" s="2" t="s">
        <v>1696</v>
      </c>
      <c r="J331" s="2" t="s">
        <v>910</v>
      </c>
      <c r="K331" s="2"/>
      <c r="L331" s="2" t="s">
        <v>1697</v>
      </c>
      <c r="M331" s="2" t="s">
        <v>1698</v>
      </c>
      <c r="N331" s="2" t="s">
        <v>1365</v>
      </c>
      <c r="O331" s="2"/>
      <c r="P331" s="2"/>
    </row>
    <row r="332" spans="1:16" ht="14.4" x14ac:dyDescent="0.25">
      <c r="A332" s="7" t="s">
        <v>1699</v>
      </c>
      <c r="B332" s="2">
        <v>57</v>
      </c>
      <c r="C332" s="2" t="s">
        <v>87</v>
      </c>
      <c r="D332" s="2" t="s">
        <v>129</v>
      </c>
      <c r="E332" s="2" t="s">
        <v>216</v>
      </c>
      <c r="F332" s="2" t="s">
        <v>363</v>
      </c>
      <c r="G332" s="2" t="s">
        <v>75</v>
      </c>
      <c r="H332" s="2" t="s">
        <v>90</v>
      </c>
      <c r="I332" s="2" t="s">
        <v>1700</v>
      </c>
      <c r="J332" s="2" t="s">
        <v>1075</v>
      </c>
      <c r="K332" s="2" t="s">
        <v>1527</v>
      </c>
      <c r="L332" s="2" t="s">
        <v>1453</v>
      </c>
      <c r="M332" s="2" t="s">
        <v>1701</v>
      </c>
      <c r="N332" s="2" t="s">
        <v>1568</v>
      </c>
      <c r="O332" s="2"/>
      <c r="P332" s="2"/>
    </row>
    <row r="333" spans="1:16" ht="14.4" x14ac:dyDescent="0.25">
      <c r="A333" s="7" t="s">
        <v>1702</v>
      </c>
      <c r="B333" s="2">
        <v>30</v>
      </c>
      <c r="C333" s="2" t="s">
        <v>485</v>
      </c>
      <c r="D333" s="2" t="s">
        <v>123</v>
      </c>
      <c r="E333" s="2" t="s">
        <v>88</v>
      </c>
      <c r="F333" s="2" t="s">
        <v>217</v>
      </c>
      <c r="G333" s="2" t="s">
        <v>181</v>
      </c>
      <c r="H333" s="2" t="s">
        <v>79</v>
      </c>
      <c r="I333" s="2" t="s">
        <v>1703</v>
      </c>
      <c r="J333" s="2" t="s">
        <v>1704</v>
      </c>
      <c r="K333" s="2"/>
      <c r="L333" s="2" t="s">
        <v>1388</v>
      </c>
      <c r="M333" s="2" t="s">
        <v>1705</v>
      </c>
      <c r="N333" s="2" t="s">
        <v>1576</v>
      </c>
      <c r="O333" s="2"/>
      <c r="P333" s="2"/>
    </row>
    <row r="334" spans="1:16" ht="14.4" x14ac:dyDescent="0.25">
      <c r="A334" s="7" t="s">
        <v>1706</v>
      </c>
      <c r="B334" s="2">
        <v>30</v>
      </c>
      <c r="C334" s="2" t="s">
        <v>86</v>
      </c>
      <c r="D334" s="2" t="s">
        <v>97</v>
      </c>
      <c r="E334" s="2" t="s">
        <v>190</v>
      </c>
      <c r="F334" s="2" t="s">
        <v>180</v>
      </c>
      <c r="G334" s="2" t="s">
        <v>201</v>
      </c>
      <c r="H334" s="2" t="s">
        <v>182</v>
      </c>
      <c r="I334" s="2" t="s">
        <v>1707</v>
      </c>
      <c r="J334" s="2" t="s">
        <v>21</v>
      </c>
      <c r="K334" s="2"/>
      <c r="L334" s="2" t="s">
        <v>1708</v>
      </c>
      <c r="M334" s="2" t="s">
        <v>1709</v>
      </c>
      <c r="N334" s="2" t="s">
        <v>1599</v>
      </c>
      <c r="O334" s="2"/>
      <c r="P334" s="2"/>
    </row>
    <row r="335" spans="1:16" ht="14.4" x14ac:dyDescent="0.25">
      <c r="A335" s="7" t="s">
        <v>1710</v>
      </c>
      <c r="B335" s="2">
        <v>38</v>
      </c>
      <c r="C335" s="2" t="s">
        <v>34</v>
      </c>
      <c r="D335" s="2" t="s">
        <v>111</v>
      </c>
      <c r="E335" s="2" t="s">
        <v>88</v>
      </c>
      <c r="F335" s="2" t="s">
        <v>78</v>
      </c>
      <c r="G335" s="2" t="s">
        <v>30</v>
      </c>
      <c r="H335" s="2" t="s">
        <v>90</v>
      </c>
      <c r="I335" s="2" t="s">
        <v>1711</v>
      </c>
      <c r="J335" s="2" t="s">
        <v>1712</v>
      </c>
      <c r="K335" s="2"/>
      <c r="L335" s="2" t="s">
        <v>1713</v>
      </c>
      <c r="M335" s="2" t="s">
        <v>1714</v>
      </c>
      <c r="N335" s="2" t="s">
        <v>1365</v>
      </c>
      <c r="O335" s="2"/>
      <c r="P335" s="2"/>
    </row>
    <row r="336" spans="1:16" ht="14.4" x14ac:dyDescent="0.25">
      <c r="A336" s="7" t="s">
        <v>1715</v>
      </c>
      <c r="B336" s="2">
        <v>38</v>
      </c>
      <c r="C336" s="2" t="s">
        <v>96</v>
      </c>
      <c r="D336" s="2" t="s">
        <v>113</v>
      </c>
      <c r="E336" s="2" t="s">
        <v>88</v>
      </c>
      <c r="F336" s="2" t="s">
        <v>78</v>
      </c>
      <c r="G336" s="2" t="s">
        <v>77</v>
      </c>
      <c r="H336" s="2" t="s">
        <v>90</v>
      </c>
      <c r="I336" s="2" t="s">
        <v>1716</v>
      </c>
      <c r="J336" s="2" t="s">
        <v>134</v>
      </c>
      <c r="K336" s="2"/>
      <c r="L336" s="2" t="s">
        <v>1717</v>
      </c>
      <c r="M336" s="2" t="s">
        <v>1718</v>
      </c>
      <c r="N336" s="2" t="s">
        <v>1365</v>
      </c>
      <c r="O336" s="2"/>
      <c r="P336" s="2"/>
    </row>
    <row r="337" spans="1:16" ht="14.4" x14ac:dyDescent="0.25">
      <c r="A337" s="7" t="s">
        <v>1719</v>
      </c>
      <c r="B337" s="2">
        <v>53</v>
      </c>
      <c r="C337" s="2" t="s">
        <v>97</v>
      </c>
      <c r="D337" s="2" t="s">
        <v>202</v>
      </c>
      <c r="E337" s="2" t="s">
        <v>98</v>
      </c>
      <c r="F337" s="2" t="s">
        <v>202</v>
      </c>
      <c r="G337" s="2" t="s">
        <v>111</v>
      </c>
      <c r="H337" s="2" t="s">
        <v>79</v>
      </c>
      <c r="I337" s="2" t="s">
        <v>1720</v>
      </c>
      <c r="J337" s="2" t="s">
        <v>281</v>
      </c>
      <c r="K337" s="2" t="s">
        <v>1527</v>
      </c>
      <c r="L337" s="2" t="s">
        <v>314</v>
      </c>
      <c r="M337" s="2" t="s">
        <v>1721</v>
      </c>
      <c r="N337" s="2" t="s">
        <v>1478</v>
      </c>
      <c r="O337" s="2"/>
      <c r="P337" s="2"/>
    </row>
    <row r="338" spans="1:16" ht="14.4" x14ac:dyDescent="0.25">
      <c r="A338" s="7" t="s">
        <v>1722</v>
      </c>
      <c r="B338" s="2">
        <v>35</v>
      </c>
      <c r="C338" s="2" t="s">
        <v>96</v>
      </c>
      <c r="D338" s="2" t="s">
        <v>17</v>
      </c>
      <c r="E338" s="2" t="s">
        <v>88</v>
      </c>
      <c r="F338" s="2" t="s">
        <v>123</v>
      </c>
      <c r="G338" s="2" t="s">
        <v>18</v>
      </c>
      <c r="H338" s="2" t="s">
        <v>79</v>
      </c>
      <c r="I338" s="2" t="s">
        <v>1723</v>
      </c>
      <c r="J338" s="2" t="s">
        <v>1008</v>
      </c>
      <c r="K338" s="2"/>
      <c r="L338" s="2" t="s">
        <v>1724</v>
      </c>
      <c r="M338" s="2" t="s">
        <v>1320</v>
      </c>
      <c r="N338" s="2" t="s">
        <v>126</v>
      </c>
      <c r="O338" s="2"/>
      <c r="P338" s="2"/>
    </row>
    <row r="339" spans="1:16" ht="14.4" x14ac:dyDescent="0.25">
      <c r="A339" s="7" t="s">
        <v>1725</v>
      </c>
      <c r="B339" s="2">
        <v>31</v>
      </c>
      <c r="C339" s="2" t="s">
        <v>45</v>
      </c>
      <c r="D339" s="2" t="s">
        <v>21</v>
      </c>
      <c r="E339" s="2" t="s">
        <v>190</v>
      </c>
      <c r="F339" s="2" t="s">
        <v>217</v>
      </c>
      <c r="G339" s="2" t="s">
        <v>63</v>
      </c>
      <c r="H339" s="2" t="s">
        <v>79</v>
      </c>
      <c r="I339" s="2" t="s">
        <v>1726</v>
      </c>
      <c r="J339" s="2" t="s">
        <v>66</v>
      </c>
      <c r="K339" s="2"/>
      <c r="L339" s="2" t="s">
        <v>1727</v>
      </c>
      <c r="M339" s="2" t="s">
        <v>1728</v>
      </c>
      <c r="N339" s="2" t="s">
        <v>1599</v>
      </c>
      <c r="O339" s="2"/>
      <c r="P339" s="2"/>
    </row>
    <row r="340" spans="1:16" ht="14.4" x14ac:dyDescent="0.25">
      <c r="A340" s="7" t="s">
        <v>1729</v>
      </c>
      <c r="B340" s="2">
        <v>29</v>
      </c>
      <c r="C340" s="2" t="s">
        <v>45</v>
      </c>
      <c r="D340" s="2" t="s">
        <v>87</v>
      </c>
      <c r="E340" s="2" t="s">
        <v>190</v>
      </c>
      <c r="F340" s="2" t="s">
        <v>217</v>
      </c>
      <c r="G340" s="2" t="s">
        <v>106</v>
      </c>
      <c r="H340" s="2" t="s">
        <v>79</v>
      </c>
      <c r="I340" s="2" t="s">
        <v>1730</v>
      </c>
      <c r="J340" s="2" t="s">
        <v>79</v>
      </c>
      <c r="K340" s="2"/>
      <c r="L340" s="2" t="s">
        <v>1727</v>
      </c>
      <c r="M340" s="2" t="s">
        <v>1731</v>
      </c>
      <c r="N340" s="2" t="s">
        <v>126</v>
      </c>
      <c r="O340" s="2"/>
      <c r="P340" s="2"/>
    </row>
    <row r="341" spans="1:16" ht="14.4" x14ac:dyDescent="0.25">
      <c r="A341" s="7" t="s">
        <v>1732</v>
      </c>
      <c r="B341" s="2">
        <v>55</v>
      </c>
      <c r="C341" s="2" t="s">
        <v>180</v>
      </c>
      <c r="D341" s="2" t="s">
        <v>104</v>
      </c>
      <c r="E341" s="2" t="s">
        <v>98</v>
      </c>
      <c r="F341" s="2" t="s">
        <v>56</v>
      </c>
      <c r="G341" s="2" t="s">
        <v>52</v>
      </c>
      <c r="H341" s="2" t="s">
        <v>67</v>
      </c>
      <c r="I341" s="2" t="s">
        <v>1733</v>
      </c>
      <c r="J341" s="2" t="s">
        <v>96</v>
      </c>
      <c r="K341" s="2" t="s">
        <v>1527</v>
      </c>
      <c r="L341" s="2" t="s">
        <v>1734</v>
      </c>
      <c r="M341" s="2" t="s">
        <v>1735</v>
      </c>
      <c r="N341" s="2" t="s">
        <v>119</v>
      </c>
      <c r="O341" s="2"/>
      <c r="P341" s="2"/>
    </row>
    <row r="342" spans="1:16" ht="14.4" x14ac:dyDescent="0.25">
      <c r="A342" s="7" t="s">
        <v>1736</v>
      </c>
      <c r="B342" s="2">
        <v>52</v>
      </c>
      <c r="C342" s="2" t="s">
        <v>113</v>
      </c>
      <c r="D342" s="2" t="s">
        <v>156</v>
      </c>
      <c r="E342" s="2" t="s">
        <v>112</v>
      </c>
      <c r="F342" s="2" t="s">
        <v>208</v>
      </c>
      <c r="G342" s="2" t="s">
        <v>149</v>
      </c>
      <c r="H342" s="2" t="s">
        <v>67</v>
      </c>
      <c r="I342" s="2" t="s">
        <v>1737</v>
      </c>
      <c r="J342" s="2" t="s">
        <v>1109</v>
      </c>
      <c r="K342" s="2" t="s">
        <v>1476</v>
      </c>
      <c r="L342" s="2" t="s">
        <v>1411</v>
      </c>
      <c r="M342" s="2" t="s">
        <v>1738</v>
      </c>
      <c r="N342" s="2" t="s">
        <v>126</v>
      </c>
      <c r="O342" s="2"/>
      <c r="P342" s="2"/>
    </row>
    <row r="343" spans="1:16" ht="14.4" x14ac:dyDescent="0.25">
      <c r="A343" s="7" t="s">
        <v>1739</v>
      </c>
      <c r="B343" s="2">
        <v>27</v>
      </c>
      <c r="C343" s="2" t="s">
        <v>45</v>
      </c>
      <c r="D343" s="2" t="s">
        <v>97</v>
      </c>
      <c r="E343" s="2" t="s">
        <v>190</v>
      </c>
      <c r="F343" s="2" t="s">
        <v>485</v>
      </c>
      <c r="G343" s="2" t="s">
        <v>156</v>
      </c>
      <c r="H343" s="2" t="s">
        <v>79</v>
      </c>
      <c r="I343" s="2" t="s">
        <v>1740</v>
      </c>
      <c r="J343" s="2" t="s">
        <v>162</v>
      </c>
      <c r="K343" s="2"/>
      <c r="L343" s="2" t="s">
        <v>1741</v>
      </c>
      <c r="M343" s="2" t="s">
        <v>1742</v>
      </c>
      <c r="N343" s="2" t="s">
        <v>1743</v>
      </c>
      <c r="O343" s="2"/>
      <c r="P343" s="2"/>
    </row>
    <row r="344" spans="1:16" ht="14.4" x14ac:dyDescent="0.25">
      <c r="A344" s="7" t="s">
        <v>1744</v>
      </c>
      <c r="B344" s="2">
        <v>54</v>
      </c>
      <c r="C344" s="2" t="s">
        <v>89</v>
      </c>
      <c r="D344" s="2" t="s">
        <v>202</v>
      </c>
      <c r="E344" s="2" t="s">
        <v>98</v>
      </c>
      <c r="F344" s="2" t="s">
        <v>52</v>
      </c>
      <c r="G344" s="2" t="s">
        <v>113</v>
      </c>
      <c r="H344" s="2" t="s">
        <v>265</v>
      </c>
      <c r="I344" s="2" t="s">
        <v>1745</v>
      </c>
      <c r="J344" s="2" t="s">
        <v>111</v>
      </c>
      <c r="K344" s="2" t="s">
        <v>1527</v>
      </c>
      <c r="L344" s="2" t="s">
        <v>1746</v>
      </c>
      <c r="M344" s="2" t="s">
        <v>1709</v>
      </c>
      <c r="N344" s="2" t="s">
        <v>1478</v>
      </c>
      <c r="O344" s="2"/>
      <c r="P344" s="2"/>
    </row>
    <row r="345" spans="1:16" ht="14.4" x14ac:dyDescent="0.25">
      <c r="A345" s="7" t="s">
        <v>1747</v>
      </c>
      <c r="B345" s="2">
        <v>79</v>
      </c>
      <c r="C345" s="2" t="s">
        <v>264</v>
      </c>
      <c r="D345" s="2" t="s">
        <v>457</v>
      </c>
      <c r="E345" s="2" t="s">
        <v>148</v>
      </c>
      <c r="F345" s="2" t="s">
        <v>114</v>
      </c>
      <c r="G345" s="2" t="s">
        <v>86</v>
      </c>
      <c r="H345" s="2" t="s">
        <v>67</v>
      </c>
      <c r="I345" s="2" t="s">
        <v>1748</v>
      </c>
      <c r="J345" s="2" t="s">
        <v>1188</v>
      </c>
      <c r="K345" s="2" t="s">
        <v>1527</v>
      </c>
      <c r="L345" s="2" t="s">
        <v>1749</v>
      </c>
      <c r="M345" s="2" t="s">
        <v>1750</v>
      </c>
      <c r="N345" s="2" t="s">
        <v>1581</v>
      </c>
      <c r="O345" s="2"/>
      <c r="P345" s="2"/>
    </row>
    <row r="346" spans="1:16" ht="14.4" x14ac:dyDescent="0.25">
      <c r="A346" s="7" t="s">
        <v>1751</v>
      </c>
      <c r="B346" s="2">
        <v>87</v>
      </c>
      <c r="C346" s="2" t="s">
        <v>18</v>
      </c>
      <c r="D346" s="2" t="s">
        <v>536</v>
      </c>
      <c r="E346" s="2" t="s">
        <v>54</v>
      </c>
      <c r="F346" s="2" t="s">
        <v>179</v>
      </c>
      <c r="G346" s="2" t="s">
        <v>379</v>
      </c>
      <c r="H346" s="2" t="s">
        <v>265</v>
      </c>
      <c r="I346" s="2" t="s">
        <v>1752</v>
      </c>
      <c r="J346" s="2" t="s">
        <v>430</v>
      </c>
      <c r="K346" s="2" t="s">
        <v>1527</v>
      </c>
      <c r="L346" s="2" t="s">
        <v>1753</v>
      </c>
      <c r="M346" s="2" t="s">
        <v>1754</v>
      </c>
      <c r="N346" s="2" t="s">
        <v>1402</v>
      </c>
      <c r="O346" s="2"/>
      <c r="P346" s="2"/>
    </row>
    <row r="347" spans="1:16" ht="14.4" x14ac:dyDescent="0.25">
      <c r="A347" s="7" t="s">
        <v>1755</v>
      </c>
      <c r="B347" s="2">
        <v>65</v>
      </c>
      <c r="C347" s="2" t="s">
        <v>75</v>
      </c>
      <c r="D347" s="2" t="s">
        <v>18</v>
      </c>
      <c r="E347" s="2" t="s">
        <v>112</v>
      </c>
      <c r="F347" s="2" t="s">
        <v>201</v>
      </c>
      <c r="G347" s="2" t="s">
        <v>92</v>
      </c>
      <c r="H347" s="2" t="s">
        <v>90</v>
      </c>
      <c r="I347" s="2" t="s">
        <v>1756</v>
      </c>
      <c r="J347" s="2" t="s">
        <v>170</v>
      </c>
      <c r="K347" s="2" t="s">
        <v>1527</v>
      </c>
      <c r="L347" s="2" t="s">
        <v>1757</v>
      </c>
      <c r="M347" s="2" t="s">
        <v>1758</v>
      </c>
      <c r="N347" s="2" t="s">
        <v>1478</v>
      </c>
      <c r="O347" s="2"/>
      <c r="P347" s="2"/>
    </row>
    <row r="348" spans="1:16" ht="14.4" x14ac:dyDescent="0.25">
      <c r="A348" s="7" t="s">
        <v>1759</v>
      </c>
      <c r="B348" s="2">
        <v>97</v>
      </c>
      <c r="C348" s="2" t="s">
        <v>42</v>
      </c>
      <c r="D348" s="2" t="s">
        <v>552</v>
      </c>
      <c r="E348" s="2" t="s">
        <v>65</v>
      </c>
      <c r="F348" s="2" t="s">
        <v>55</v>
      </c>
      <c r="G348" s="2" t="s">
        <v>89</v>
      </c>
      <c r="H348" s="2" t="s">
        <v>90</v>
      </c>
      <c r="I348" s="2" t="s">
        <v>1760</v>
      </c>
      <c r="J348" s="2" t="s">
        <v>1193</v>
      </c>
      <c r="K348" s="2" t="s">
        <v>1375</v>
      </c>
      <c r="L348" s="2" t="s">
        <v>1761</v>
      </c>
      <c r="M348" s="2" t="s">
        <v>1762</v>
      </c>
      <c r="N348" s="2" t="s">
        <v>1365</v>
      </c>
      <c r="O348" s="2"/>
      <c r="P348" s="2"/>
    </row>
    <row r="349" spans="1:16" ht="14.4" x14ac:dyDescent="0.25">
      <c r="A349" s="7" t="s">
        <v>1763</v>
      </c>
      <c r="B349" s="2">
        <v>28</v>
      </c>
      <c r="C349" s="2" t="s">
        <v>45</v>
      </c>
      <c r="D349" s="2" t="s">
        <v>44</v>
      </c>
      <c r="E349" s="2" t="s">
        <v>190</v>
      </c>
      <c r="F349" s="2" t="s">
        <v>45</v>
      </c>
      <c r="G349" s="2" t="s">
        <v>18</v>
      </c>
      <c r="H349" s="2" t="s">
        <v>79</v>
      </c>
      <c r="I349" s="2" t="s">
        <v>1764</v>
      </c>
      <c r="J349" s="2" t="s">
        <v>162</v>
      </c>
      <c r="K349" s="2"/>
      <c r="L349" s="2" t="s">
        <v>1765</v>
      </c>
      <c r="M349" s="2" t="s">
        <v>1766</v>
      </c>
      <c r="N349" s="2" t="s">
        <v>1767</v>
      </c>
      <c r="O349" s="2"/>
      <c r="P349" s="2"/>
    </row>
    <row r="350" spans="1:16" ht="14.4" x14ac:dyDescent="0.25">
      <c r="A350" s="7" t="s">
        <v>1768</v>
      </c>
      <c r="B350" s="2">
        <v>27</v>
      </c>
      <c r="C350" s="2" t="s">
        <v>121</v>
      </c>
      <c r="D350" s="2" t="s">
        <v>173</v>
      </c>
      <c r="E350" s="2" t="s">
        <v>88</v>
      </c>
      <c r="F350" s="2" t="s">
        <v>21</v>
      </c>
      <c r="G350" s="2" t="s">
        <v>264</v>
      </c>
      <c r="H350" s="2" t="s">
        <v>79</v>
      </c>
      <c r="I350" s="2" t="s">
        <v>1769</v>
      </c>
      <c r="J350" s="2" t="s">
        <v>22</v>
      </c>
      <c r="K350" s="2"/>
      <c r="L350" s="2" t="s">
        <v>1770</v>
      </c>
      <c r="M350" s="2" t="s">
        <v>1771</v>
      </c>
      <c r="N350" s="2" t="s">
        <v>1365</v>
      </c>
      <c r="O350" s="2"/>
      <c r="P350" s="2"/>
    </row>
    <row r="351" spans="1:16" ht="14.4" x14ac:dyDescent="0.25">
      <c r="A351" s="7" t="s">
        <v>1772</v>
      </c>
      <c r="B351" s="2">
        <v>44</v>
      </c>
      <c r="C351" s="2" t="s">
        <v>34</v>
      </c>
      <c r="D351" s="2" t="s">
        <v>104</v>
      </c>
      <c r="E351" s="2" t="s">
        <v>88</v>
      </c>
      <c r="F351" s="2" t="s">
        <v>17</v>
      </c>
      <c r="G351" s="2" t="s">
        <v>123</v>
      </c>
      <c r="H351" s="2" t="s">
        <v>90</v>
      </c>
      <c r="I351" s="2" t="s">
        <v>1773</v>
      </c>
      <c r="J351" s="2" t="s">
        <v>43</v>
      </c>
      <c r="K351" s="2"/>
      <c r="L351" s="2" t="s">
        <v>1774</v>
      </c>
      <c r="M351" s="2" t="s">
        <v>1775</v>
      </c>
      <c r="N351" s="2" t="s">
        <v>119</v>
      </c>
      <c r="O351" s="2"/>
      <c r="P351" s="2"/>
    </row>
    <row r="352" spans="1:16" ht="14.4" x14ac:dyDescent="0.25">
      <c r="A352" s="7" t="s">
        <v>1776</v>
      </c>
      <c r="B352" s="2">
        <v>44</v>
      </c>
      <c r="C352" s="2" t="s">
        <v>217</v>
      </c>
      <c r="D352" s="2" t="s">
        <v>56</v>
      </c>
      <c r="E352" s="2" t="s">
        <v>98</v>
      </c>
      <c r="F352" s="2" t="s">
        <v>17</v>
      </c>
      <c r="G352" s="2" t="s">
        <v>202</v>
      </c>
      <c r="H352" s="2" t="s">
        <v>265</v>
      </c>
      <c r="I352" s="2" t="s">
        <v>1777</v>
      </c>
      <c r="J352" s="2" t="s">
        <v>428</v>
      </c>
      <c r="K352" s="2"/>
      <c r="L352" s="2" t="s">
        <v>1746</v>
      </c>
      <c r="M352" s="2" t="s">
        <v>1778</v>
      </c>
      <c r="N352" s="2" t="s">
        <v>1599</v>
      </c>
      <c r="O352" s="2"/>
      <c r="P352" s="2"/>
    </row>
    <row r="353" spans="1:16" ht="14.4" x14ac:dyDescent="0.25">
      <c r="A353" s="7" t="s">
        <v>1779</v>
      </c>
      <c r="B353" s="2">
        <v>69</v>
      </c>
      <c r="C353" s="2" t="s">
        <v>17</v>
      </c>
      <c r="D353" s="2" t="s">
        <v>209</v>
      </c>
      <c r="E353" s="2" t="s">
        <v>19</v>
      </c>
      <c r="F353" s="2" t="s">
        <v>74</v>
      </c>
      <c r="G353" s="2" t="s">
        <v>96</v>
      </c>
      <c r="H353" s="2" t="s">
        <v>265</v>
      </c>
      <c r="I353" s="2" t="s">
        <v>1090</v>
      </c>
      <c r="J353" s="2" t="s">
        <v>975</v>
      </c>
      <c r="K353" s="2" t="s">
        <v>1527</v>
      </c>
      <c r="L353" s="2" t="s">
        <v>1780</v>
      </c>
      <c r="M353" s="2" t="s">
        <v>1781</v>
      </c>
      <c r="N353" s="2" t="s">
        <v>1534</v>
      </c>
      <c r="O353" s="2"/>
      <c r="P353" s="2"/>
    </row>
    <row r="354" spans="1:16" ht="14.4" x14ac:dyDescent="0.25">
      <c r="A354" s="7" t="s">
        <v>1782</v>
      </c>
      <c r="B354" s="2">
        <v>29</v>
      </c>
      <c r="C354" s="2" t="s">
        <v>275</v>
      </c>
      <c r="D354" s="2" t="s">
        <v>173</v>
      </c>
      <c r="E354" s="2" t="s">
        <v>190</v>
      </c>
      <c r="F354" s="2" t="s">
        <v>87</v>
      </c>
      <c r="G354" s="2" t="s">
        <v>106</v>
      </c>
      <c r="H354" s="2" t="s">
        <v>79</v>
      </c>
      <c r="I354" s="2" t="s">
        <v>1783</v>
      </c>
      <c r="J354" s="2" t="s">
        <v>234</v>
      </c>
      <c r="K354" s="2"/>
      <c r="L354" s="2" t="s">
        <v>1784</v>
      </c>
      <c r="M354" s="2" t="s">
        <v>1785</v>
      </c>
      <c r="N354" s="2" t="s">
        <v>1576</v>
      </c>
      <c r="O354" s="2"/>
      <c r="P354" s="2"/>
    </row>
    <row r="355" spans="1:16" ht="14.4" x14ac:dyDescent="0.25">
      <c r="A355" s="7" t="s">
        <v>1786</v>
      </c>
      <c r="B355" s="2">
        <v>64</v>
      </c>
      <c r="C355" s="2" t="s">
        <v>44</v>
      </c>
      <c r="D355" s="2" t="s">
        <v>156</v>
      </c>
      <c r="E355" s="2" t="s">
        <v>112</v>
      </c>
      <c r="F355" s="2" t="s">
        <v>30</v>
      </c>
      <c r="G355" s="2" t="s">
        <v>180</v>
      </c>
      <c r="H355" s="2" t="s">
        <v>67</v>
      </c>
      <c r="I355" s="2" t="s">
        <v>1787</v>
      </c>
      <c r="J355" s="2" t="s">
        <v>77</v>
      </c>
      <c r="K355" s="2" t="s">
        <v>1527</v>
      </c>
      <c r="L355" s="2" t="s">
        <v>1788</v>
      </c>
      <c r="M355" s="2" t="s">
        <v>1789</v>
      </c>
      <c r="N355" s="2" t="s">
        <v>1534</v>
      </c>
      <c r="O355" s="2"/>
      <c r="P355" s="2"/>
    </row>
    <row r="356" spans="1:16" ht="14.4" x14ac:dyDescent="0.25">
      <c r="A356" s="7" t="s">
        <v>1790</v>
      </c>
      <c r="B356" s="2">
        <v>54</v>
      </c>
      <c r="C356" s="2" t="s">
        <v>180</v>
      </c>
      <c r="D356" s="2" t="s">
        <v>202</v>
      </c>
      <c r="E356" s="2" t="s">
        <v>112</v>
      </c>
      <c r="F356" s="2" t="s">
        <v>52</v>
      </c>
      <c r="G356" s="2" t="s">
        <v>30</v>
      </c>
      <c r="H356" s="2" t="s">
        <v>265</v>
      </c>
      <c r="I356" s="2" t="s">
        <v>1791</v>
      </c>
      <c r="J356" s="2" t="s">
        <v>1712</v>
      </c>
      <c r="K356" s="2" t="s">
        <v>1527</v>
      </c>
      <c r="L356" s="2" t="s">
        <v>1792</v>
      </c>
      <c r="M356" s="2" t="s">
        <v>1793</v>
      </c>
      <c r="N356" s="2" t="s">
        <v>1371</v>
      </c>
      <c r="O356" s="2"/>
      <c r="P356" s="2"/>
    </row>
    <row r="357" spans="1:16" ht="14.4" x14ac:dyDescent="0.25">
      <c r="A357" s="7" t="s">
        <v>1794</v>
      </c>
      <c r="B357" s="2">
        <v>70</v>
      </c>
      <c r="C357" s="2" t="s">
        <v>92</v>
      </c>
      <c r="D357" s="2" t="s">
        <v>18</v>
      </c>
      <c r="E357" s="2" t="s">
        <v>216</v>
      </c>
      <c r="F357" s="2" t="s">
        <v>18</v>
      </c>
      <c r="G357" s="2" t="s">
        <v>75</v>
      </c>
      <c r="H357" s="2" t="s">
        <v>67</v>
      </c>
      <c r="I357" s="2" t="s">
        <v>1795</v>
      </c>
      <c r="J357" s="2" t="s">
        <v>55</v>
      </c>
      <c r="K357" s="2" t="s">
        <v>1527</v>
      </c>
      <c r="L357" s="2" t="s">
        <v>1796</v>
      </c>
      <c r="M357" s="2" t="s">
        <v>1797</v>
      </c>
      <c r="N357" s="2" t="s">
        <v>1402</v>
      </c>
      <c r="O357" s="2"/>
      <c r="P357" s="2"/>
    </row>
    <row r="358" spans="1:16" ht="14.4" x14ac:dyDescent="0.25">
      <c r="A358" s="7" t="s">
        <v>1798</v>
      </c>
      <c r="B358" s="2">
        <v>80</v>
      </c>
      <c r="C358" s="2" t="s">
        <v>142</v>
      </c>
      <c r="D358" s="2" t="s">
        <v>184</v>
      </c>
      <c r="E358" s="2" t="s">
        <v>148</v>
      </c>
      <c r="F358" s="2" t="s">
        <v>33</v>
      </c>
      <c r="G358" s="2" t="s">
        <v>21</v>
      </c>
      <c r="H358" s="2" t="s">
        <v>67</v>
      </c>
      <c r="I358" s="2" t="s">
        <v>1799</v>
      </c>
      <c r="J358" s="2" t="s">
        <v>224</v>
      </c>
      <c r="K358" s="2" t="s">
        <v>1527</v>
      </c>
      <c r="L358" s="2" t="s">
        <v>1800</v>
      </c>
      <c r="M358" s="2" t="s">
        <v>1801</v>
      </c>
      <c r="N358" s="2" t="s">
        <v>1568</v>
      </c>
      <c r="O358" s="2"/>
      <c r="P358" s="2"/>
    </row>
    <row r="359" spans="1:16" ht="14.4" x14ac:dyDescent="0.25">
      <c r="A359" s="7" t="s">
        <v>1802</v>
      </c>
      <c r="B359" s="2">
        <v>89</v>
      </c>
      <c r="C359" s="2" t="s">
        <v>92</v>
      </c>
      <c r="D359" s="2" t="s">
        <v>521</v>
      </c>
      <c r="E359" s="2" t="s">
        <v>112</v>
      </c>
      <c r="F359" s="2" t="s">
        <v>123</v>
      </c>
      <c r="G359" s="2" t="s">
        <v>53</v>
      </c>
      <c r="H359" s="2" t="s">
        <v>265</v>
      </c>
      <c r="I359" s="2" t="s">
        <v>1803</v>
      </c>
      <c r="J359" s="2" t="s">
        <v>1014</v>
      </c>
      <c r="K359" s="2" t="s">
        <v>1476</v>
      </c>
      <c r="L359" s="2" t="s">
        <v>1804</v>
      </c>
      <c r="M359" s="2" t="s">
        <v>1805</v>
      </c>
      <c r="N359" s="2" t="s">
        <v>1806</v>
      </c>
      <c r="O359" s="2"/>
      <c r="P359" s="2"/>
    </row>
    <row r="360" spans="1:16" ht="14.4" x14ac:dyDescent="0.25">
      <c r="A360" s="7" t="s">
        <v>1807</v>
      </c>
      <c r="B360" s="2">
        <v>55</v>
      </c>
      <c r="C360" s="2" t="s">
        <v>21</v>
      </c>
      <c r="D360" s="2" t="s">
        <v>181</v>
      </c>
      <c r="E360" s="2" t="s">
        <v>88</v>
      </c>
      <c r="F360" s="2" t="s">
        <v>44</v>
      </c>
      <c r="G360" s="2" t="s">
        <v>149</v>
      </c>
      <c r="H360" s="2" t="s">
        <v>79</v>
      </c>
      <c r="I360" s="2" t="s">
        <v>1808</v>
      </c>
      <c r="J360" s="2" t="s">
        <v>614</v>
      </c>
      <c r="K360" s="2" t="s">
        <v>1476</v>
      </c>
      <c r="L360" s="2" t="s">
        <v>1809</v>
      </c>
      <c r="M360" s="2" t="s">
        <v>1810</v>
      </c>
      <c r="N360" s="2" t="s">
        <v>1462</v>
      </c>
      <c r="O360" s="2"/>
      <c r="P360" s="2"/>
    </row>
    <row r="361" spans="1:16" ht="14.4" x14ac:dyDescent="0.25">
      <c r="A361" s="7" t="s">
        <v>1811</v>
      </c>
      <c r="B361" s="2">
        <v>70</v>
      </c>
      <c r="C361" s="2" t="s">
        <v>113</v>
      </c>
      <c r="D361" s="2" t="s">
        <v>596</v>
      </c>
      <c r="E361" s="2" t="s">
        <v>19</v>
      </c>
      <c r="F361" s="2" t="s">
        <v>18</v>
      </c>
      <c r="G361" s="2" t="s">
        <v>173</v>
      </c>
      <c r="H361" s="2" t="s">
        <v>67</v>
      </c>
      <c r="I361" s="2" t="s">
        <v>1812</v>
      </c>
      <c r="J361" s="2" t="s">
        <v>1065</v>
      </c>
      <c r="K361" s="2" t="s">
        <v>1527</v>
      </c>
      <c r="L361" s="2" t="s">
        <v>1813</v>
      </c>
      <c r="M361" s="2" t="s">
        <v>1814</v>
      </c>
      <c r="N361" s="2" t="s">
        <v>1539</v>
      </c>
      <c r="O361" s="2"/>
      <c r="P361" s="2"/>
    </row>
    <row r="362" spans="1:16" ht="14.4" x14ac:dyDescent="0.25">
      <c r="A362" s="7" t="s">
        <v>1815</v>
      </c>
      <c r="B362" s="2">
        <v>74</v>
      </c>
      <c r="C362" s="2" t="s">
        <v>155</v>
      </c>
      <c r="D362" s="2" t="s">
        <v>552</v>
      </c>
      <c r="E362" s="2" t="s">
        <v>65</v>
      </c>
      <c r="F362" s="2" t="s">
        <v>149</v>
      </c>
      <c r="G362" s="2" t="s">
        <v>286</v>
      </c>
      <c r="H362" s="2" t="s">
        <v>189</v>
      </c>
      <c r="I362" s="2" t="s">
        <v>1816</v>
      </c>
      <c r="J362" s="2" t="s">
        <v>676</v>
      </c>
      <c r="K362" s="2" t="s">
        <v>1476</v>
      </c>
      <c r="L362" s="2" t="s">
        <v>1780</v>
      </c>
      <c r="M362" s="2" t="s">
        <v>1817</v>
      </c>
      <c r="N362" s="2" t="s">
        <v>1581</v>
      </c>
      <c r="O362" s="2"/>
      <c r="P362" s="2"/>
    </row>
    <row r="363" spans="1:16" ht="14.4" x14ac:dyDescent="0.25">
      <c r="A363" s="7" t="s">
        <v>1818</v>
      </c>
      <c r="B363" s="2">
        <v>88</v>
      </c>
      <c r="C363" s="2" t="s">
        <v>43</v>
      </c>
      <c r="D363" s="2" t="s">
        <v>658</v>
      </c>
      <c r="E363" s="2" t="s">
        <v>319</v>
      </c>
      <c r="F363" s="2" t="s">
        <v>55</v>
      </c>
      <c r="G363" s="2" t="s">
        <v>89</v>
      </c>
      <c r="H363" s="2" t="s">
        <v>22</v>
      </c>
      <c r="I363" s="2" t="s">
        <v>1819</v>
      </c>
      <c r="J363" s="2" t="s">
        <v>758</v>
      </c>
      <c r="K363" s="2" t="s">
        <v>1375</v>
      </c>
      <c r="L363" s="2" t="s">
        <v>1820</v>
      </c>
      <c r="M363" s="2" t="s">
        <v>1821</v>
      </c>
      <c r="N363" s="2" t="s">
        <v>1581</v>
      </c>
      <c r="O363" s="2"/>
      <c r="P363" s="2"/>
    </row>
    <row r="364" spans="1:16" ht="14.4" x14ac:dyDescent="0.25">
      <c r="A364" s="7" t="s">
        <v>1822</v>
      </c>
      <c r="B364" s="2">
        <v>77</v>
      </c>
      <c r="C364" s="2" t="s">
        <v>18</v>
      </c>
      <c r="D364" s="2" t="s">
        <v>369</v>
      </c>
      <c r="E364" s="2" t="s">
        <v>148</v>
      </c>
      <c r="F364" s="2" t="s">
        <v>92</v>
      </c>
      <c r="G364" s="2" t="s">
        <v>111</v>
      </c>
      <c r="H364" s="2" t="s">
        <v>22</v>
      </c>
      <c r="I364" s="2" t="s">
        <v>1823</v>
      </c>
      <c r="J364" s="2" t="s">
        <v>1824</v>
      </c>
      <c r="K364" s="2" t="s">
        <v>1375</v>
      </c>
      <c r="L364" s="2" t="s">
        <v>1825</v>
      </c>
      <c r="M364" s="2" t="s">
        <v>1826</v>
      </c>
      <c r="N364" s="2" t="s">
        <v>1388</v>
      </c>
      <c r="O364" s="2"/>
      <c r="P364" s="2"/>
    </row>
    <row r="365" spans="1:16" ht="14.4" x14ac:dyDescent="0.25">
      <c r="A365" s="7" t="s">
        <v>1827</v>
      </c>
      <c r="B365" s="2">
        <v>52</v>
      </c>
      <c r="C365" s="2" t="s">
        <v>45</v>
      </c>
      <c r="D365" s="2" t="s">
        <v>142</v>
      </c>
      <c r="E365" s="2" t="s">
        <v>190</v>
      </c>
      <c r="F365" s="2" t="s">
        <v>67</v>
      </c>
      <c r="G365" s="2" t="s">
        <v>156</v>
      </c>
      <c r="H365" s="2" t="s">
        <v>79</v>
      </c>
      <c r="I365" s="2" t="s">
        <v>1828</v>
      </c>
      <c r="J365" s="2" t="s">
        <v>904</v>
      </c>
      <c r="K365" s="2" t="s">
        <v>1476</v>
      </c>
      <c r="L365" s="2" t="s">
        <v>1829</v>
      </c>
      <c r="M365" s="2" t="s">
        <v>1830</v>
      </c>
      <c r="N365" s="2" t="s">
        <v>1831</v>
      </c>
      <c r="O365" s="2"/>
      <c r="P365" s="2"/>
    </row>
    <row r="366" spans="1:16" ht="14.4" x14ac:dyDescent="0.25">
      <c r="A366" s="7" t="s">
        <v>1832</v>
      </c>
      <c r="B366" s="2">
        <v>31</v>
      </c>
      <c r="C366" s="2" t="s">
        <v>67</v>
      </c>
      <c r="D366" s="2" t="s">
        <v>141</v>
      </c>
      <c r="E366" s="2" t="s">
        <v>190</v>
      </c>
      <c r="F366" s="2" t="s">
        <v>45</v>
      </c>
      <c r="G366" s="2" t="s">
        <v>18</v>
      </c>
      <c r="H366" s="2" t="s">
        <v>182</v>
      </c>
      <c r="I366" s="2" t="s">
        <v>1833</v>
      </c>
      <c r="J366" s="2" t="s">
        <v>77</v>
      </c>
      <c r="K366" s="2"/>
      <c r="L366" s="2" t="s">
        <v>1834</v>
      </c>
      <c r="M366" s="2" t="s">
        <v>1835</v>
      </c>
      <c r="N366" s="2" t="s">
        <v>573</v>
      </c>
      <c r="O366" s="2"/>
      <c r="P366" s="2"/>
    </row>
    <row r="367" spans="1:16" ht="14.4" x14ac:dyDescent="0.25">
      <c r="A367" s="7" t="s">
        <v>1836</v>
      </c>
      <c r="B367" s="2">
        <v>36</v>
      </c>
      <c r="C367" s="2" t="s">
        <v>86</v>
      </c>
      <c r="D367" s="2" t="s">
        <v>208</v>
      </c>
      <c r="E367" s="2" t="s">
        <v>88</v>
      </c>
      <c r="F367" s="2" t="s">
        <v>123</v>
      </c>
      <c r="G367" s="2" t="s">
        <v>155</v>
      </c>
      <c r="H367" s="2" t="s">
        <v>79</v>
      </c>
      <c r="I367" s="2" t="s">
        <v>1837</v>
      </c>
      <c r="J367" s="2" t="s">
        <v>264</v>
      </c>
      <c r="K367" s="2"/>
      <c r="L367" s="2" t="s">
        <v>1838</v>
      </c>
      <c r="M367" s="2" t="s">
        <v>454</v>
      </c>
      <c r="N367" s="2" t="s">
        <v>1371</v>
      </c>
      <c r="O367" s="2"/>
      <c r="P367" s="2"/>
    </row>
    <row r="368" spans="1:16" ht="14.4" x14ac:dyDescent="0.25">
      <c r="A368" s="7" t="s">
        <v>1839</v>
      </c>
      <c r="B368" s="2">
        <v>58</v>
      </c>
      <c r="C368" s="2" t="s">
        <v>427</v>
      </c>
      <c r="D368" s="2" t="s">
        <v>43</v>
      </c>
      <c r="E368" s="2" t="s">
        <v>216</v>
      </c>
      <c r="F368" s="2" t="s">
        <v>363</v>
      </c>
      <c r="G368" s="2" t="s">
        <v>123</v>
      </c>
      <c r="H368" s="2" t="s">
        <v>67</v>
      </c>
      <c r="I368" s="2" t="s">
        <v>1840</v>
      </c>
      <c r="J368" s="2" t="s">
        <v>664</v>
      </c>
      <c r="K368" s="2" t="s">
        <v>1476</v>
      </c>
      <c r="L368" s="2" t="s">
        <v>1841</v>
      </c>
      <c r="M368" s="2" t="s">
        <v>1842</v>
      </c>
      <c r="N368" s="2" t="s">
        <v>1539</v>
      </c>
      <c r="O368" s="2"/>
      <c r="P368" s="2"/>
    </row>
    <row r="369" spans="1:16" ht="14.4" x14ac:dyDescent="0.25">
      <c r="A369" s="7" t="s">
        <v>1843</v>
      </c>
      <c r="B369" s="2">
        <v>64</v>
      </c>
      <c r="C369" s="2" t="s">
        <v>264</v>
      </c>
      <c r="D369" s="2" t="s">
        <v>42</v>
      </c>
      <c r="E369" s="2" t="s">
        <v>54</v>
      </c>
      <c r="F369" s="2" t="s">
        <v>202</v>
      </c>
      <c r="G369" s="2" t="s">
        <v>78</v>
      </c>
      <c r="H369" s="2" t="s">
        <v>265</v>
      </c>
      <c r="I369" s="2" t="s">
        <v>1844</v>
      </c>
      <c r="J369" s="2" t="s">
        <v>1019</v>
      </c>
      <c r="K369" s="2" t="s">
        <v>1375</v>
      </c>
      <c r="L369" s="2" t="s">
        <v>1845</v>
      </c>
      <c r="M369" s="2" t="s">
        <v>1846</v>
      </c>
      <c r="N369" s="2" t="s">
        <v>1478</v>
      </c>
      <c r="O369" s="2"/>
      <c r="P369" s="2"/>
    </row>
    <row r="370" spans="1:16" ht="14.4" x14ac:dyDescent="0.25">
      <c r="A370" s="7" t="s">
        <v>1847</v>
      </c>
      <c r="B370" s="2">
        <v>42</v>
      </c>
      <c r="C370" s="2" t="s">
        <v>485</v>
      </c>
      <c r="D370" s="2" t="s">
        <v>111</v>
      </c>
      <c r="E370" s="2" t="s">
        <v>98</v>
      </c>
      <c r="F370" s="2" t="s">
        <v>111</v>
      </c>
      <c r="G370" s="2" t="s">
        <v>202</v>
      </c>
      <c r="H370" s="2" t="s">
        <v>90</v>
      </c>
      <c r="I370" s="2" t="s">
        <v>1848</v>
      </c>
      <c r="J370" s="2" t="s">
        <v>67</v>
      </c>
      <c r="K370" s="2" t="s">
        <v>424</v>
      </c>
      <c r="L370" s="2" t="s">
        <v>1849</v>
      </c>
      <c r="M370" s="2" t="s">
        <v>1850</v>
      </c>
      <c r="N370" s="2" t="s">
        <v>1402</v>
      </c>
      <c r="O370" s="2"/>
      <c r="P370" s="2"/>
    </row>
    <row r="371" spans="1:16" ht="14.4" x14ac:dyDescent="0.25">
      <c r="A371" s="7" t="s">
        <v>1851</v>
      </c>
      <c r="B371" s="2">
        <v>36</v>
      </c>
      <c r="C371" s="2" t="s">
        <v>286</v>
      </c>
      <c r="D371" s="2" t="s">
        <v>208</v>
      </c>
      <c r="E371" s="2" t="s">
        <v>88</v>
      </c>
      <c r="F371" s="2" t="s">
        <v>89</v>
      </c>
      <c r="G371" s="2" t="s">
        <v>43</v>
      </c>
      <c r="H371" s="2" t="s">
        <v>79</v>
      </c>
      <c r="I371" s="2" t="s">
        <v>1852</v>
      </c>
      <c r="J371" s="2" t="s">
        <v>18</v>
      </c>
      <c r="K371" s="2" t="s">
        <v>424</v>
      </c>
      <c r="L371" s="2" t="s">
        <v>1853</v>
      </c>
      <c r="M371" s="2" t="s">
        <v>1854</v>
      </c>
      <c r="N371" s="2" t="s">
        <v>1503</v>
      </c>
      <c r="O371" s="2"/>
      <c r="P371" s="2"/>
    </row>
    <row r="372" spans="1:16" ht="14.4" x14ac:dyDescent="0.25">
      <c r="A372" s="7" t="s">
        <v>1855</v>
      </c>
      <c r="B372" s="2">
        <v>30</v>
      </c>
      <c r="C372" s="2" t="s">
        <v>86</v>
      </c>
      <c r="D372" s="2" t="s">
        <v>78</v>
      </c>
      <c r="E372" s="2" t="s">
        <v>88</v>
      </c>
      <c r="F372" s="2" t="s">
        <v>217</v>
      </c>
      <c r="G372" s="2" t="s">
        <v>156</v>
      </c>
      <c r="H372" s="2" t="s">
        <v>79</v>
      </c>
      <c r="I372" s="2" t="s">
        <v>1856</v>
      </c>
      <c r="J372" s="2" t="s">
        <v>22</v>
      </c>
      <c r="K372" s="2" t="s">
        <v>424</v>
      </c>
      <c r="L372" s="2" t="s">
        <v>1857</v>
      </c>
      <c r="M372" s="2" t="s">
        <v>870</v>
      </c>
      <c r="N372" s="2" t="s">
        <v>1858</v>
      </c>
      <c r="O372" s="2"/>
      <c r="P372" s="2"/>
    </row>
    <row r="373" spans="1:16" ht="14.4" x14ac:dyDescent="0.25">
      <c r="A373" s="7" t="s">
        <v>1859</v>
      </c>
      <c r="B373" s="2">
        <v>63</v>
      </c>
      <c r="C373" s="2" t="s">
        <v>121</v>
      </c>
      <c r="D373" s="2" t="s">
        <v>215</v>
      </c>
      <c r="E373" s="2" t="s">
        <v>361</v>
      </c>
      <c r="F373" s="2" t="s">
        <v>67</v>
      </c>
      <c r="G373" s="2" t="s">
        <v>55</v>
      </c>
      <c r="H373" s="2" t="s">
        <v>79</v>
      </c>
      <c r="I373" s="2" t="s">
        <v>1310</v>
      </c>
      <c r="J373" s="2" t="s">
        <v>585</v>
      </c>
      <c r="K373" s="2" t="s">
        <v>1476</v>
      </c>
      <c r="L373" s="2" t="s">
        <v>1860</v>
      </c>
      <c r="M373" s="2" t="s">
        <v>1861</v>
      </c>
      <c r="N373" s="2" t="s">
        <v>1862</v>
      </c>
      <c r="O373" s="2"/>
      <c r="P373" s="2"/>
    </row>
    <row r="374" spans="1:16" ht="14.4" x14ac:dyDescent="0.25">
      <c r="A374" s="7" t="s">
        <v>1863</v>
      </c>
      <c r="B374" s="2">
        <v>30</v>
      </c>
      <c r="C374" s="2" t="s">
        <v>45</v>
      </c>
      <c r="D374" s="2" t="s">
        <v>173</v>
      </c>
      <c r="E374" s="2" t="s">
        <v>190</v>
      </c>
      <c r="F374" s="2" t="s">
        <v>275</v>
      </c>
      <c r="G374" s="2" t="s">
        <v>55</v>
      </c>
      <c r="H374" s="2" t="s">
        <v>79</v>
      </c>
      <c r="I374" s="2" t="s">
        <v>1864</v>
      </c>
      <c r="J374" s="2" t="s">
        <v>96</v>
      </c>
      <c r="K374" s="2" t="s">
        <v>424</v>
      </c>
      <c r="L374" s="2" t="s">
        <v>1865</v>
      </c>
      <c r="M374" s="2" t="s">
        <v>1866</v>
      </c>
      <c r="N374" s="2" t="s">
        <v>1684</v>
      </c>
      <c r="O374" s="2"/>
      <c r="P374" s="2"/>
    </row>
    <row r="375" spans="1:16" ht="14.4" x14ac:dyDescent="0.25">
      <c r="A375" s="7" t="s">
        <v>1867</v>
      </c>
      <c r="B375" s="2">
        <v>31</v>
      </c>
      <c r="C375" s="2" t="s">
        <v>45</v>
      </c>
      <c r="D375" s="2" t="s">
        <v>427</v>
      </c>
      <c r="E375" s="2" t="s">
        <v>361</v>
      </c>
      <c r="F375" s="2" t="s">
        <v>86</v>
      </c>
      <c r="G375" s="2" t="s">
        <v>135</v>
      </c>
      <c r="H375" s="2" t="s">
        <v>79</v>
      </c>
      <c r="I375" s="2" t="s">
        <v>1868</v>
      </c>
      <c r="J375" s="2" t="s">
        <v>78</v>
      </c>
      <c r="K375" s="2" t="s">
        <v>424</v>
      </c>
      <c r="L375" s="2" t="s">
        <v>1869</v>
      </c>
      <c r="M375" s="2" t="s">
        <v>1870</v>
      </c>
      <c r="N375" s="2" t="s">
        <v>1466</v>
      </c>
      <c r="O375" s="2"/>
      <c r="P375" s="2"/>
    </row>
    <row r="376" spans="1:16" ht="14.4" x14ac:dyDescent="0.25">
      <c r="A376" s="7" t="s">
        <v>1871</v>
      </c>
      <c r="B376" s="2">
        <v>38</v>
      </c>
      <c r="C376" s="2" t="s">
        <v>189</v>
      </c>
      <c r="D376" s="2" t="s">
        <v>233</v>
      </c>
      <c r="E376" s="2" t="s">
        <v>190</v>
      </c>
      <c r="F376" s="2" t="s">
        <v>485</v>
      </c>
      <c r="G376" s="2" t="s">
        <v>63</v>
      </c>
      <c r="H376" s="2" t="s">
        <v>79</v>
      </c>
      <c r="I376" s="2" t="s">
        <v>1872</v>
      </c>
      <c r="J376" s="2" t="s">
        <v>45</v>
      </c>
      <c r="K376" s="2" t="s">
        <v>424</v>
      </c>
      <c r="L376" s="2" t="s">
        <v>1873</v>
      </c>
      <c r="M376" s="2" t="s">
        <v>1874</v>
      </c>
      <c r="N376" s="2" t="s">
        <v>1555</v>
      </c>
      <c r="O376" s="2"/>
      <c r="P376" s="2"/>
    </row>
    <row r="377" spans="1:16" ht="14.4" x14ac:dyDescent="0.25">
      <c r="A377" s="7" t="s">
        <v>1875</v>
      </c>
      <c r="B377" s="2">
        <v>33</v>
      </c>
      <c r="C377" s="2" t="s">
        <v>45</v>
      </c>
      <c r="D377" s="2" t="s">
        <v>180</v>
      </c>
      <c r="E377" s="2" t="s">
        <v>190</v>
      </c>
      <c r="F377" s="2" t="s">
        <v>485</v>
      </c>
      <c r="G377" s="2" t="s">
        <v>43</v>
      </c>
      <c r="H377" s="2" t="s">
        <v>79</v>
      </c>
      <c r="I377" s="2" t="s">
        <v>1876</v>
      </c>
      <c r="J377" s="2" t="s">
        <v>44</v>
      </c>
      <c r="K377" s="2" t="s">
        <v>424</v>
      </c>
      <c r="L377" s="2" t="s">
        <v>1877</v>
      </c>
      <c r="M377" s="2" t="s">
        <v>1878</v>
      </c>
      <c r="N377" s="2" t="s">
        <v>1316</v>
      </c>
      <c r="O377" s="2"/>
      <c r="P377" s="2"/>
    </row>
    <row r="378" spans="1:16" ht="14.4" x14ac:dyDescent="0.25">
      <c r="A378" s="7" t="s">
        <v>1879</v>
      </c>
      <c r="B378" s="2">
        <v>58</v>
      </c>
      <c r="C378" s="2" t="s">
        <v>21</v>
      </c>
      <c r="D378" s="2" t="s">
        <v>43</v>
      </c>
      <c r="E378" s="2" t="s">
        <v>88</v>
      </c>
      <c r="F378" s="2" t="s">
        <v>217</v>
      </c>
      <c r="G378" s="2" t="s">
        <v>114</v>
      </c>
      <c r="H378" s="2" t="s">
        <v>90</v>
      </c>
      <c r="I378" s="2" t="s">
        <v>1880</v>
      </c>
      <c r="J378" s="2" t="s">
        <v>52</v>
      </c>
      <c r="K378" s="2" t="s">
        <v>1476</v>
      </c>
      <c r="L378" s="2" t="s">
        <v>1881</v>
      </c>
      <c r="M378" s="2" t="s">
        <v>1044</v>
      </c>
      <c r="N378" s="2" t="s">
        <v>1388</v>
      </c>
      <c r="O378" s="2"/>
      <c r="P378" s="2"/>
    </row>
    <row r="379" spans="1:16" ht="14.4" x14ac:dyDescent="0.25">
      <c r="A379" s="7" t="s">
        <v>1882</v>
      </c>
      <c r="B379" s="2">
        <v>60</v>
      </c>
      <c r="C379" s="2" t="s">
        <v>1883</v>
      </c>
      <c r="D379" s="2" t="s">
        <v>1883</v>
      </c>
      <c r="E379" s="2" t="s">
        <v>19</v>
      </c>
      <c r="F379" s="2" t="s">
        <v>155</v>
      </c>
      <c r="G379" s="2" t="s">
        <v>78</v>
      </c>
      <c r="H379" s="2" t="s">
        <v>265</v>
      </c>
      <c r="I379" s="2" t="s">
        <v>1884</v>
      </c>
      <c r="J379" s="2" t="s">
        <v>1182</v>
      </c>
      <c r="K379" s="2" t="s">
        <v>1527</v>
      </c>
      <c r="L379" s="2" t="s">
        <v>1885</v>
      </c>
      <c r="M379" s="2" t="s">
        <v>1886</v>
      </c>
      <c r="N379" s="2" t="s">
        <v>1539</v>
      </c>
      <c r="O379" s="2"/>
      <c r="P379" s="2"/>
    </row>
    <row r="380" spans="1:16" ht="14.4" x14ac:dyDescent="0.25">
      <c r="A380" s="7" t="s">
        <v>1887</v>
      </c>
      <c r="B380" s="2">
        <v>39</v>
      </c>
      <c r="C380" s="2" t="s">
        <v>1883</v>
      </c>
      <c r="D380" s="2" t="s">
        <v>1883</v>
      </c>
      <c r="E380" s="2" t="s">
        <v>98</v>
      </c>
      <c r="F380" s="2" t="s">
        <v>141</v>
      </c>
      <c r="G380" s="2" t="s">
        <v>200</v>
      </c>
      <c r="H380" s="2" t="s">
        <v>79</v>
      </c>
      <c r="I380" s="2" t="s">
        <v>1888</v>
      </c>
      <c r="J380" s="2" t="s">
        <v>875</v>
      </c>
      <c r="K380" s="2" t="s">
        <v>424</v>
      </c>
      <c r="L380" s="2" t="s">
        <v>1889</v>
      </c>
      <c r="M380" s="2" t="s">
        <v>1890</v>
      </c>
      <c r="N380" s="2" t="s">
        <v>126</v>
      </c>
      <c r="O380" s="2"/>
      <c r="P380" s="2"/>
    </row>
    <row r="381" spans="1:16" ht="14.4" x14ac:dyDescent="0.25">
      <c r="A381" s="7" t="s">
        <v>1891</v>
      </c>
      <c r="B381" s="2">
        <v>44</v>
      </c>
      <c r="C381" s="2" t="s">
        <v>1883</v>
      </c>
      <c r="D381" s="2" t="s">
        <v>1883</v>
      </c>
      <c r="E381" s="2" t="s">
        <v>76</v>
      </c>
      <c r="F381" s="2" t="s">
        <v>17</v>
      </c>
      <c r="G381" s="2" t="s">
        <v>92</v>
      </c>
      <c r="H381" s="2" t="s">
        <v>265</v>
      </c>
      <c r="I381" s="2" t="s">
        <v>1892</v>
      </c>
      <c r="J381" s="2" t="s">
        <v>1893</v>
      </c>
      <c r="K381" s="2" t="s">
        <v>424</v>
      </c>
      <c r="L381" s="2" t="s">
        <v>1894</v>
      </c>
      <c r="M381" s="2" t="s">
        <v>1895</v>
      </c>
      <c r="N381" s="2" t="s">
        <v>1466</v>
      </c>
      <c r="O381" s="2"/>
      <c r="P381" s="2"/>
    </row>
    <row r="382" spans="1:16" ht="14.4" x14ac:dyDescent="0.25">
      <c r="A382" s="7" t="s">
        <v>1896</v>
      </c>
      <c r="B382" s="2">
        <v>35</v>
      </c>
      <c r="C382" s="2" t="s">
        <v>1883</v>
      </c>
      <c r="D382" s="2" t="s">
        <v>1883</v>
      </c>
      <c r="E382" s="2" t="s">
        <v>98</v>
      </c>
      <c r="F382" s="2" t="s">
        <v>34</v>
      </c>
      <c r="G382" s="2" t="s">
        <v>200</v>
      </c>
      <c r="H382" s="2" t="s">
        <v>79</v>
      </c>
      <c r="I382" s="2" t="s">
        <v>1897</v>
      </c>
      <c r="J382" s="2" t="s">
        <v>281</v>
      </c>
      <c r="K382" s="2" t="s">
        <v>424</v>
      </c>
      <c r="L382" s="2" t="s">
        <v>1894</v>
      </c>
      <c r="M382" s="2" t="s">
        <v>1898</v>
      </c>
      <c r="N382" s="2" t="s">
        <v>573</v>
      </c>
      <c r="O382" s="2"/>
      <c r="P382" s="2"/>
    </row>
    <row r="383" spans="1:16" ht="14.4" x14ac:dyDescent="0.25">
      <c r="A383" s="7" t="s">
        <v>1899</v>
      </c>
      <c r="B383" s="2">
        <v>34</v>
      </c>
      <c r="C383" s="2" t="s">
        <v>275</v>
      </c>
      <c r="D383" s="2" t="s">
        <v>141</v>
      </c>
      <c r="E383" s="2" t="s">
        <v>190</v>
      </c>
      <c r="F383" s="2" t="s">
        <v>121</v>
      </c>
      <c r="G383" s="2" t="s">
        <v>287</v>
      </c>
      <c r="H383" s="2" t="s">
        <v>79</v>
      </c>
      <c r="I383" s="2" t="s">
        <v>1900</v>
      </c>
      <c r="J383" s="2" t="s">
        <v>79</v>
      </c>
      <c r="K383" s="2" t="s">
        <v>424</v>
      </c>
      <c r="L383" s="2" t="s">
        <v>1901</v>
      </c>
      <c r="M383" s="2" t="s">
        <v>1400</v>
      </c>
      <c r="N383" s="2" t="s">
        <v>1503</v>
      </c>
      <c r="O383" s="2"/>
      <c r="P383" s="2"/>
    </row>
    <row r="384" spans="1:16" ht="14.4" x14ac:dyDescent="0.25">
      <c r="A384" s="7" t="s">
        <v>1902</v>
      </c>
      <c r="B384" s="2">
        <v>53</v>
      </c>
      <c r="C384" s="2" t="s">
        <v>96</v>
      </c>
      <c r="D384" s="2" t="s">
        <v>18</v>
      </c>
      <c r="E384" s="2" t="s">
        <v>88</v>
      </c>
      <c r="F384" s="2" t="s">
        <v>180</v>
      </c>
      <c r="G384" s="2" t="s">
        <v>201</v>
      </c>
      <c r="H384" s="2" t="s">
        <v>79</v>
      </c>
      <c r="I384" s="2" t="s">
        <v>1903</v>
      </c>
      <c r="J384" s="2" t="s">
        <v>78</v>
      </c>
      <c r="K384" s="2" t="s">
        <v>1476</v>
      </c>
      <c r="L384" s="2" t="s">
        <v>1796</v>
      </c>
      <c r="M384" s="2" t="s">
        <v>1766</v>
      </c>
      <c r="N384" s="2" t="s">
        <v>1448</v>
      </c>
      <c r="O384" s="2"/>
      <c r="P384" s="2"/>
    </row>
    <row r="385" spans="1:16" ht="14.4" x14ac:dyDescent="0.25">
      <c r="A385" s="7" t="s">
        <v>1904</v>
      </c>
      <c r="B385" s="2">
        <v>62</v>
      </c>
      <c r="C385" s="2" t="s">
        <v>87</v>
      </c>
      <c r="D385" s="2" t="s">
        <v>64</v>
      </c>
      <c r="E385" s="2" t="s">
        <v>88</v>
      </c>
      <c r="F385" s="2" t="s">
        <v>44</v>
      </c>
      <c r="G385" s="2" t="s">
        <v>18</v>
      </c>
      <c r="H385" s="2" t="s">
        <v>79</v>
      </c>
      <c r="I385" s="2" t="s">
        <v>1905</v>
      </c>
      <c r="J385" s="2" t="s">
        <v>244</v>
      </c>
      <c r="K385" s="2" t="s">
        <v>1476</v>
      </c>
      <c r="L385" s="2" t="s">
        <v>1906</v>
      </c>
      <c r="M385" s="2" t="s">
        <v>1907</v>
      </c>
      <c r="N385" s="2" t="s">
        <v>1858</v>
      </c>
      <c r="O385" s="2"/>
      <c r="P385" s="2"/>
    </row>
    <row r="386" spans="1:16" ht="14.4" x14ac:dyDescent="0.25">
      <c r="A386" s="7" t="s">
        <v>1908</v>
      </c>
      <c r="B386" s="2">
        <v>46</v>
      </c>
      <c r="C386" s="2" t="s">
        <v>44</v>
      </c>
      <c r="D386" s="2" t="s">
        <v>264</v>
      </c>
      <c r="E386" s="2" t="s">
        <v>112</v>
      </c>
      <c r="F386" s="2" t="s">
        <v>180</v>
      </c>
      <c r="G386" s="2" t="s">
        <v>56</v>
      </c>
      <c r="H386" s="2" t="s">
        <v>79</v>
      </c>
      <c r="I386" s="2" t="s">
        <v>1909</v>
      </c>
      <c r="J386" s="2" t="s">
        <v>613</v>
      </c>
      <c r="K386" s="2" t="s">
        <v>424</v>
      </c>
      <c r="L386" s="2" t="s">
        <v>1857</v>
      </c>
      <c r="M386" s="2" t="s">
        <v>1335</v>
      </c>
      <c r="N386" s="2" t="s">
        <v>1321</v>
      </c>
      <c r="O386" s="2"/>
      <c r="P386" s="2"/>
    </row>
    <row r="387" spans="1:16" ht="14.4" x14ac:dyDescent="0.25">
      <c r="A387" s="7" t="s">
        <v>1910</v>
      </c>
      <c r="B387" s="2">
        <v>73</v>
      </c>
      <c r="C387" s="2" t="s">
        <v>142</v>
      </c>
      <c r="D387" s="2" t="s">
        <v>287</v>
      </c>
      <c r="E387" s="2" t="s">
        <v>19</v>
      </c>
      <c r="F387" s="2" t="s">
        <v>233</v>
      </c>
      <c r="G387" s="2" t="s">
        <v>252</v>
      </c>
      <c r="H387" s="2" t="s">
        <v>90</v>
      </c>
      <c r="I387" s="2" t="s">
        <v>1911</v>
      </c>
      <c r="J387" s="2" t="s">
        <v>393</v>
      </c>
      <c r="K387" s="2" t="s">
        <v>1375</v>
      </c>
      <c r="L387" s="2" t="s">
        <v>1788</v>
      </c>
      <c r="M387" s="2" t="s">
        <v>1912</v>
      </c>
      <c r="N387" s="2" t="s">
        <v>1426</v>
      </c>
      <c r="O387" s="2"/>
      <c r="P387" s="2"/>
    </row>
    <row r="388" spans="1:16" ht="14.4" x14ac:dyDescent="0.25">
      <c r="A388" s="7" t="s">
        <v>1913</v>
      </c>
      <c r="B388" s="2">
        <v>105</v>
      </c>
      <c r="C388" s="2" t="s">
        <v>162</v>
      </c>
      <c r="D388" s="2" t="s">
        <v>335</v>
      </c>
      <c r="E388" s="2" t="s">
        <v>32</v>
      </c>
      <c r="F388" s="2" t="s">
        <v>201</v>
      </c>
      <c r="G388" s="2" t="s">
        <v>113</v>
      </c>
      <c r="H388" s="2" t="s">
        <v>265</v>
      </c>
      <c r="I388" s="2" t="s">
        <v>1914</v>
      </c>
      <c r="J388" s="2" t="s">
        <v>605</v>
      </c>
      <c r="K388" s="2" t="s">
        <v>1375</v>
      </c>
      <c r="L388" s="2" t="s">
        <v>1915</v>
      </c>
      <c r="M388" s="2" t="s">
        <v>1916</v>
      </c>
      <c r="N388" s="2" t="s">
        <v>1917</v>
      </c>
      <c r="O388" s="2"/>
      <c r="P388" s="2"/>
    </row>
    <row r="389" spans="1:16" ht="14.4" x14ac:dyDescent="0.25">
      <c r="A389" s="7" t="s">
        <v>1918</v>
      </c>
      <c r="B389" s="2">
        <v>113</v>
      </c>
      <c r="C389" s="2" t="s">
        <v>463</v>
      </c>
      <c r="D389" s="2" t="s">
        <v>36</v>
      </c>
      <c r="E389" s="2" t="s">
        <v>319</v>
      </c>
      <c r="F389" s="2" t="s">
        <v>156</v>
      </c>
      <c r="G389" s="2" t="s">
        <v>233</v>
      </c>
      <c r="H389" s="2" t="s">
        <v>45</v>
      </c>
      <c r="I389" s="2" t="s">
        <v>1919</v>
      </c>
      <c r="J389" s="2" t="s">
        <v>771</v>
      </c>
      <c r="K389" s="2" t="s">
        <v>1375</v>
      </c>
      <c r="L389" s="2" t="s">
        <v>1920</v>
      </c>
      <c r="M389" s="2" t="s">
        <v>1921</v>
      </c>
      <c r="N389" s="2" t="s">
        <v>1397</v>
      </c>
      <c r="O389" s="2"/>
      <c r="P389" s="2"/>
    </row>
    <row r="390" spans="1:16" ht="14.4" x14ac:dyDescent="0.25">
      <c r="A390" s="7" t="s">
        <v>1922</v>
      </c>
      <c r="B390" s="2">
        <v>115</v>
      </c>
      <c r="C390" s="2" t="s">
        <v>585</v>
      </c>
      <c r="D390" s="2" t="s">
        <v>536</v>
      </c>
      <c r="E390" s="2" t="s">
        <v>65</v>
      </c>
      <c r="F390" s="2" t="s">
        <v>30</v>
      </c>
      <c r="G390" s="2" t="s">
        <v>129</v>
      </c>
      <c r="H390" s="2" t="s">
        <v>90</v>
      </c>
      <c r="I390" s="2" t="s">
        <v>1923</v>
      </c>
      <c r="J390" s="2" t="s">
        <v>833</v>
      </c>
      <c r="K390" s="2" t="s">
        <v>1375</v>
      </c>
      <c r="L390" s="2" t="s">
        <v>1924</v>
      </c>
      <c r="M390" s="2" t="s">
        <v>1925</v>
      </c>
      <c r="N390" s="2" t="s">
        <v>1926</v>
      </c>
      <c r="O390" s="2"/>
      <c r="P390" s="2"/>
    </row>
    <row r="391" spans="1:16" ht="14.4" x14ac:dyDescent="0.25">
      <c r="A391" s="7" t="s">
        <v>1927</v>
      </c>
      <c r="B391" s="2">
        <v>139</v>
      </c>
      <c r="C391" s="2" t="s">
        <v>823</v>
      </c>
      <c r="D391" s="2" t="s">
        <v>1665</v>
      </c>
      <c r="E391" s="2" t="s">
        <v>65</v>
      </c>
      <c r="F391" s="2" t="s">
        <v>142</v>
      </c>
      <c r="G391" s="2" t="s">
        <v>104</v>
      </c>
      <c r="H391" s="2" t="s">
        <v>90</v>
      </c>
      <c r="I391" s="2" t="s">
        <v>1928</v>
      </c>
      <c r="J391" s="2" t="s">
        <v>165</v>
      </c>
      <c r="K391" s="2" t="s">
        <v>1375</v>
      </c>
      <c r="L391" s="2" t="s">
        <v>1929</v>
      </c>
      <c r="M391" s="2" t="s">
        <v>1930</v>
      </c>
      <c r="N391" s="2" t="s">
        <v>1426</v>
      </c>
      <c r="O391" s="2"/>
      <c r="P391" s="2"/>
    </row>
    <row r="392" spans="1:16" ht="14.4" x14ac:dyDescent="0.25">
      <c r="A392" s="7" t="s">
        <v>1931</v>
      </c>
      <c r="B392" s="2">
        <v>176</v>
      </c>
      <c r="C392" s="2" t="s">
        <v>676</v>
      </c>
      <c r="D392" s="2" t="s">
        <v>823</v>
      </c>
      <c r="E392" s="2" t="s">
        <v>163</v>
      </c>
      <c r="F392" s="2" t="s">
        <v>55</v>
      </c>
      <c r="G392" s="2" t="s">
        <v>96</v>
      </c>
      <c r="H392" s="2" t="s">
        <v>79</v>
      </c>
      <c r="I392" s="2" t="s">
        <v>1932</v>
      </c>
      <c r="J392" s="2" t="s">
        <v>219</v>
      </c>
      <c r="K392" s="2" t="s">
        <v>1375</v>
      </c>
      <c r="L392" s="2" t="s">
        <v>1734</v>
      </c>
      <c r="M392" s="2" t="s">
        <v>1933</v>
      </c>
      <c r="N392" s="2" t="s">
        <v>1544</v>
      </c>
      <c r="O392" s="2"/>
      <c r="P392" s="2"/>
    </row>
    <row r="393" spans="1:16" ht="14.4" x14ac:dyDescent="0.25">
      <c r="A393" s="7" t="s">
        <v>1934</v>
      </c>
      <c r="B393" s="2">
        <v>105</v>
      </c>
      <c r="C393" s="2" t="s">
        <v>162</v>
      </c>
      <c r="D393" s="2" t="s">
        <v>447</v>
      </c>
      <c r="E393" s="2" t="s">
        <v>76</v>
      </c>
      <c r="F393" s="2" t="s">
        <v>252</v>
      </c>
      <c r="G393" s="2" t="s">
        <v>63</v>
      </c>
      <c r="H393" s="2" t="s">
        <v>79</v>
      </c>
      <c r="I393" s="2" t="s">
        <v>1935</v>
      </c>
      <c r="J393" s="2" t="s">
        <v>1229</v>
      </c>
      <c r="K393" s="2" t="s">
        <v>1375</v>
      </c>
      <c r="L393" s="2" t="s">
        <v>1936</v>
      </c>
      <c r="M393" s="2" t="s">
        <v>1937</v>
      </c>
      <c r="N393" s="2" t="s">
        <v>1402</v>
      </c>
      <c r="O393" s="2"/>
      <c r="P393" s="2"/>
    </row>
    <row r="394" spans="1:16" ht="14.4" x14ac:dyDescent="0.25">
      <c r="A394" s="7" t="s">
        <v>1938</v>
      </c>
      <c r="B394" s="2">
        <v>55</v>
      </c>
      <c r="C394" s="2" t="s">
        <v>173</v>
      </c>
      <c r="D394" s="2" t="s">
        <v>181</v>
      </c>
      <c r="E394" s="2" t="s">
        <v>216</v>
      </c>
      <c r="F394" s="2" t="s">
        <v>75</v>
      </c>
      <c r="G394" s="2" t="s">
        <v>74</v>
      </c>
      <c r="H394" s="2" t="s">
        <v>265</v>
      </c>
      <c r="I394" s="2" t="s">
        <v>1939</v>
      </c>
      <c r="J394" s="2" t="s">
        <v>1294</v>
      </c>
      <c r="K394" s="2" t="s">
        <v>1476</v>
      </c>
      <c r="L394" s="2" t="s">
        <v>1940</v>
      </c>
      <c r="M394" s="2" t="s">
        <v>1941</v>
      </c>
      <c r="N394" s="2" t="s">
        <v>1618</v>
      </c>
      <c r="O394" s="2"/>
      <c r="P394" s="2"/>
    </row>
    <row r="395" spans="1:16" ht="14.4" x14ac:dyDescent="0.25">
      <c r="A395" s="7" t="s">
        <v>1942</v>
      </c>
      <c r="B395" s="2">
        <v>51</v>
      </c>
      <c r="C395" s="2" t="s">
        <v>22</v>
      </c>
      <c r="D395" s="2" t="s">
        <v>30</v>
      </c>
      <c r="E395" s="2" t="s">
        <v>190</v>
      </c>
      <c r="F395" s="2" t="s">
        <v>275</v>
      </c>
      <c r="G395" s="2" t="s">
        <v>42</v>
      </c>
      <c r="H395" s="2" t="s">
        <v>182</v>
      </c>
      <c r="I395" s="2" t="s">
        <v>1943</v>
      </c>
      <c r="J395" s="2" t="s">
        <v>252</v>
      </c>
      <c r="K395" s="2" t="s">
        <v>1476</v>
      </c>
      <c r="L395" s="2" t="s">
        <v>1788</v>
      </c>
      <c r="M395" s="2" t="s">
        <v>1944</v>
      </c>
      <c r="N395" s="2" t="s">
        <v>1945</v>
      </c>
      <c r="O395" s="2"/>
      <c r="P395" s="2"/>
    </row>
    <row r="396" spans="1:16" ht="14.4" x14ac:dyDescent="0.25">
      <c r="A396" s="7" t="s">
        <v>1946</v>
      </c>
      <c r="B396" s="2">
        <v>53</v>
      </c>
      <c r="C396" s="2" t="s">
        <v>217</v>
      </c>
      <c r="D396" s="2" t="s">
        <v>74</v>
      </c>
      <c r="E396" s="2" t="s">
        <v>112</v>
      </c>
      <c r="F396" s="2" t="s">
        <v>17</v>
      </c>
      <c r="G396" s="2" t="s">
        <v>202</v>
      </c>
      <c r="H396" s="2" t="s">
        <v>90</v>
      </c>
      <c r="I396" s="2" t="s">
        <v>1947</v>
      </c>
      <c r="J396" s="2" t="s">
        <v>209</v>
      </c>
      <c r="K396" s="2" t="s">
        <v>1476</v>
      </c>
      <c r="L396" s="2" t="s">
        <v>1948</v>
      </c>
      <c r="M396" s="2" t="s">
        <v>1949</v>
      </c>
      <c r="N396" s="2" t="s">
        <v>119</v>
      </c>
      <c r="O396" s="2"/>
      <c r="P396" s="2"/>
    </row>
    <row r="397" spans="1:16" ht="14.4" x14ac:dyDescent="0.25">
      <c r="A397" s="7" t="s">
        <v>1950</v>
      </c>
      <c r="B397" s="2">
        <v>68</v>
      </c>
      <c r="C397" s="2" t="s">
        <v>129</v>
      </c>
      <c r="D397" s="2" t="s">
        <v>407</v>
      </c>
      <c r="E397" s="2" t="s">
        <v>148</v>
      </c>
      <c r="F397" s="2" t="s">
        <v>77</v>
      </c>
      <c r="G397" s="2" t="s">
        <v>75</v>
      </c>
      <c r="H397" s="2" t="s">
        <v>265</v>
      </c>
      <c r="I397" s="2" t="s">
        <v>1951</v>
      </c>
      <c r="J397" s="2" t="s">
        <v>855</v>
      </c>
      <c r="K397" s="2" t="s">
        <v>1476</v>
      </c>
      <c r="L397" s="2" t="s">
        <v>1952</v>
      </c>
      <c r="M397" s="2" t="s">
        <v>1953</v>
      </c>
      <c r="N397" s="2" t="s">
        <v>1560</v>
      </c>
      <c r="O397" s="2"/>
      <c r="P397" s="2"/>
    </row>
    <row r="398" spans="1:16" ht="14.4" x14ac:dyDescent="0.25">
      <c r="A398" s="7" t="s">
        <v>1954</v>
      </c>
      <c r="B398" s="2">
        <v>89</v>
      </c>
      <c r="C398" s="2" t="s">
        <v>53</v>
      </c>
      <c r="D398" s="2" t="s">
        <v>696</v>
      </c>
      <c r="E398" s="2" t="s">
        <v>54</v>
      </c>
      <c r="F398" s="2" t="s">
        <v>113</v>
      </c>
      <c r="G398" s="2" t="s">
        <v>252</v>
      </c>
      <c r="H398" s="2" t="s">
        <v>90</v>
      </c>
      <c r="I398" s="2" t="s">
        <v>1955</v>
      </c>
      <c r="J398" s="2" t="s">
        <v>1109</v>
      </c>
      <c r="K398" s="2" t="s">
        <v>1375</v>
      </c>
      <c r="L398" s="2" t="s">
        <v>1873</v>
      </c>
      <c r="M398" s="2" t="s">
        <v>1956</v>
      </c>
      <c r="N398" s="2" t="s">
        <v>1478</v>
      </c>
      <c r="O398" s="2"/>
      <c r="P398" s="2"/>
    </row>
    <row r="399" spans="1:16" ht="14.4" x14ac:dyDescent="0.25">
      <c r="A399" s="7" t="s">
        <v>1957</v>
      </c>
      <c r="B399" s="2">
        <v>51</v>
      </c>
      <c r="C399" s="2" t="s">
        <v>96</v>
      </c>
      <c r="D399" s="2" t="s">
        <v>30</v>
      </c>
      <c r="E399" s="2" t="s">
        <v>88</v>
      </c>
      <c r="F399" s="2" t="s">
        <v>121</v>
      </c>
      <c r="G399" s="2" t="s">
        <v>287</v>
      </c>
      <c r="H399" s="2" t="s">
        <v>182</v>
      </c>
      <c r="I399" s="2" t="s">
        <v>1958</v>
      </c>
      <c r="J399" s="2" t="s">
        <v>746</v>
      </c>
      <c r="K399" s="2" t="s">
        <v>1476</v>
      </c>
      <c r="L399" s="2" t="s">
        <v>1959</v>
      </c>
      <c r="M399" s="2" t="s">
        <v>1960</v>
      </c>
      <c r="N399" s="2" t="s">
        <v>1961</v>
      </c>
      <c r="O399" s="2"/>
      <c r="P399" s="2"/>
    </row>
    <row r="400" spans="1:16" ht="14.4" x14ac:dyDescent="0.25">
      <c r="A400" s="7" t="s">
        <v>1962</v>
      </c>
      <c r="B400" s="2">
        <v>38</v>
      </c>
      <c r="C400" s="2" t="s">
        <v>286</v>
      </c>
      <c r="D400" s="2" t="s">
        <v>233</v>
      </c>
      <c r="E400" s="2" t="s">
        <v>88</v>
      </c>
      <c r="F400" s="2" t="s">
        <v>87</v>
      </c>
      <c r="G400" s="2" t="s">
        <v>106</v>
      </c>
      <c r="H400" s="2" t="s">
        <v>79</v>
      </c>
      <c r="I400" s="2" t="s">
        <v>1963</v>
      </c>
      <c r="J400" s="2" t="s">
        <v>233</v>
      </c>
      <c r="K400" s="2" t="s">
        <v>424</v>
      </c>
      <c r="L400" s="2" t="s">
        <v>1964</v>
      </c>
      <c r="M400" s="2" t="s">
        <v>1965</v>
      </c>
      <c r="N400" s="2" t="s">
        <v>1462</v>
      </c>
      <c r="O400" s="2"/>
      <c r="P400" s="2"/>
    </row>
    <row r="401" spans="1:16" ht="14.4" x14ac:dyDescent="0.25">
      <c r="A401" s="7" t="s">
        <v>1966</v>
      </c>
      <c r="B401" s="2">
        <v>49</v>
      </c>
      <c r="C401" s="2" t="s">
        <v>96</v>
      </c>
      <c r="D401" s="2" t="s">
        <v>20</v>
      </c>
      <c r="E401" s="2" t="s">
        <v>98</v>
      </c>
      <c r="F401" s="2" t="s">
        <v>379</v>
      </c>
      <c r="G401" s="2" t="s">
        <v>64</v>
      </c>
      <c r="H401" s="2" t="s">
        <v>79</v>
      </c>
      <c r="I401" s="2" t="s">
        <v>1967</v>
      </c>
      <c r="J401" s="2" t="s">
        <v>722</v>
      </c>
      <c r="K401" s="2" t="s">
        <v>424</v>
      </c>
      <c r="L401" s="2" t="s">
        <v>1968</v>
      </c>
      <c r="M401" s="2" t="s">
        <v>1625</v>
      </c>
      <c r="N401" s="2" t="s">
        <v>1555</v>
      </c>
      <c r="O401" s="2"/>
      <c r="P401" s="2"/>
    </row>
    <row r="402" spans="1:16" ht="14.4" x14ac:dyDescent="0.25">
      <c r="A402" s="7" t="s">
        <v>1969</v>
      </c>
      <c r="B402" s="2">
        <v>57</v>
      </c>
      <c r="C402" s="2" t="s">
        <v>208</v>
      </c>
      <c r="D402" s="2" t="s">
        <v>33</v>
      </c>
      <c r="E402" s="2" t="s">
        <v>112</v>
      </c>
      <c r="F402" s="2" t="s">
        <v>208</v>
      </c>
      <c r="G402" s="2" t="s">
        <v>149</v>
      </c>
      <c r="H402" s="2" t="s">
        <v>265</v>
      </c>
      <c r="I402" s="2" t="s">
        <v>1970</v>
      </c>
      <c r="J402" s="2" t="s">
        <v>90</v>
      </c>
      <c r="K402" s="2" t="s">
        <v>1476</v>
      </c>
      <c r="L402" s="2" t="s">
        <v>1618</v>
      </c>
      <c r="M402" s="2" t="s">
        <v>1971</v>
      </c>
      <c r="N402" s="2" t="s">
        <v>1618</v>
      </c>
      <c r="O402" s="2"/>
      <c r="P402" s="2"/>
    </row>
    <row r="403" spans="1:16" ht="14.4" x14ac:dyDescent="0.25">
      <c r="A403" s="7" t="s">
        <v>1972</v>
      </c>
      <c r="B403" s="2">
        <v>63</v>
      </c>
      <c r="C403" s="2" t="s">
        <v>129</v>
      </c>
      <c r="D403" s="2" t="s">
        <v>234</v>
      </c>
      <c r="E403" s="2" t="s">
        <v>19</v>
      </c>
      <c r="F403" s="2" t="s">
        <v>363</v>
      </c>
      <c r="G403" s="2" t="s">
        <v>33</v>
      </c>
      <c r="H403" s="2" t="s">
        <v>90</v>
      </c>
      <c r="I403" s="2" t="s">
        <v>1973</v>
      </c>
      <c r="J403" s="2" t="s">
        <v>664</v>
      </c>
      <c r="K403" s="2" t="s">
        <v>1476</v>
      </c>
      <c r="L403" s="2" t="s">
        <v>366</v>
      </c>
      <c r="M403" s="2" t="s">
        <v>1974</v>
      </c>
      <c r="N403" s="2" t="s">
        <v>1568</v>
      </c>
      <c r="O403" s="2"/>
      <c r="P403" s="2"/>
    </row>
    <row r="404" spans="1:16" ht="14.4" x14ac:dyDescent="0.25">
      <c r="A404" s="7" t="s">
        <v>1975</v>
      </c>
      <c r="B404" s="2">
        <v>84</v>
      </c>
      <c r="C404" s="2" t="s">
        <v>17</v>
      </c>
      <c r="D404" s="2" t="s">
        <v>557</v>
      </c>
      <c r="E404" s="2" t="s">
        <v>98</v>
      </c>
      <c r="F404" s="2" t="s">
        <v>97</v>
      </c>
      <c r="G404" s="2" t="s">
        <v>31</v>
      </c>
      <c r="H404" s="2" t="s">
        <v>90</v>
      </c>
      <c r="I404" s="2" t="s">
        <v>1976</v>
      </c>
      <c r="J404" s="2" t="s">
        <v>423</v>
      </c>
      <c r="K404" s="2" t="s">
        <v>1476</v>
      </c>
      <c r="L404" s="2" t="s">
        <v>1977</v>
      </c>
      <c r="M404" s="2" t="s">
        <v>1978</v>
      </c>
      <c r="N404" s="2" t="s">
        <v>1406</v>
      </c>
      <c r="O404" s="2"/>
      <c r="P404" s="2"/>
    </row>
    <row r="405" spans="1:16" ht="14.4" x14ac:dyDescent="0.25">
      <c r="A405" s="7" t="s">
        <v>1979</v>
      </c>
      <c r="B405" s="2">
        <v>51</v>
      </c>
      <c r="C405" s="2" t="s">
        <v>89</v>
      </c>
      <c r="D405" s="2" t="s">
        <v>30</v>
      </c>
      <c r="E405" s="2" t="s">
        <v>88</v>
      </c>
      <c r="F405" s="2" t="s">
        <v>66</v>
      </c>
      <c r="G405" s="2" t="s">
        <v>64</v>
      </c>
      <c r="H405" s="2" t="s">
        <v>90</v>
      </c>
      <c r="I405" s="2" t="s">
        <v>1980</v>
      </c>
      <c r="J405" s="2" t="s">
        <v>254</v>
      </c>
      <c r="K405" s="2" t="s">
        <v>1476</v>
      </c>
      <c r="L405" s="2" t="s">
        <v>1560</v>
      </c>
      <c r="M405" s="2" t="s">
        <v>1981</v>
      </c>
      <c r="N405" s="2" t="s">
        <v>1321</v>
      </c>
      <c r="O405" s="2"/>
      <c r="P405" s="2"/>
    </row>
    <row r="406" spans="1:16" ht="14.4" x14ac:dyDescent="0.25">
      <c r="A406" s="7" t="s">
        <v>1982</v>
      </c>
      <c r="B406" s="2">
        <v>46</v>
      </c>
      <c r="C406" s="2" t="s">
        <v>75</v>
      </c>
      <c r="D406" s="2" t="s">
        <v>56</v>
      </c>
      <c r="E406" s="2" t="s">
        <v>112</v>
      </c>
      <c r="F406" s="2" t="s">
        <v>427</v>
      </c>
      <c r="G406" s="2" t="s">
        <v>287</v>
      </c>
      <c r="H406" s="2" t="s">
        <v>79</v>
      </c>
      <c r="I406" s="2" t="s">
        <v>1026</v>
      </c>
      <c r="J406" s="2" t="s">
        <v>265</v>
      </c>
      <c r="K406" s="2" t="s">
        <v>424</v>
      </c>
      <c r="L406" s="2" t="s">
        <v>1983</v>
      </c>
      <c r="M406" s="2" t="s">
        <v>1984</v>
      </c>
      <c r="N406" s="2" t="s">
        <v>1534</v>
      </c>
      <c r="O406" s="2"/>
      <c r="P406" s="2"/>
    </row>
    <row r="407" spans="1:16" ht="14.4" x14ac:dyDescent="0.25">
      <c r="A407" s="7" t="s">
        <v>1985</v>
      </c>
      <c r="B407" s="2">
        <v>87</v>
      </c>
      <c r="C407" s="2" t="s">
        <v>33</v>
      </c>
      <c r="D407" s="2" t="s">
        <v>234</v>
      </c>
      <c r="E407" s="2" t="s">
        <v>148</v>
      </c>
      <c r="F407" s="2" t="s">
        <v>252</v>
      </c>
      <c r="G407" s="2" t="s">
        <v>428</v>
      </c>
      <c r="H407" s="2" t="s">
        <v>67</v>
      </c>
      <c r="I407" s="2" t="s">
        <v>1986</v>
      </c>
      <c r="J407" s="2" t="s">
        <v>1987</v>
      </c>
      <c r="K407" s="2" t="s">
        <v>1375</v>
      </c>
      <c r="L407" s="2" t="s">
        <v>1581</v>
      </c>
      <c r="M407" s="2" t="s">
        <v>1988</v>
      </c>
      <c r="N407" s="2" t="s">
        <v>1581</v>
      </c>
      <c r="O407" s="2"/>
      <c r="P407" s="2"/>
    </row>
    <row r="408" spans="1:16" ht="14.4" x14ac:dyDescent="0.25">
      <c r="A408" s="7" t="s">
        <v>1989</v>
      </c>
      <c r="B408" s="2">
        <v>102</v>
      </c>
      <c r="C408" s="2" t="s">
        <v>215</v>
      </c>
      <c r="D408" s="2" t="s">
        <v>696</v>
      </c>
      <c r="E408" s="2" t="s">
        <v>76</v>
      </c>
      <c r="F408" s="2" t="s">
        <v>104</v>
      </c>
      <c r="G408" s="2" t="s">
        <v>670</v>
      </c>
      <c r="H408" s="2" t="s">
        <v>67</v>
      </c>
      <c r="I408" s="2" t="s">
        <v>1990</v>
      </c>
      <c r="J408" s="2" t="s">
        <v>746</v>
      </c>
      <c r="K408" s="2" t="s">
        <v>1375</v>
      </c>
      <c r="L408" s="2" t="s">
        <v>1991</v>
      </c>
      <c r="M408" s="2" t="s">
        <v>1992</v>
      </c>
      <c r="N408" s="2" t="s">
        <v>1568</v>
      </c>
      <c r="O408" s="2"/>
      <c r="P408" s="2"/>
    </row>
    <row r="409" spans="1:16" ht="14.4" x14ac:dyDescent="0.25">
      <c r="A409" s="7" t="s">
        <v>1993</v>
      </c>
      <c r="B409" s="2">
        <v>215</v>
      </c>
      <c r="C409" s="2" t="s">
        <v>1994</v>
      </c>
      <c r="D409" s="2" t="s">
        <v>423</v>
      </c>
      <c r="E409" s="2" t="s">
        <v>232</v>
      </c>
      <c r="F409" s="2" t="s">
        <v>202</v>
      </c>
      <c r="G409" s="2" t="s">
        <v>536</v>
      </c>
      <c r="H409" s="2" t="s">
        <v>275</v>
      </c>
      <c r="I409" s="2" t="s">
        <v>1995</v>
      </c>
      <c r="J409" s="2" t="s">
        <v>481</v>
      </c>
      <c r="K409" s="2" t="s">
        <v>1375</v>
      </c>
      <c r="L409" s="2" t="s">
        <v>1996</v>
      </c>
      <c r="M409" s="2" t="s">
        <v>1997</v>
      </c>
      <c r="N409" s="2" t="s">
        <v>1539</v>
      </c>
      <c r="O409" s="2"/>
      <c r="P409" s="2"/>
    </row>
    <row r="410" spans="1:16" ht="14.4" x14ac:dyDescent="0.25">
      <c r="A410" s="7" t="s">
        <v>1998</v>
      </c>
      <c r="B410" s="2">
        <v>250</v>
      </c>
      <c r="C410" s="2" t="s">
        <v>1704</v>
      </c>
      <c r="D410" s="2" t="s">
        <v>1999</v>
      </c>
      <c r="E410" s="2" t="s">
        <v>1285</v>
      </c>
      <c r="F410" s="2" t="s">
        <v>141</v>
      </c>
      <c r="G410" s="2" t="s">
        <v>558</v>
      </c>
      <c r="H410" s="2" t="s">
        <v>275</v>
      </c>
      <c r="I410" s="2" t="s">
        <v>2000</v>
      </c>
      <c r="J410" s="2" t="s">
        <v>561</v>
      </c>
      <c r="K410" s="2" t="s">
        <v>1375</v>
      </c>
      <c r="L410" s="2" t="s">
        <v>2001</v>
      </c>
      <c r="M410" s="2" t="s">
        <v>2002</v>
      </c>
      <c r="N410" s="2" t="s">
        <v>1411</v>
      </c>
      <c r="O410" s="2"/>
      <c r="P410" s="2"/>
    </row>
    <row r="411" spans="1:16" ht="14.4" x14ac:dyDescent="0.25">
      <c r="A411" s="7" t="s">
        <v>2003</v>
      </c>
      <c r="B411" s="2">
        <v>257</v>
      </c>
      <c r="C411" s="2" t="s">
        <v>341</v>
      </c>
      <c r="D411" s="2" t="s">
        <v>211</v>
      </c>
      <c r="E411" s="2" t="s">
        <v>334</v>
      </c>
      <c r="F411" s="2" t="s">
        <v>104</v>
      </c>
      <c r="G411" s="2" t="s">
        <v>129</v>
      </c>
      <c r="H411" s="2" t="s">
        <v>265</v>
      </c>
      <c r="I411" s="2" t="s">
        <v>2004</v>
      </c>
      <c r="J411" s="2" t="s">
        <v>561</v>
      </c>
      <c r="K411" s="2" t="s">
        <v>1375</v>
      </c>
      <c r="L411" s="2" t="s">
        <v>2005</v>
      </c>
      <c r="M411" s="2" t="s">
        <v>2006</v>
      </c>
      <c r="N411" s="2" t="s">
        <v>1397</v>
      </c>
      <c r="O411" s="2"/>
      <c r="P411" s="2"/>
    </row>
    <row r="412" spans="1:16" ht="14.4" x14ac:dyDescent="0.25">
      <c r="A412" s="7" t="s">
        <v>2007</v>
      </c>
      <c r="B412" s="2">
        <v>132</v>
      </c>
      <c r="C412" s="2" t="s">
        <v>1075</v>
      </c>
      <c r="D412" s="2" t="s">
        <v>585</v>
      </c>
      <c r="E412" s="2" t="s">
        <v>319</v>
      </c>
      <c r="F412" s="2" t="s">
        <v>21</v>
      </c>
      <c r="G412" s="2" t="s">
        <v>201</v>
      </c>
      <c r="H412" s="2" t="s">
        <v>182</v>
      </c>
      <c r="I412" s="2" t="s">
        <v>2008</v>
      </c>
      <c r="J412" s="2" t="s">
        <v>2009</v>
      </c>
      <c r="K412" s="2" t="s">
        <v>1375</v>
      </c>
      <c r="L412" s="2" t="s">
        <v>2010</v>
      </c>
      <c r="M412" s="2" t="s">
        <v>2011</v>
      </c>
      <c r="N412" s="2" t="s">
        <v>1858</v>
      </c>
      <c r="O412" s="2"/>
      <c r="P412" s="2"/>
    </row>
    <row r="413" spans="1:16" ht="14.4" x14ac:dyDescent="0.25">
      <c r="A413" s="7" t="s">
        <v>2012</v>
      </c>
      <c r="B413" s="2">
        <v>51</v>
      </c>
      <c r="C413" s="2" t="s">
        <v>275</v>
      </c>
      <c r="D413" s="2" t="s">
        <v>30</v>
      </c>
      <c r="E413" s="2" t="s">
        <v>190</v>
      </c>
      <c r="F413" s="2" t="s">
        <v>45</v>
      </c>
      <c r="G413" s="2" t="s">
        <v>64</v>
      </c>
      <c r="H413" s="2" t="s">
        <v>182</v>
      </c>
      <c r="I413" s="2" t="s">
        <v>2013</v>
      </c>
      <c r="J413" s="2" t="s">
        <v>89</v>
      </c>
      <c r="K413" s="2" t="s">
        <v>1476</v>
      </c>
      <c r="L413" s="2" t="s">
        <v>1378</v>
      </c>
      <c r="M413" s="2" t="s">
        <v>2014</v>
      </c>
      <c r="N413" s="2" t="s">
        <v>2015</v>
      </c>
      <c r="O413" s="2"/>
      <c r="P413" s="2"/>
    </row>
    <row r="414" spans="1:16" ht="14.4" x14ac:dyDescent="0.25">
      <c r="A414" s="7" t="s">
        <v>2016</v>
      </c>
      <c r="B414" s="2">
        <v>39</v>
      </c>
      <c r="C414" s="2" t="s">
        <v>265</v>
      </c>
      <c r="D414" s="2" t="s">
        <v>427</v>
      </c>
      <c r="E414" s="2" t="s">
        <v>361</v>
      </c>
      <c r="F414" s="2" t="s">
        <v>90</v>
      </c>
      <c r="G414" s="2" t="s">
        <v>184</v>
      </c>
      <c r="H414" s="2" t="s">
        <v>182</v>
      </c>
      <c r="I414" s="2" t="s">
        <v>2017</v>
      </c>
      <c r="J414" s="2" t="s">
        <v>2018</v>
      </c>
      <c r="K414" s="2" t="s">
        <v>424</v>
      </c>
      <c r="L414" s="2" t="s">
        <v>2019</v>
      </c>
      <c r="M414" s="2" t="s">
        <v>1044</v>
      </c>
      <c r="N414" s="2" t="s">
        <v>2020</v>
      </c>
      <c r="O414" s="2"/>
      <c r="P414" s="2"/>
    </row>
    <row r="415" spans="1:16" ht="14.4" x14ac:dyDescent="0.25">
      <c r="A415" s="7" t="s">
        <v>2021</v>
      </c>
      <c r="B415" s="2">
        <v>36</v>
      </c>
      <c r="C415" s="2" t="s">
        <v>275</v>
      </c>
      <c r="D415" s="2" t="s">
        <v>34</v>
      </c>
      <c r="E415" s="2" t="s">
        <v>190</v>
      </c>
      <c r="F415" s="2" t="s">
        <v>45</v>
      </c>
      <c r="G415" s="2" t="s">
        <v>209</v>
      </c>
      <c r="H415" s="2" t="s">
        <v>182</v>
      </c>
      <c r="I415" s="2" t="s">
        <v>2022</v>
      </c>
      <c r="J415" s="2" t="s">
        <v>87</v>
      </c>
      <c r="K415" s="2" t="s">
        <v>424</v>
      </c>
      <c r="L415" s="2" t="s">
        <v>2023</v>
      </c>
      <c r="M415" s="2" t="s">
        <v>2024</v>
      </c>
      <c r="N415" s="2" t="s">
        <v>1576</v>
      </c>
      <c r="O415" s="2"/>
      <c r="P415" s="2"/>
    </row>
    <row r="416" spans="1:16" ht="14.4" x14ac:dyDescent="0.25">
      <c r="A416" s="7" t="s">
        <v>2025</v>
      </c>
      <c r="B416" s="2">
        <v>38</v>
      </c>
      <c r="C416" s="2" t="s">
        <v>44</v>
      </c>
      <c r="D416" s="2" t="s">
        <v>208</v>
      </c>
      <c r="E416" s="2" t="s">
        <v>98</v>
      </c>
      <c r="F416" s="2" t="s">
        <v>44</v>
      </c>
      <c r="G416" s="2" t="s">
        <v>114</v>
      </c>
      <c r="H416" s="2" t="s">
        <v>90</v>
      </c>
      <c r="I416" s="2" t="s">
        <v>2026</v>
      </c>
      <c r="J416" s="2" t="s">
        <v>44</v>
      </c>
      <c r="K416" s="2" t="s">
        <v>424</v>
      </c>
      <c r="L416" s="2" t="s">
        <v>2027</v>
      </c>
      <c r="M416" s="2" t="s">
        <v>2028</v>
      </c>
      <c r="N416" s="2" t="s">
        <v>1411</v>
      </c>
      <c r="O416" s="2"/>
      <c r="P416" s="2"/>
    </row>
    <row r="417" spans="1:16" ht="14.4" x14ac:dyDescent="0.25">
      <c r="A417" s="7" t="s">
        <v>2029</v>
      </c>
      <c r="B417" s="2">
        <v>60</v>
      </c>
      <c r="C417" s="2" t="s">
        <v>52</v>
      </c>
      <c r="D417" s="2" t="s">
        <v>53</v>
      </c>
      <c r="E417" s="2" t="s">
        <v>19</v>
      </c>
      <c r="F417" s="2" t="s">
        <v>202</v>
      </c>
      <c r="G417" s="2" t="s">
        <v>287</v>
      </c>
      <c r="H417" s="2" t="s">
        <v>90</v>
      </c>
      <c r="I417" s="2" t="s">
        <v>2030</v>
      </c>
      <c r="J417" s="2" t="s">
        <v>1095</v>
      </c>
      <c r="K417" s="2" t="s">
        <v>1375</v>
      </c>
      <c r="L417" s="2" t="s">
        <v>2031</v>
      </c>
      <c r="M417" s="2" t="s">
        <v>2032</v>
      </c>
      <c r="N417" s="2" t="s">
        <v>1402</v>
      </c>
      <c r="O417" s="2"/>
      <c r="P417" s="2"/>
    </row>
    <row r="418" spans="1:16" ht="14.4" x14ac:dyDescent="0.25">
      <c r="A418" s="7" t="s">
        <v>2033</v>
      </c>
      <c r="B418" s="2">
        <v>72</v>
      </c>
      <c r="C418" s="2" t="s">
        <v>264</v>
      </c>
      <c r="D418" s="2" t="s">
        <v>536</v>
      </c>
      <c r="E418" s="2" t="s">
        <v>19</v>
      </c>
      <c r="F418" s="2" t="s">
        <v>20</v>
      </c>
      <c r="G418" s="2" t="s">
        <v>181</v>
      </c>
      <c r="H418" s="2" t="s">
        <v>265</v>
      </c>
      <c r="I418" s="2" t="s">
        <v>2034</v>
      </c>
      <c r="J418" s="2" t="s">
        <v>1712</v>
      </c>
      <c r="K418" s="2" t="s">
        <v>1476</v>
      </c>
      <c r="L418" s="2" t="s">
        <v>2035</v>
      </c>
      <c r="M418" s="2" t="s">
        <v>2036</v>
      </c>
      <c r="N418" s="2" t="s">
        <v>1581</v>
      </c>
      <c r="O418" s="2"/>
      <c r="P418" s="2"/>
    </row>
    <row r="419" spans="1:16" ht="14.4" x14ac:dyDescent="0.25">
      <c r="A419" s="7" t="s">
        <v>2037</v>
      </c>
      <c r="B419" s="2">
        <v>42</v>
      </c>
      <c r="C419" s="2" t="s">
        <v>1883</v>
      </c>
      <c r="D419" s="2" t="s">
        <v>1883</v>
      </c>
      <c r="E419" s="2" t="s">
        <v>112</v>
      </c>
      <c r="F419" s="2" t="s">
        <v>111</v>
      </c>
      <c r="G419" s="2" t="s">
        <v>234</v>
      </c>
      <c r="H419" s="2" t="s">
        <v>90</v>
      </c>
      <c r="I419" s="2" t="s">
        <v>2038</v>
      </c>
      <c r="J419" s="2" t="s">
        <v>1224</v>
      </c>
      <c r="K419" s="2" t="s">
        <v>424</v>
      </c>
      <c r="L419" s="2" t="s">
        <v>2039</v>
      </c>
      <c r="M419" s="2" t="s">
        <v>1766</v>
      </c>
      <c r="N419" s="2" t="s">
        <v>1371</v>
      </c>
      <c r="O419" s="2"/>
      <c r="P419" s="2"/>
    </row>
    <row r="420" spans="1:16" ht="14.4" x14ac:dyDescent="0.25">
      <c r="A420" s="7" t="s">
        <v>2040</v>
      </c>
      <c r="B420" s="2">
        <v>59</v>
      </c>
      <c r="C420" s="2" t="s">
        <v>78</v>
      </c>
      <c r="D420" s="2" t="s">
        <v>279</v>
      </c>
      <c r="E420" s="2" t="s">
        <v>88</v>
      </c>
      <c r="F420" s="2" t="s">
        <v>286</v>
      </c>
      <c r="G420" s="2" t="s">
        <v>696</v>
      </c>
      <c r="H420" s="2" t="s">
        <v>79</v>
      </c>
      <c r="I420" s="2" t="s">
        <v>2041</v>
      </c>
      <c r="J420" s="2" t="s">
        <v>2042</v>
      </c>
      <c r="K420" s="2" t="s">
        <v>1476</v>
      </c>
      <c r="L420" s="2" t="s">
        <v>2043</v>
      </c>
      <c r="M420" s="2" t="s">
        <v>2044</v>
      </c>
      <c r="N420" s="2" t="s">
        <v>1462</v>
      </c>
      <c r="O420" s="2"/>
      <c r="P420" s="2"/>
    </row>
    <row r="421" spans="1:16" ht="14.4" x14ac:dyDescent="0.25">
      <c r="A421" s="7" t="s">
        <v>2045</v>
      </c>
      <c r="B421" s="2">
        <v>50</v>
      </c>
      <c r="C421" s="2" t="s">
        <v>123</v>
      </c>
      <c r="D421" s="2" t="s">
        <v>41</v>
      </c>
      <c r="E421" s="2" t="s">
        <v>98</v>
      </c>
      <c r="F421" s="2" t="s">
        <v>21</v>
      </c>
      <c r="G421" s="2" t="s">
        <v>106</v>
      </c>
      <c r="H421" s="2" t="s">
        <v>79</v>
      </c>
      <c r="I421" s="2" t="s">
        <v>2046</v>
      </c>
      <c r="J421" s="2" t="s">
        <v>1075</v>
      </c>
      <c r="K421" s="2" t="s">
        <v>424</v>
      </c>
      <c r="L421" s="2" t="s">
        <v>2047</v>
      </c>
      <c r="M421" s="2" t="s">
        <v>2048</v>
      </c>
      <c r="N421" s="2" t="s">
        <v>1316</v>
      </c>
      <c r="O421" s="2"/>
      <c r="P421" s="2"/>
    </row>
    <row r="422" spans="1:16" ht="14.4" x14ac:dyDescent="0.25">
      <c r="A422" s="7" t="s">
        <v>2049</v>
      </c>
      <c r="B422" s="2">
        <v>62</v>
      </c>
      <c r="C422" s="2" t="s">
        <v>56</v>
      </c>
      <c r="D422" s="2" t="s">
        <v>156</v>
      </c>
      <c r="E422" s="2" t="s">
        <v>216</v>
      </c>
      <c r="F422" s="2" t="s">
        <v>173</v>
      </c>
      <c r="G422" s="2" t="s">
        <v>156</v>
      </c>
      <c r="H422" s="2" t="s">
        <v>79</v>
      </c>
      <c r="I422" s="2" t="s">
        <v>2050</v>
      </c>
      <c r="J422" s="2" t="s">
        <v>325</v>
      </c>
      <c r="K422" s="2" t="s">
        <v>1375</v>
      </c>
      <c r="L422" s="2" t="s">
        <v>2051</v>
      </c>
      <c r="M422" s="2" t="s">
        <v>2052</v>
      </c>
      <c r="N422" s="2" t="s">
        <v>2053</v>
      </c>
      <c r="O422" s="2"/>
      <c r="P422" s="2"/>
    </row>
    <row r="423" spans="1:16" ht="14.4" x14ac:dyDescent="0.25">
      <c r="A423" s="7" t="s">
        <v>2054</v>
      </c>
      <c r="B423" s="2">
        <v>108</v>
      </c>
      <c r="C423" s="2" t="s">
        <v>244</v>
      </c>
      <c r="D423" s="2" t="s">
        <v>162</v>
      </c>
      <c r="E423" s="2" t="s">
        <v>76</v>
      </c>
      <c r="F423" s="2" t="s">
        <v>17</v>
      </c>
      <c r="G423" s="2" t="s">
        <v>31</v>
      </c>
      <c r="H423" s="2" t="s">
        <v>90</v>
      </c>
      <c r="I423" s="2" t="s">
        <v>2055</v>
      </c>
      <c r="J423" s="2" t="s">
        <v>1050</v>
      </c>
      <c r="K423" s="2" t="s">
        <v>1375</v>
      </c>
      <c r="L423" s="2" t="s">
        <v>2056</v>
      </c>
      <c r="M423" s="2" t="s">
        <v>2057</v>
      </c>
      <c r="N423" s="2" t="s">
        <v>1478</v>
      </c>
      <c r="O423" s="2"/>
      <c r="P423" s="2"/>
    </row>
    <row r="424" spans="1:16" ht="14.4" x14ac:dyDescent="0.25">
      <c r="A424" s="7" t="s">
        <v>2058</v>
      </c>
      <c r="B424" s="2">
        <v>173</v>
      </c>
      <c r="C424" s="2" t="s">
        <v>559</v>
      </c>
      <c r="D424" s="2" t="s">
        <v>36</v>
      </c>
      <c r="E424" s="2" t="s">
        <v>65</v>
      </c>
      <c r="F424" s="2" t="s">
        <v>252</v>
      </c>
      <c r="G424" s="2" t="s">
        <v>649</v>
      </c>
      <c r="H424" s="2" t="s">
        <v>90</v>
      </c>
      <c r="I424" s="2" t="s">
        <v>2059</v>
      </c>
      <c r="J424" s="2" t="s">
        <v>259</v>
      </c>
      <c r="K424" s="2" t="s">
        <v>1375</v>
      </c>
      <c r="L424" s="2" t="s">
        <v>2060</v>
      </c>
      <c r="M424" s="2" t="s">
        <v>2061</v>
      </c>
      <c r="N424" s="2" t="s">
        <v>119</v>
      </c>
      <c r="O424" s="2"/>
      <c r="P424" s="2"/>
    </row>
    <row r="425" spans="1:16" ht="14.4" x14ac:dyDescent="0.25">
      <c r="A425" s="7" t="s">
        <v>2062</v>
      </c>
      <c r="B425" s="2">
        <v>159</v>
      </c>
      <c r="C425" s="2" t="s">
        <v>904</v>
      </c>
      <c r="D425" s="2" t="s">
        <v>722</v>
      </c>
      <c r="E425" s="2" t="s">
        <v>54</v>
      </c>
      <c r="F425" s="2" t="s">
        <v>252</v>
      </c>
      <c r="G425" s="2" t="s">
        <v>1665</v>
      </c>
      <c r="H425" s="2" t="s">
        <v>67</v>
      </c>
      <c r="I425" s="2" t="s">
        <v>2063</v>
      </c>
      <c r="J425" s="2" t="s">
        <v>470</v>
      </c>
      <c r="K425" s="2" t="s">
        <v>1375</v>
      </c>
      <c r="L425" s="2" t="s">
        <v>466</v>
      </c>
      <c r="M425" s="2" t="s">
        <v>2064</v>
      </c>
      <c r="N425" s="2" t="s">
        <v>1534</v>
      </c>
      <c r="O425" s="2"/>
      <c r="P425" s="2"/>
    </row>
    <row r="426" spans="1:16" ht="14.4" x14ac:dyDescent="0.25">
      <c r="A426" s="7" t="s">
        <v>2065</v>
      </c>
      <c r="B426" s="2">
        <v>125</v>
      </c>
      <c r="C426" s="2" t="s">
        <v>393</v>
      </c>
      <c r="D426" s="2" t="s">
        <v>200</v>
      </c>
      <c r="E426" s="2" t="s">
        <v>148</v>
      </c>
      <c r="F426" s="2" t="s">
        <v>92</v>
      </c>
      <c r="G426" s="2" t="s">
        <v>55</v>
      </c>
      <c r="H426" s="2" t="s">
        <v>79</v>
      </c>
      <c r="I426" s="2" t="s">
        <v>2066</v>
      </c>
      <c r="J426" s="2" t="s">
        <v>2067</v>
      </c>
      <c r="K426" s="2" t="s">
        <v>1375</v>
      </c>
      <c r="L426" s="2" t="s">
        <v>410</v>
      </c>
      <c r="M426" s="2" t="s">
        <v>2068</v>
      </c>
      <c r="N426" s="2" t="s">
        <v>1858</v>
      </c>
      <c r="O426" s="2"/>
      <c r="P426" s="2"/>
    </row>
    <row r="427" spans="1:16" ht="14.4" x14ac:dyDescent="0.25">
      <c r="A427" s="7" t="s">
        <v>2069</v>
      </c>
      <c r="B427" s="2">
        <v>34</v>
      </c>
      <c r="C427" s="2" t="s">
        <v>89</v>
      </c>
      <c r="D427" s="2" t="s">
        <v>96</v>
      </c>
      <c r="E427" s="2" t="s">
        <v>88</v>
      </c>
      <c r="F427" s="2" t="s">
        <v>286</v>
      </c>
      <c r="G427" s="2" t="s">
        <v>287</v>
      </c>
      <c r="H427" s="2" t="s">
        <v>182</v>
      </c>
      <c r="I427" s="2" t="s">
        <v>2070</v>
      </c>
      <c r="J427" s="2" t="s">
        <v>423</v>
      </c>
      <c r="K427" s="2" t="s">
        <v>424</v>
      </c>
      <c r="L427" s="2" t="s">
        <v>1534</v>
      </c>
      <c r="M427" s="2" t="s">
        <v>2071</v>
      </c>
      <c r="N427" s="2" t="s">
        <v>1599</v>
      </c>
      <c r="O427" s="2"/>
      <c r="P427" s="2"/>
    </row>
    <row r="428" spans="1:16" ht="14.4" x14ac:dyDescent="0.25">
      <c r="A428" s="7" t="s">
        <v>2072</v>
      </c>
      <c r="B428" s="2">
        <v>83</v>
      </c>
      <c r="C428" s="2" t="s">
        <v>63</v>
      </c>
      <c r="D428" s="2" t="s">
        <v>156</v>
      </c>
      <c r="E428" s="2" t="s">
        <v>216</v>
      </c>
      <c r="F428" s="2" t="s">
        <v>379</v>
      </c>
      <c r="G428" s="2" t="s">
        <v>104</v>
      </c>
      <c r="H428" s="2" t="s">
        <v>182</v>
      </c>
      <c r="I428" s="2" t="s">
        <v>2073</v>
      </c>
      <c r="J428" s="2" t="s">
        <v>898</v>
      </c>
      <c r="K428" s="2" t="s">
        <v>1375</v>
      </c>
      <c r="L428" s="2" t="s">
        <v>1804</v>
      </c>
      <c r="M428" s="2" t="s">
        <v>1443</v>
      </c>
      <c r="N428" s="2" t="s">
        <v>1321</v>
      </c>
      <c r="O428" s="2"/>
      <c r="P428" s="2"/>
    </row>
    <row r="429" spans="1:16" ht="14.4" x14ac:dyDescent="0.25">
      <c r="A429" s="7" t="s">
        <v>2074</v>
      </c>
      <c r="B429" s="2">
        <v>150</v>
      </c>
      <c r="C429" s="2" t="s">
        <v>855</v>
      </c>
      <c r="D429" s="2" t="s">
        <v>658</v>
      </c>
      <c r="E429" s="2" t="s">
        <v>54</v>
      </c>
      <c r="F429" s="2" t="s">
        <v>104</v>
      </c>
      <c r="G429" s="2" t="s">
        <v>17</v>
      </c>
      <c r="H429" s="2" t="s">
        <v>182</v>
      </c>
      <c r="I429" s="2" t="s">
        <v>2075</v>
      </c>
      <c r="J429" s="2" t="s">
        <v>1162</v>
      </c>
      <c r="K429" s="2" t="s">
        <v>1375</v>
      </c>
      <c r="L429" s="2" t="s">
        <v>2076</v>
      </c>
      <c r="M429" s="2" t="s">
        <v>2077</v>
      </c>
      <c r="N429" s="2" t="s">
        <v>1378</v>
      </c>
      <c r="O429" s="2"/>
      <c r="P429" s="2"/>
    </row>
    <row r="430" spans="1:16" ht="14.4" x14ac:dyDescent="0.25">
      <c r="A430" s="7" t="s">
        <v>2078</v>
      </c>
      <c r="B430" s="2">
        <v>202</v>
      </c>
      <c r="C430" s="2" t="s">
        <v>230</v>
      </c>
      <c r="D430" s="2" t="s">
        <v>712</v>
      </c>
      <c r="E430" s="2" t="s">
        <v>319</v>
      </c>
      <c r="F430" s="2" t="s">
        <v>41</v>
      </c>
      <c r="G430" s="2" t="s">
        <v>233</v>
      </c>
      <c r="H430" s="2" t="s">
        <v>182</v>
      </c>
      <c r="I430" s="2" t="s">
        <v>2079</v>
      </c>
      <c r="J430" s="2" t="s">
        <v>344</v>
      </c>
      <c r="K430" s="2" t="s">
        <v>1375</v>
      </c>
      <c r="L430" s="2" t="s">
        <v>2080</v>
      </c>
      <c r="M430" s="2" t="s">
        <v>2081</v>
      </c>
      <c r="N430" s="2" t="s">
        <v>1568</v>
      </c>
      <c r="O430" s="2"/>
      <c r="P430" s="2"/>
    </row>
    <row r="431" spans="1:16" ht="14.4" x14ac:dyDescent="0.25">
      <c r="A431" s="7" t="s">
        <v>2082</v>
      </c>
      <c r="B431" s="2">
        <v>144</v>
      </c>
      <c r="C431" s="2" t="s">
        <v>961</v>
      </c>
      <c r="D431" s="2" t="s">
        <v>614</v>
      </c>
      <c r="E431" s="2" t="s">
        <v>54</v>
      </c>
      <c r="F431" s="2" t="s">
        <v>17</v>
      </c>
      <c r="G431" s="2" t="s">
        <v>155</v>
      </c>
      <c r="H431" s="2" t="s">
        <v>182</v>
      </c>
      <c r="I431" s="2" t="s">
        <v>2083</v>
      </c>
      <c r="J431" s="2" t="s">
        <v>2084</v>
      </c>
      <c r="K431" s="2" t="s">
        <v>1375</v>
      </c>
      <c r="L431" s="2" t="s">
        <v>2085</v>
      </c>
      <c r="M431" s="2" t="s">
        <v>2086</v>
      </c>
      <c r="N431" s="2" t="s">
        <v>1599</v>
      </c>
      <c r="O431" s="2"/>
      <c r="P431" s="2"/>
    </row>
    <row r="432" spans="1:16" ht="14.4" x14ac:dyDescent="0.25">
      <c r="A432" s="7" t="s">
        <v>2087</v>
      </c>
      <c r="B432" s="2">
        <v>51</v>
      </c>
      <c r="C432" s="2" t="s">
        <v>89</v>
      </c>
      <c r="D432" s="2" t="s">
        <v>201</v>
      </c>
      <c r="E432" s="2" t="s">
        <v>112</v>
      </c>
      <c r="F432" s="2" t="s">
        <v>173</v>
      </c>
      <c r="G432" s="2" t="s">
        <v>142</v>
      </c>
      <c r="H432" s="2" t="s">
        <v>90</v>
      </c>
      <c r="I432" s="2" t="s">
        <v>2088</v>
      </c>
      <c r="J432" s="2" t="s">
        <v>672</v>
      </c>
      <c r="K432" s="2" t="s">
        <v>1476</v>
      </c>
      <c r="L432" s="2" t="s">
        <v>1365</v>
      </c>
      <c r="M432" s="2" t="s">
        <v>2089</v>
      </c>
      <c r="N432" s="2" t="s">
        <v>1466</v>
      </c>
      <c r="O432" s="2"/>
      <c r="P432" s="2"/>
    </row>
    <row r="433" spans="1:16" ht="14.4" x14ac:dyDescent="0.25">
      <c r="A433" s="7" t="s">
        <v>2090</v>
      </c>
      <c r="B433" s="2">
        <v>78</v>
      </c>
      <c r="C433" s="2" t="s">
        <v>149</v>
      </c>
      <c r="D433" s="2" t="s">
        <v>64</v>
      </c>
      <c r="E433" s="2" t="s">
        <v>216</v>
      </c>
      <c r="F433" s="2" t="s">
        <v>104</v>
      </c>
      <c r="G433" s="2" t="s">
        <v>156</v>
      </c>
      <c r="H433" s="2" t="s">
        <v>182</v>
      </c>
      <c r="I433" s="2" t="s">
        <v>2091</v>
      </c>
      <c r="J433" s="2" t="s">
        <v>962</v>
      </c>
      <c r="K433" s="2" t="s">
        <v>1375</v>
      </c>
      <c r="L433" s="2" t="s">
        <v>359</v>
      </c>
      <c r="M433" s="2" t="s">
        <v>2092</v>
      </c>
      <c r="N433" s="2" t="s">
        <v>354</v>
      </c>
      <c r="O433" s="2"/>
      <c r="P433" s="2" t="s">
        <v>2093</v>
      </c>
    </row>
    <row r="434" spans="1:16" ht="14.4" x14ac:dyDescent="0.25">
      <c r="A434" s="7" t="s">
        <v>2094</v>
      </c>
      <c r="B434" s="2">
        <v>118</v>
      </c>
      <c r="C434" s="2" t="s">
        <v>385</v>
      </c>
      <c r="D434" s="2" t="s">
        <v>463</v>
      </c>
      <c r="E434" s="2" t="s">
        <v>19</v>
      </c>
      <c r="F434" s="2" t="s">
        <v>20</v>
      </c>
      <c r="G434" s="2" t="s">
        <v>181</v>
      </c>
      <c r="H434" s="2" t="s">
        <v>90</v>
      </c>
      <c r="I434" s="2" t="s">
        <v>2095</v>
      </c>
      <c r="J434" s="2" t="s">
        <v>957</v>
      </c>
      <c r="K434" s="2" t="s">
        <v>1375</v>
      </c>
      <c r="L434" s="2" t="s">
        <v>2096</v>
      </c>
      <c r="M434" s="2" t="s">
        <v>2097</v>
      </c>
      <c r="N434" s="2" t="s">
        <v>109</v>
      </c>
      <c r="O434" s="2"/>
      <c r="P434" s="2" t="s">
        <v>2098</v>
      </c>
    </row>
    <row r="435" spans="1:16" ht="14.4" x14ac:dyDescent="0.25">
      <c r="A435" s="7" t="s">
        <v>2099</v>
      </c>
      <c r="B435" s="2">
        <v>193</v>
      </c>
      <c r="C435" s="2" t="s">
        <v>223</v>
      </c>
      <c r="D435" s="2" t="s">
        <v>2100</v>
      </c>
      <c r="E435" s="2" t="s">
        <v>76</v>
      </c>
      <c r="F435" s="2" t="s">
        <v>201</v>
      </c>
      <c r="G435" s="2" t="s">
        <v>369</v>
      </c>
      <c r="H435" s="2" t="s">
        <v>90</v>
      </c>
      <c r="I435" s="2" t="s">
        <v>2101</v>
      </c>
      <c r="J435" s="2" t="s">
        <v>1303</v>
      </c>
      <c r="K435" s="2" t="s">
        <v>1375</v>
      </c>
      <c r="L435" s="2" t="s">
        <v>2102</v>
      </c>
      <c r="M435" s="2" t="s">
        <v>1107</v>
      </c>
      <c r="N435" s="2" t="s">
        <v>153</v>
      </c>
      <c r="O435" s="2"/>
      <c r="P435" s="2" t="s">
        <v>2093</v>
      </c>
    </row>
    <row r="436" spans="1:16" ht="14.4" x14ac:dyDescent="0.25">
      <c r="A436" s="7" t="s">
        <v>2103</v>
      </c>
      <c r="B436" s="2">
        <v>242</v>
      </c>
      <c r="C436" s="2" t="s">
        <v>837</v>
      </c>
      <c r="D436" s="2" t="s">
        <v>242</v>
      </c>
      <c r="E436" s="2" t="s">
        <v>65</v>
      </c>
      <c r="F436" s="2" t="s">
        <v>106</v>
      </c>
      <c r="G436" s="2" t="s">
        <v>613</v>
      </c>
      <c r="H436" s="2" t="s">
        <v>90</v>
      </c>
      <c r="I436" s="2" t="s">
        <v>2104</v>
      </c>
      <c r="J436" s="2" t="s">
        <v>1172</v>
      </c>
      <c r="K436" s="2" t="s">
        <v>1375</v>
      </c>
      <c r="L436" s="2" t="s">
        <v>2105</v>
      </c>
      <c r="M436" s="2" t="s">
        <v>2106</v>
      </c>
      <c r="N436" s="2" t="s">
        <v>478</v>
      </c>
      <c r="O436" s="2"/>
      <c r="P436" s="2" t="s">
        <v>2107</v>
      </c>
    </row>
    <row r="437" spans="1:16" ht="14.4" x14ac:dyDescent="0.25">
      <c r="A437" s="7" t="s">
        <v>2108</v>
      </c>
      <c r="B437" s="2">
        <v>162</v>
      </c>
      <c r="C437" s="2" t="s">
        <v>638</v>
      </c>
      <c r="D437" s="2" t="s">
        <v>696</v>
      </c>
      <c r="E437" s="2" t="s">
        <v>148</v>
      </c>
      <c r="F437" s="2" t="s">
        <v>233</v>
      </c>
      <c r="G437" s="2" t="s">
        <v>570</v>
      </c>
      <c r="H437" s="2" t="s">
        <v>79</v>
      </c>
      <c r="I437" s="2" t="s">
        <v>2109</v>
      </c>
      <c r="J437" s="2" t="s">
        <v>1162</v>
      </c>
      <c r="K437" s="2" t="s">
        <v>1375</v>
      </c>
      <c r="L437" s="2" t="s">
        <v>2110</v>
      </c>
      <c r="M437" s="2" t="s">
        <v>2111</v>
      </c>
      <c r="N437" s="2" t="s">
        <v>193</v>
      </c>
      <c r="O437" s="2"/>
      <c r="P437" s="2" t="s">
        <v>2107</v>
      </c>
    </row>
    <row r="438" spans="1:16" ht="14.4" x14ac:dyDescent="0.25">
      <c r="A438" s="7" t="s">
        <v>2112</v>
      </c>
      <c r="B438" s="2">
        <v>137</v>
      </c>
      <c r="C438" s="2" t="s">
        <v>649</v>
      </c>
      <c r="D438" s="2" t="s">
        <v>200</v>
      </c>
      <c r="E438" s="2" t="s">
        <v>148</v>
      </c>
      <c r="F438" s="2" t="s">
        <v>92</v>
      </c>
      <c r="G438" s="2" t="s">
        <v>41</v>
      </c>
      <c r="H438" s="2" t="s">
        <v>182</v>
      </c>
      <c r="I438" s="2" t="s">
        <v>2113</v>
      </c>
      <c r="J438" s="2" t="s">
        <v>1303</v>
      </c>
      <c r="K438" s="2" t="s">
        <v>1375</v>
      </c>
      <c r="L438" s="2" t="s">
        <v>2114</v>
      </c>
      <c r="M438" s="2" t="s">
        <v>2115</v>
      </c>
      <c r="N438" s="2" t="s">
        <v>126</v>
      </c>
      <c r="O438" s="2"/>
      <c r="P438" s="2" t="s">
        <v>2116</v>
      </c>
    </row>
    <row r="439" spans="1:16" ht="14.4" x14ac:dyDescent="0.25">
      <c r="A439" s="7" t="s">
        <v>2117</v>
      </c>
      <c r="B439" s="2">
        <v>135</v>
      </c>
      <c r="C439" s="2" t="s">
        <v>326</v>
      </c>
      <c r="D439" s="2" t="s">
        <v>63</v>
      </c>
      <c r="E439" s="2" t="s">
        <v>76</v>
      </c>
      <c r="F439" s="2" t="s">
        <v>78</v>
      </c>
      <c r="G439" s="2" t="s">
        <v>385</v>
      </c>
      <c r="H439" s="2" t="s">
        <v>182</v>
      </c>
      <c r="I439" s="2" t="s">
        <v>2118</v>
      </c>
      <c r="J439" s="2" t="s">
        <v>337</v>
      </c>
      <c r="K439" s="2" t="s">
        <v>1375</v>
      </c>
      <c r="L439" s="2" t="s">
        <v>2119</v>
      </c>
      <c r="M439" s="2" t="s">
        <v>2120</v>
      </c>
      <c r="N439" s="2" t="s">
        <v>436</v>
      </c>
      <c r="O439" s="2"/>
      <c r="P439" s="2" t="s">
        <v>2107</v>
      </c>
    </row>
    <row r="440" spans="1:16" ht="14.4" x14ac:dyDescent="0.25">
      <c r="A440" s="7" t="s">
        <v>2121</v>
      </c>
      <c r="B440" s="2">
        <v>172</v>
      </c>
      <c r="C440" s="2" t="s">
        <v>1065</v>
      </c>
      <c r="D440" s="2" t="s">
        <v>570</v>
      </c>
      <c r="E440" s="2" t="s">
        <v>76</v>
      </c>
      <c r="F440" s="2" t="s">
        <v>264</v>
      </c>
      <c r="G440" s="2" t="s">
        <v>104</v>
      </c>
      <c r="H440" s="2" t="s">
        <v>182</v>
      </c>
      <c r="I440" s="2" t="s">
        <v>2122</v>
      </c>
      <c r="J440" s="2" t="s">
        <v>1487</v>
      </c>
      <c r="K440" s="2" t="s">
        <v>1375</v>
      </c>
      <c r="L440" s="2" t="s">
        <v>2123</v>
      </c>
      <c r="M440" s="2" t="s">
        <v>2124</v>
      </c>
      <c r="N440" s="2" t="s">
        <v>260</v>
      </c>
      <c r="O440" s="2"/>
      <c r="P440" s="2" t="s">
        <v>2125</v>
      </c>
    </row>
    <row r="441" spans="1:16" ht="14.4" x14ac:dyDescent="0.25">
      <c r="A441" s="7" t="s">
        <v>2126</v>
      </c>
      <c r="B441" s="2">
        <v>39</v>
      </c>
      <c r="C441" s="2" t="s">
        <v>1883</v>
      </c>
      <c r="D441" s="2" t="s">
        <v>1883</v>
      </c>
      <c r="E441" s="2" t="s">
        <v>88</v>
      </c>
      <c r="F441" s="2" t="s">
        <v>134</v>
      </c>
      <c r="G441" s="2" t="s">
        <v>184</v>
      </c>
      <c r="H441" s="2" t="s">
        <v>182</v>
      </c>
      <c r="I441" s="2" t="s">
        <v>2127</v>
      </c>
      <c r="J441" s="2" t="s">
        <v>2067</v>
      </c>
      <c r="K441" s="2" t="s">
        <v>424</v>
      </c>
      <c r="L441" s="2" t="s">
        <v>631</v>
      </c>
      <c r="M441" s="2" t="s">
        <v>2128</v>
      </c>
      <c r="N441" s="2" t="s">
        <v>700</v>
      </c>
      <c r="O441" s="2"/>
      <c r="P441" s="2" t="s">
        <v>2129</v>
      </c>
    </row>
    <row r="442" spans="1:16" ht="14.4" x14ac:dyDescent="0.25">
      <c r="A442" s="7" t="s">
        <v>2130</v>
      </c>
      <c r="B442" s="2">
        <v>37</v>
      </c>
      <c r="C442" s="2" t="s">
        <v>1883</v>
      </c>
      <c r="D442" s="2" t="s">
        <v>1883</v>
      </c>
      <c r="E442" s="2" t="s">
        <v>190</v>
      </c>
      <c r="F442" s="2" t="s">
        <v>89</v>
      </c>
      <c r="G442" s="2" t="s">
        <v>64</v>
      </c>
      <c r="H442" s="2" t="s">
        <v>79</v>
      </c>
      <c r="I442" s="2" t="s">
        <v>2131</v>
      </c>
      <c r="J442" s="2" t="s">
        <v>2132</v>
      </c>
      <c r="K442" s="2" t="s">
        <v>424</v>
      </c>
      <c r="L442" s="2" t="s">
        <v>2133</v>
      </c>
      <c r="M442" s="2" t="s">
        <v>562</v>
      </c>
      <c r="N442" s="2" t="s">
        <v>291</v>
      </c>
      <c r="O442" s="2"/>
      <c r="P442" s="2" t="s">
        <v>2134</v>
      </c>
    </row>
    <row r="443" spans="1:16" ht="14.4" x14ac:dyDescent="0.25">
      <c r="A443" s="7" t="s">
        <v>2135</v>
      </c>
      <c r="B443" s="2">
        <v>62</v>
      </c>
      <c r="C443" s="2" t="s">
        <v>1883</v>
      </c>
      <c r="D443" s="2" t="s">
        <v>1883</v>
      </c>
      <c r="E443" s="2" t="s">
        <v>112</v>
      </c>
      <c r="F443" s="2" t="s">
        <v>20</v>
      </c>
      <c r="G443" s="2" t="s">
        <v>233</v>
      </c>
      <c r="H443" s="2" t="s">
        <v>79</v>
      </c>
      <c r="I443" s="2" t="s">
        <v>2136</v>
      </c>
      <c r="J443" s="2" t="s">
        <v>2137</v>
      </c>
      <c r="K443" s="2" t="s">
        <v>1527</v>
      </c>
      <c r="L443" s="2" t="s">
        <v>2138</v>
      </c>
      <c r="M443" s="2" t="s">
        <v>2139</v>
      </c>
      <c r="N443" s="2" t="s">
        <v>193</v>
      </c>
      <c r="O443" s="2"/>
      <c r="P443" s="2" t="s">
        <v>2129</v>
      </c>
    </row>
    <row r="444" spans="1:16" ht="14.4" x14ac:dyDescent="0.25">
      <c r="A444" s="7" t="s">
        <v>2140</v>
      </c>
      <c r="B444" s="2">
        <v>35</v>
      </c>
      <c r="C444" s="2" t="s">
        <v>1883</v>
      </c>
      <c r="D444" s="2" t="s">
        <v>1883</v>
      </c>
      <c r="E444" s="2" t="s">
        <v>216</v>
      </c>
      <c r="F444" s="2" t="s">
        <v>123</v>
      </c>
      <c r="G444" s="2" t="s">
        <v>179</v>
      </c>
      <c r="H444" s="2" t="s">
        <v>79</v>
      </c>
      <c r="I444" s="2" t="s">
        <v>2141</v>
      </c>
      <c r="J444" s="2" t="s">
        <v>2142</v>
      </c>
      <c r="K444" s="2" t="s">
        <v>424</v>
      </c>
      <c r="L444" s="2" t="s">
        <v>2143</v>
      </c>
      <c r="M444" s="2" t="s">
        <v>2144</v>
      </c>
      <c r="N444" s="2" t="s">
        <v>436</v>
      </c>
      <c r="O444" s="2"/>
      <c r="P444" s="2" t="s">
        <v>2145</v>
      </c>
    </row>
    <row r="445" spans="1:16" ht="14.4" x14ac:dyDescent="0.25">
      <c r="A445" s="7" t="s">
        <v>2146</v>
      </c>
      <c r="B445" s="2">
        <v>97</v>
      </c>
      <c r="C445" s="2" t="s">
        <v>42</v>
      </c>
      <c r="D445" s="2" t="s">
        <v>613</v>
      </c>
      <c r="E445" s="2" t="s">
        <v>19</v>
      </c>
      <c r="F445" s="2" t="s">
        <v>113</v>
      </c>
      <c r="G445" s="2" t="s">
        <v>156</v>
      </c>
      <c r="H445" s="2" t="s">
        <v>79</v>
      </c>
      <c r="I445" s="2" t="s">
        <v>2147</v>
      </c>
      <c r="J445" s="2" t="s">
        <v>939</v>
      </c>
      <c r="K445" s="2" t="s">
        <v>1375</v>
      </c>
      <c r="L445" s="2" t="s">
        <v>2148</v>
      </c>
      <c r="M445" s="2" t="s">
        <v>2149</v>
      </c>
      <c r="N445" s="2" t="s">
        <v>187</v>
      </c>
      <c r="O445" s="2"/>
      <c r="P445" s="2" t="s">
        <v>2129</v>
      </c>
    </row>
    <row r="446" spans="1:16" ht="14.4" x14ac:dyDescent="0.25">
      <c r="A446" s="7" t="s">
        <v>2150</v>
      </c>
      <c r="B446" s="2">
        <v>69</v>
      </c>
      <c r="C446" s="2" t="s">
        <v>427</v>
      </c>
      <c r="D446" s="2" t="s">
        <v>613</v>
      </c>
      <c r="E446" s="2" t="s">
        <v>88</v>
      </c>
      <c r="F446" s="2" t="s">
        <v>34</v>
      </c>
      <c r="G446" s="2" t="s">
        <v>447</v>
      </c>
      <c r="H446" s="2" t="s">
        <v>182</v>
      </c>
      <c r="I446" s="2" t="s">
        <v>2151</v>
      </c>
      <c r="J446" s="2" t="s">
        <v>523</v>
      </c>
      <c r="K446" s="2" t="s">
        <v>1476</v>
      </c>
      <c r="L446" s="2" t="s">
        <v>2152</v>
      </c>
      <c r="M446" s="2" t="s">
        <v>2153</v>
      </c>
      <c r="N446" s="2" t="s">
        <v>2154</v>
      </c>
      <c r="O446" s="2"/>
      <c r="P446" s="2" t="s">
        <v>2129</v>
      </c>
    </row>
    <row r="447" spans="1:16" ht="14.4" x14ac:dyDescent="0.25">
      <c r="A447" s="7" t="s">
        <v>2155</v>
      </c>
      <c r="B447" s="2">
        <v>41</v>
      </c>
      <c r="C447" s="2" t="s">
        <v>22</v>
      </c>
      <c r="D447" s="2" t="s">
        <v>111</v>
      </c>
      <c r="E447" s="2" t="s">
        <v>361</v>
      </c>
      <c r="F447" s="2" t="s">
        <v>86</v>
      </c>
      <c r="G447" s="2" t="s">
        <v>244</v>
      </c>
      <c r="H447" s="2" t="s">
        <v>182</v>
      </c>
      <c r="I447" s="2" t="s">
        <v>2156</v>
      </c>
      <c r="J447" s="2" t="s">
        <v>208</v>
      </c>
      <c r="K447" s="2" t="s">
        <v>424</v>
      </c>
      <c r="L447" s="2" t="s">
        <v>2157</v>
      </c>
      <c r="M447" s="2" t="s">
        <v>693</v>
      </c>
      <c r="N447" s="2" t="s">
        <v>2158</v>
      </c>
      <c r="O447" s="2"/>
      <c r="P447" s="2" t="s">
        <v>2159</v>
      </c>
    </row>
    <row r="448" spans="1:16" ht="14.4" x14ac:dyDescent="0.25">
      <c r="A448" s="7" t="s">
        <v>2160</v>
      </c>
      <c r="B448" s="2">
        <v>40</v>
      </c>
      <c r="C448" s="2" t="s">
        <v>123</v>
      </c>
      <c r="D448" s="2" t="s">
        <v>1883</v>
      </c>
      <c r="E448" s="2" t="s">
        <v>190</v>
      </c>
      <c r="F448" s="2" t="s">
        <v>173</v>
      </c>
      <c r="G448" s="2" t="s">
        <v>215</v>
      </c>
      <c r="H448" s="2" t="s">
        <v>79</v>
      </c>
      <c r="I448" s="2" t="s">
        <v>2161</v>
      </c>
      <c r="J448" s="2" t="s">
        <v>1712</v>
      </c>
      <c r="K448" s="2" t="s">
        <v>424</v>
      </c>
      <c r="L448" s="2" t="s">
        <v>2110</v>
      </c>
      <c r="M448" s="2" t="s">
        <v>693</v>
      </c>
      <c r="N448" s="2" t="s">
        <v>2162</v>
      </c>
      <c r="O448" s="2"/>
      <c r="P448" s="2" t="s">
        <v>2159</v>
      </c>
    </row>
    <row r="449" spans="1:16" ht="14.4" x14ac:dyDescent="0.25">
      <c r="A449" s="7" t="s">
        <v>2163</v>
      </c>
      <c r="B449" s="2">
        <v>86</v>
      </c>
      <c r="C449" s="2" t="s">
        <v>233</v>
      </c>
      <c r="D449" s="2" t="s">
        <v>904</v>
      </c>
      <c r="E449" s="2" t="s">
        <v>98</v>
      </c>
      <c r="F449" s="2" t="s">
        <v>52</v>
      </c>
      <c r="G449" s="2" t="s">
        <v>457</v>
      </c>
      <c r="H449" s="2" t="s">
        <v>90</v>
      </c>
      <c r="I449" s="2" t="s">
        <v>2164</v>
      </c>
      <c r="J449" s="2" t="s">
        <v>939</v>
      </c>
      <c r="K449" s="2" t="s">
        <v>1476</v>
      </c>
      <c r="L449" s="2" t="s">
        <v>2165</v>
      </c>
      <c r="M449" s="2" t="s">
        <v>2166</v>
      </c>
      <c r="N449" s="2" t="s">
        <v>420</v>
      </c>
      <c r="O449" s="2"/>
      <c r="P449" s="2" t="s">
        <v>2159</v>
      </c>
    </row>
    <row r="450" spans="1:16" ht="14.4" x14ac:dyDescent="0.25">
      <c r="A450" s="7" t="s">
        <v>2167</v>
      </c>
      <c r="B450" s="2">
        <v>107</v>
      </c>
      <c r="C450" s="2" t="s">
        <v>104</v>
      </c>
      <c r="D450" s="2" t="s">
        <v>672</v>
      </c>
      <c r="E450" s="2" t="s">
        <v>88</v>
      </c>
      <c r="F450" s="2" t="s">
        <v>78</v>
      </c>
      <c r="G450" s="2" t="s">
        <v>369</v>
      </c>
      <c r="H450" s="2" t="s">
        <v>79</v>
      </c>
      <c r="I450" s="2" t="s">
        <v>2168</v>
      </c>
      <c r="J450" s="2" t="s">
        <v>923</v>
      </c>
      <c r="K450" s="2" t="s">
        <v>1476</v>
      </c>
      <c r="L450" s="2" t="s">
        <v>2169</v>
      </c>
      <c r="M450" s="2" t="s">
        <v>1225</v>
      </c>
      <c r="N450" s="2" t="s">
        <v>2170</v>
      </c>
      <c r="O450" s="2"/>
      <c r="P450" s="2" t="s">
        <v>2159</v>
      </c>
    </row>
    <row r="451" spans="1:16" ht="14.4" x14ac:dyDescent="0.25">
      <c r="A451" s="7" t="s">
        <v>2171</v>
      </c>
      <c r="B451" s="2">
        <v>86</v>
      </c>
      <c r="C451" s="2" t="s">
        <v>106</v>
      </c>
      <c r="D451" s="2" t="s">
        <v>318</v>
      </c>
      <c r="E451" s="2" t="s">
        <v>98</v>
      </c>
      <c r="F451" s="2" t="s">
        <v>202</v>
      </c>
      <c r="G451" s="2" t="s">
        <v>904</v>
      </c>
      <c r="H451" s="2" t="s">
        <v>90</v>
      </c>
      <c r="I451" s="2" t="s">
        <v>2172</v>
      </c>
      <c r="J451" s="2" t="s">
        <v>614</v>
      </c>
      <c r="K451" s="2" t="s">
        <v>1476</v>
      </c>
      <c r="L451" s="2" t="s">
        <v>2173</v>
      </c>
      <c r="M451" s="2" t="s">
        <v>867</v>
      </c>
      <c r="N451" s="2" t="s">
        <v>102</v>
      </c>
      <c r="O451" s="2"/>
      <c r="P451" s="2" t="s">
        <v>2159</v>
      </c>
    </row>
    <row r="452" spans="1:16" ht="14.4" x14ac:dyDescent="0.25">
      <c r="A452" s="7" t="s">
        <v>2174</v>
      </c>
      <c r="B452" s="2">
        <v>178</v>
      </c>
      <c r="C452" s="2" t="s">
        <v>532</v>
      </c>
      <c r="D452" s="2" t="s">
        <v>170</v>
      </c>
      <c r="E452" s="2" t="s">
        <v>76</v>
      </c>
      <c r="F452" s="2" t="s">
        <v>64</v>
      </c>
      <c r="G452" s="2" t="s">
        <v>202</v>
      </c>
      <c r="H452" s="2" t="s">
        <v>90</v>
      </c>
      <c r="I452" s="2" t="s">
        <v>2175</v>
      </c>
      <c r="J452" s="2" t="s">
        <v>2176</v>
      </c>
      <c r="K452" s="2" t="s">
        <v>1375</v>
      </c>
      <c r="L452" s="2" t="s">
        <v>2177</v>
      </c>
      <c r="M452" s="2" t="s">
        <v>2178</v>
      </c>
      <c r="N452" s="2" t="s">
        <v>306</v>
      </c>
      <c r="O452" s="2"/>
      <c r="P452" s="2" t="s">
        <v>2129</v>
      </c>
    </row>
    <row r="453" spans="1:16" ht="14.4" x14ac:dyDescent="0.25">
      <c r="A453" s="7" t="s">
        <v>2179</v>
      </c>
      <c r="B453" s="2">
        <v>178</v>
      </c>
      <c r="C453" s="2" t="s">
        <v>532</v>
      </c>
      <c r="D453" s="2" t="s">
        <v>342</v>
      </c>
      <c r="E453" s="2" t="s">
        <v>76</v>
      </c>
      <c r="F453" s="2" t="s">
        <v>104</v>
      </c>
      <c r="G453" s="2" t="s">
        <v>722</v>
      </c>
      <c r="H453" s="2" t="s">
        <v>182</v>
      </c>
      <c r="I453" s="2" t="s">
        <v>2180</v>
      </c>
      <c r="J453" s="2" t="s">
        <v>351</v>
      </c>
      <c r="K453" s="2" t="s">
        <v>1375</v>
      </c>
      <c r="L453" s="2" t="s">
        <v>2181</v>
      </c>
      <c r="M453" s="2" t="s">
        <v>2182</v>
      </c>
      <c r="N453" s="2" t="s">
        <v>502</v>
      </c>
      <c r="O453" s="2"/>
      <c r="P453" s="2" t="s">
        <v>2159</v>
      </c>
    </row>
    <row r="454" spans="1:16" ht="14.4" x14ac:dyDescent="0.25">
      <c r="A454" s="7" t="s">
        <v>2183</v>
      </c>
      <c r="B454" s="2">
        <v>46</v>
      </c>
      <c r="C454" s="2" t="s">
        <v>1883</v>
      </c>
      <c r="D454" s="2" t="s">
        <v>1883</v>
      </c>
      <c r="E454" s="2" t="s">
        <v>88</v>
      </c>
      <c r="F454" s="2" t="s">
        <v>96</v>
      </c>
      <c r="G454" s="2" t="s">
        <v>547</v>
      </c>
      <c r="H454" s="2" t="s">
        <v>79</v>
      </c>
      <c r="I454" s="2" t="s">
        <v>2184</v>
      </c>
      <c r="J454" s="2" t="s">
        <v>259</v>
      </c>
      <c r="K454" s="2" t="s">
        <v>424</v>
      </c>
      <c r="L454" s="2" t="s">
        <v>2185</v>
      </c>
      <c r="M454" s="2" t="s">
        <v>729</v>
      </c>
      <c r="N454" s="2" t="s">
        <v>2186</v>
      </c>
      <c r="O454" s="2"/>
      <c r="P454" s="2" t="s">
        <v>2159</v>
      </c>
    </row>
    <row r="455" spans="1:16" ht="14.4" x14ac:dyDescent="0.25">
      <c r="A455" s="7" t="s">
        <v>2187</v>
      </c>
      <c r="B455" s="2">
        <v>42</v>
      </c>
      <c r="C455" s="2" t="s">
        <v>217</v>
      </c>
      <c r="D455" s="2" t="s">
        <v>1883</v>
      </c>
      <c r="E455" s="2" t="s">
        <v>190</v>
      </c>
      <c r="F455" s="2" t="s">
        <v>180</v>
      </c>
      <c r="G455" s="2" t="s">
        <v>596</v>
      </c>
      <c r="H455" s="2" t="s">
        <v>79</v>
      </c>
      <c r="I455" s="2" t="s">
        <v>2188</v>
      </c>
      <c r="J455" s="2" t="s">
        <v>2189</v>
      </c>
      <c r="K455" s="2" t="s">
        <v>424</v>
      </c>
      <c r="L455" s="2" t="s">
        <v>622</v>
      </c>
      <c r="M455" s="2" t="s">
        <v>2190</v>
      </c>
      <c r="N455" s="2" t="s">
        <v>139</v>
      </c>
      <c r="O455" s="2"/>
      <c r="P455" s="2" t="s">
        <v>2159</v>
      </c>
    </row>
    <row r="456" spans="1:16" ht="14.4" x14ac:dyDescent="0.25">
      <c r="A456" s="7" t="s">
        <v>2191</v>
      </c>
      <c r="B456" s="2">
        <v>55</v>
      </c>
      <c r="C456" s="2" t="s">
        <v>1883</v>
      </c>
      <c r="D456" s="2" t="s">
        <v>1883</v>
      </c>
      <c r="E456" s="2" t="s">
        <v>98</v>
      </c>
      <c r="F456" s="2" t="s">
        <v>17</v>
      </c>
      <c r="G456" s="2" t="s">
        <v>823</v>
      </c>
      <c r="H456" s="2" t="s">
        <v>90</v>
      </c>
      <c r="I456" s="2" t="s">
        <v>2192</v>
      </c>
      <c r="J456" s="2" t="s">
        <v>1141</v>
      </c>
      <c r="K456" s="2" t="s">
        <v>1329</v>
      </c>
      <c r="L456" s="2" t="s">
        <v>673</v>
      </c>
      <c r="M456" s="2" t="s">
        <v>2193</v>
      </c>
      <c r="N456" s="2" t="s">
        <v>965</v>
      </c>
      <c r="O456" s="2"/>
      <c r="P456" s="2" t="s">
        <v>2159</v>
      </c>
    </row>
    <row r="457" spans="1:16" ht="14.4" x14ac:dyDescent="0.25">
      <c r="A457" s="7" t="s">
        <v>2194</v>
      </c>
      <c r="B457" s="2">
        <v>52</v>
      </c>
      <c r="C457" s="2" t="s">
        <v>1883</v>
      </c>
      <c r="D457" s="2" t="s">
        <v>1883</v>
      </c>
      <c r="E457" s="2" t="s">
        <v>112</v>
      </c>
      <c r="F457" s="2" t="s">
        <v>129</v>
      </c>
      <c r="G457" s="2" t="s">
        <v>393</v>
      </c>
      <c r="H457" s="2" t="s">
        <v>79</v>
      </c>
      <c r="I457" s="2" t="s">
        <v>2195</v>
      </c>
      <c r="J457" s="2" t="s">
        <v>1303</v>
      </c>
      <c r="K457" s="2" t="s">
        <v>1527</v>
      </c>
      <c r="L457" s="2" t="s">
        <v>2196</v>
      </c>
      <c r="M457" s="2" t="s">
        <v>2197</v>
      </c>
      <c r="N457" s="2" t="s">
        <v>126</v>
      </c>
      <c r="O457" s="2"/>
      <c r="P457" s="2" t="s">
        <v>2129</v>
      </c>
    </row>
    <row r="458" spans="1:16" ht="14.4" x14ac:dyDescent="0.25">
      <c r="A458" s="7" t="s">
        <v>2198</v>
      </c>
      <c r="B458" s="2">
        <v>63</v>
      </c>
      <c r="C458" s="2" t="s">
        <v>1883</v>
      </c>
      <c r="D458" s="2" t="s">
        <v>1883</v>
      </c>
      <c r="E458" s="2" t="s">
        <v>148</v>
      </c>
      <c r="F458" s="2" t="s">
        <v>52</v>
      </c>
      <c r="G458" s="2" t="s">
        <v>855</v>
      </c>
      <c r="H458" s="2" t="s">
        <v>45</v>
      </c>
      <c r="I458" s="2" t="s">
        <v>2199</v>
      </c>
      <c r="J458" s="2" t="s">
        <v>587</v>
      </c>
      <c r="K458" s="2" t="s">
        <v>1329</v>
      </c>
      <c r="L458" s="2" t="s">
        <v>2200</v>
      </c>
      <c r="M458" s="2" t="s">
        <v>2201</v>
      </c>
      <c r="N458" s="2" t="s">
        <v>949</v>
      </c>
      <c r="O458" s="2"/>
      <c r="P458" s="2" t="s">
        <v>2129</v>
      </c>
    </row>
    <row r="459" spans="1:16" ht="14.4" x14ac:dyDescent="0.25">
      <c r="A459" s="7" t="s">
        <v>2202</v>
      </c>
      <c r="B459" s="2">
        <v>59</v>
      </c>
      <c r="C459" s="2" t="s">
        <v>208</v>
      </c>
      <c r="D459" s="2" t="s">
        <v>287</v>
      </c>
      <c r="E459" s="2" t="s">
        <v>88</v>
      </c>
      <c r="F459" s="2" t="s">
        <v>44</v>
      </c>
      <c r="G459" s="2" t="s">
        <v>335</v>
      </c>
      <c r="H459" s="2" t="s">
        <v>182</v>
      </c>
      <c r="I459" s="2" t="s">
        <v>2203</v>
      </c>
      <c r="J459" s="2" t="s">
        <v>2142</v>
      </c>
      <c r="K459" s="2" t="s">
        <v>1476</v>
      </c>
      <c r="L459" s="2" t="s">
        <v>2204</v>
      </c>
      <c r="M459" s="2" t="s">
        <v>2205</v>
      </c>
      <c r="N459" s="2" t="s">
        <v>354</v>
      </c>
      <c r="O459" s="2"/>
      <c r="P459" s="2" t="s">
        <v>2129</v>
      </c>
    </row>
    <row r="460" spans="1:16" ht="14.4" x14ac:dyDescent="0.25">
      <c r="A460" s="7" t="s">
        <v>2206</v>
      </c>
      <c r="B460" s="2">
        <v>44</v>
      </c>
      <c r="C460" s="2" t="s">
        <v>86</v>
      </c>
      <c r="D460" s="2" t="s">
        <v>252</v>
      </c>
      <c r="E460" s="2" t="s">
        <v>361</v>
      </c>
      <c r="F460" s="2" t="s">
        <v>134</v>
      </c>
      <c r="G460" s="2" t="s">
        <v>613</v>
      </c>
      <c r="H460" s="2" t="s">
        <v>79</v>
      </c>
      <c r="I460" s="2" t="s">
        <v>2207</v>
      </c>
      <c r="J460" s="2" t="s">
        <v>1224</v>
      </c>
      <c r="K460" s="2" t="s">
        <v>424</v>
      </c>
      <c r="L460" s="2" t="s">
        <v>610</v>
      </c>
      <c r="M460" s="2" t="s">
        <v>2208</v>
      </c>
      <c r="N460" s="2" t="s">
        <v>359</v>
      </c>
      <c r="O460" s="2"/>
      <c r="P460" s="2" t="s">
        <v>2129</v>
      </c>
    </row>
    <row r="461" spans="1:16" ht="14.4" x14ac:dyDescent="0.25">
      <c r="A461" s="7" t="s">
        <v>2209</v>
      </c>
      <c r="B461" s="2">
        <v>47</v>
      </c>
      <c r="C461" s="2" t="s">
        <v>22</v>
      </c>
      <c r="D461" s="2" t="s">
        <v>78</v>
      </c>
      <c r="E461" s="2" t="s">
        <v>361</v>
      </c>
      <c r="F461" s="2" t="s">
        <v>21</v>
      </c>
      <c r="G461" s="2" t="s">
        <v>24</v>
      </c>
      <c r="H461" s="2" t="s">
        <v>79</v>
      </c>
      <c r="I461" s="2" t="s">
        <v>2210</v>
      </c>
      <c r="J461" s="2" t="s">
        <v>1368</v>
      </c>
      <c r="K461" s="2" t="s">
        <v>424</v>
      </c>
      <c r="L461" s="2" t="s">
        <v>2211</v>
      </c>
      <c r="M461" s="2" t="s">
        <v>2212</v>
      </c>
      <c r="N461" s="2" t="s">
        <v>126</v>
      </c>
      <c r="O461" s="2"/>
      <c r="P461" s="2" t="s">
        <v>2159</v>
      </c>
    </row>
    <row r="462" spans="1:16" ht="14.4" x14ac:dyDescent="0.25">
      <c r="A462" s="7" t="s">
        <v>2213</v>
      </c>
      <c r="B462" s="2">
        <v>60</v>
      </c>
      <c r="C462" s="2" t="s">
        <v>78</v>
      </c>
      <c r="D462" s="2" t="s">
        <v>200</v>
      </c>
      <c r="E462" s="2" t="s">
        <v>88</v>
      </c>
      <c r="F462" s="2" t="s">
        <v>78</v>
      </c>
      <c r="G462" s="2" t="s">
        <v>961</v>
      </c>
      <c r="H462" s="2" t="s">
        <v>90</v>
      </c>
      <c r="I462" s="2" t="s">
        <v>2214</v>
      </c>
      <c r="J462" s="2" t="s">
        <v>1987</v>
      </c>
      <c r="K462" s="2" t="s">
        <v>1476</v>
      </c>
      <c r="L462" s="2" t="s">
        <v>2215</v>
      </c>
      <c r="M462" s="2" t="s">
        <v>2216</v>
      </c>
      <c r="N462" s="2" t="s">
        <v>2217</v>
      </c>
      <c r="O462" s="2"/>
      <c r="P462" s="2" t="s">
        <v>2159</v>
      </c>
    </row>
    <row r="463" spans="1:16" ht="14.4" x14ac:dyDescent="0.25">
      <c r="A463" s="7" t="s">
        <v>2218</v>
      </c>
      <c r="B463" s="2">
        <v>64</v>
      </c>
      <c r="C463" s="2" t="s">
        <v>75</v>
      </c>
      <c r="D463" s="2" t="s">
        <v>114</v>
      </c>
      <c r="E463" s="2" t="s">
        <v>88</v>
      </c>
      <c r="F463" s="2" t="s">
        <v>75</v>
      </c>
      <c r="G463" s="2" t="s">
        <v>1294</v>
      </c>
      <c r="H463" s="2" t="s">
        <v>182</v>
      </c>
      <c r="I463" s="2" t="s">
        <v>2219</v>
      </c>
      <c r="J463" s="2" t="s">
        <v>682</v>
      </c>
      <c r="K463" s="2" t="s">
        <v>1329</v>
      </c>
      <c r="L463" s="2" t="s">
        <v>2165</v>
      </c>
      <c r="M463" s="2" t="s">
        <v>2220</v>
      </c>
      <c r="N463" s="2" t="s">
        <v>187</v>
      </c>
      <c r="O463" s="2"/>
      <c r="P463" s="2" t="s">
        <v>2159</v>
      </c>
    </row>
    <row r="464" spans="1:16" ht="14.4" x14ac:dyDescent="0.25">
      <c r="A464" s="7" t="s">
        <v>2221</v>
      </c>
      <c r="B464" s="2">
        <v>66</v>
      </c>
      <c r="C464" s="2" t="s">
        <v>233</v>
      </c>
      <c r="D464" s="2" t="s">
        <v>457</v>
      </c>
      <c r="E464" s="2" t="s">
        <v>98</v>
      </c>
      <c r="F464" s="2" t="s">
        <v>17</v>
      </c>
      <c r="G464" s="2" t="s">
        <v>558</v>
      </c>
      <c r="H464" s="2" t="s">
        <v>90</v>
      </c>
      <c r="I464" s="2" t="s">
        <v>2222</v>
      </c>
      <c r="J464" s="2" t="s">
        <v>2223</v>
      </c>
      <c r="K464" s="2" t="s">
        <v>1476</v>
      </c>
      <c r="L464" s="2" t="s">
        <v>2224</v>
      </c>
      <c r="M464" s="2" t="s">
        <v>2225</v>
      </c>
      <c r="N464" s="2" t="s">
        <v>2162</v>
      </c>
      <c r="O464" s="2"/>
      <c r="P464" s="2" t="s">
        <v>2159</v>
      </c>
    </row>
    <row r="465" spans="1:16" ht="14.4" x14ac:dyDescent="0.25">
      <c r="A465" s="7" t="s">
        <v>2226</v>
      </c>
      <c r="B465" s="2">
        <v>65</v>
      </c>
      <c r="C465" s="2" t="s">
        <v>113</v>
      </c>
      <c r="D465" s="2" t="s">
        <v>215</v>
      </c>
      <c r="E465" s="2" t="s">
        <v>88</v>
      </c>
      <c r="F465" s="2" t="s">
        <v>208</v>
      </c>
      <c r="G465" s="2" t="s">
        <v>487</v>
      </c>
      <c r="H465" s="2" t="s">
        <v>90</v>
      </c>
      <c r="I465" s="2" t="s">
        <v>2227</v>
      </c>
      <c r="J465" s="2" t="s">
        <v>517</v>
      </c>
      <c r="K465" s="2" t="s">
        <v>1329</v>
      </c>
      <c r="L465" s="2" t="s">
        <v>2228</v>
      </c>
      <c r="M465" s="2" t="s">
        <v>2229</v>
      </c>
      <c r="N465" s="2" t="s">
        <v>187</v>
      </c>
      <c r="O465" s="2"/>
      <c r="P465" s="2" t="s">
        <v>2159</v>
      </c>
    </row>
    <row r="466" spans="1:16" ht="14.4" x14ac:dyDescent="0.25">
      <c r="A466" s="7" t="s">
        <v>2230</v>
      </c>
      <c r="B466" s="2">
        <v>64</v>
      </c>
      <c r="C466" s="2" t="s">
        <v>252</v>
      </c>
      <c r="D466" s="2" t="s">
        <v>447</v>
      </c>
      <c r="E466" s="2" t="s">
        <v>216</v>
      </c>
      <c r="F466" s="2" t="s">
        <v>111</v>
      </c>
      <c r="G466" s="2" t="s">
        <v>326</v>
      </c>
      <c r="H466" s="2" t="s">
        <v>22</v>
      </c>
      <c r="I466" s="2" t="s">
        <v>2222</v>
      </c>
      <c r="J466" s="2" t="s">
        <v>321</v>
      </c>
      <c r="K466" s="2" t="s">
        <v>1476</v>
      </c>
      <c r="L466" s="2" t="s">
        <v>626</v>
      </c>
      <c r="M466" s="2" t="s">
        <v>2231</v>
      </c>
      <c r="N466" s="2" t="s">
        <v>573</v>
      </c>
      <c r="O466" s="2"/>
      <c r="P466" s="2" t="s">
        <v>2159</v>
      </c>
    </row>
    <row r="467" spans="1:16" ht="14.4" x14ac:dyDescent="0.25">
      <c r="A467" s="7" t="s">
        <v>2232</v>
      </c>
      <c r="B467" s="2">
        <v>90</v>
      </c>
      <c r="C467" s="2" t="s">
        <v>287</v>
      </c>
      <c r="D467" s="2" t="s">
        <v>326</v>
      </c>
      <c r="E467" s="2" t="s">
        <v>148</v>
      </c>
      <c r="F467" s="2" t="s">
        <v>252</v>
      </c>
      <c r="G467" s="2" t="s">
        <v>638</v>
      </c>
      <c r="H467" s="2" t="s">
        <v>22</v>
      </c>
      <c r="I467" s="2" t="s">
        <v>2233</v>
      </c>
      <c r="J467" s="2" t="s">
        <v>1552</v>
      </c>
      <c r="K467" s="2" t="s">
        <v>1375</v>
      </c>
      <c r="L467" s="2" t="s">
        <v>2234</v>
      </c>
      <c r="M467" s="2" t="s">
        <v>2235</v>
      </c>
      <c r="N467" s="2" t="s">
        <v>301</v>
      </c>
      <c r="O467" s="2"/>
      <c r="P467" s="2" t="s">
        <v>2129</v>
      </c>
    </row>
    <row r="468" spans="1:16" ht="14.4" x14ac:dyDescent="0.25">
      <c r="A468" s="7" t="s">
        <v>2236</v>
      </c>
      <c r="B468" s="2">
        <v>79</v>
      </c>
      <c r="C468" s="2" t="s">
        <v>106</v>
      </c>
      <c r="D468" s="2" t="s">
        <v>24</v>
      </c>
      <c r="E468" s="2" t="s">
        <v>98</v>
      </c>
      <c r="F468" s="2" t="s">
        <v>113</v>
      </c>
      <c r="G468" s="2" t="s">
        <v>557</v>
      </c>
      <c r="H468" s="2" t="s">
        <v>90</v>
      </c>
      <c r="I468" s="2" t="s">
        <v>2237</v>
      </c>
      <c r="J468" s="2" t="s">
        <v>587</v>
      </c>
      <c r="K468" s="2" t="s">
        <v>1375</v>
      </c>
      <c r="L468" s="2" t="s">
        <v>720</v>
      </c>
      <c r="M468" s="2" t="s">
        <v>2238</v>
      </c>
      <c r="N468" s="2" t="s">
        <v>359</v>
      </c>
      <c r="O468" s="2"/>
      <c r="P468" s="2" t="s">
        <v>2129</v>
      </c>
    </row>
    <row r="469" spans="1:16" ht="14.4" x14ac:dyDescent="0.25">
      <c r="A469" s="7" t="s">
        <v>2239</v>
      </c>
      <c r="B469" s="2">
        <v>63</v>
      </c>
      <c r="C469" s="2" t="s">
        <v>363</v>
      </c>
      <c r="D469" s="2" t="s">
        <v>64</v>
      </c>
      <c r="E469" s="2" t="s">
        <v>112</v>
      </c>
      <c r="F469" s="2" t="s">
        <v>78</v>
      </c>
      <c r="G469" s="2" t="s">
        <v>428</v>
      </c>
      <c r="H469" s="2" t="s">
        <v>79</v>
      </c>
      <c r="I469" s="2" t="s">
        <v>2240</v>
      </c>
      <c r="J469" s="2" t="s">
        <v>1374</v>
      </c>
      <c r="K469" s="2" t="s">
        <v>1375</v>
      </c>
      <c r="L469" s="2" t="s">
        <v>2241</v>
      </c>
      <c r="M469" s="2" t="s">
        <v>2242</v>
      </c>
      <c r="N469" s="2" t="s">
        <v>2162</v>
      </c>
      <c r="O469" s="2"/>
      <c r="P469" s="2" t="s">
        <v>2159</v>
      </c>
    </row>
    <row r="470" spans="1:16" ht="14.4" x14ac:dyDescent="0.25">
      <c r="A470" s="7" t="s">
        <v>2243</v>
      </c>
      <c r="B470" s="2">
        <v>45</v>
      </c>
      <c r="C470" s="2" t="s">
        <v>67</v>
      </c>
      <c r="D470" s="2" t="s">
        <v>123</v>
      </c>
      <c r="E470" s="2" t="s">
        <v>361</v>
      </c>
      <c r="F470" s="2" t="s">
        <v>286</v>
      </c>
      <c r="G470" s="2" t="s">
        <v>385</v>
      </c>
      <c r="H470" s="2" t="s">
        <v>79</v>
      </c>
      <c r="I470" s="2" t="s">
        <v>2244</v>
      </c>
      <c r="J470" s="2" t="s">
        <v>77</v>
      </c>
      <c r="K470" s="2" t="s">
        <v>424</v>
      </c>
      <c r="L470" s="2" t="s">
        <v>2245</v>
      </c>
      <c r="M470" s="2" t="s">
        <v>2246</v>
      </c>
      <c r="N470" s="2" t="s">
        <v>2247</v>
      </c>
      <c r="O470" s="2"/>
      <c r="P470" s="2" t="s">
        <v>2159</v>
      </c>
    </row>
    <row r="471" spans="1:16" ht="14.4" x14ac:dyDescent="0.25">
      <c r="A471" s="7" t="s">
        <v>2248</v>
      </c>
      <c r="B471" s="2">
        <v>69</v>
      </c>
      <c r="C471" s="2" t="s">
        <v>379</v>
      </c>
      <c r="D471" s="2" t="s">
        <v>613</v>
      </c>
      <c r="E471" s="2" t="s">
        <v>190</v>
      </c>
      <c r="F471" s="2" t="s">
        <v>123</v>
      </c>
      <c r="G471" s="2" t="s">
        <v>570</v>
      </c>
      <c r="H471" s="2" t="s">
        <v>79</v>
      </c>
      <c r="I471" s="2" t="s">
        <v>2249</v>
      </c>
      <c r="J471" s="2" t="s">
        <v>1640</v>
      </c>
      <c r="K471" s="2" t="s">
        <v>1476</v>
      </c>
      <c r="L471" s="2" t="s">
        <v>2250</v>
      </c>
      <c r="M471" s="2" t="s">
        <v>2251</v>
      </c>
      <c r="N471" s="2" t="s">
        <v>338</v>
      </c>
      <c r="O471" s="2"/>
      <c r="P471" s="2" t="s">
        <v>2159</v>
      </c>
    </row>
    <row r="472" spans="1:16" ht="14.4" x14ac:dyDescent="0.25">
      <c r="A472" s="7" t="s">
        <v>2252</v>
      </c>
      <c r="B472" s="2">
        <v>49</v>
      </c>
      <c r="C472" s="2" t="s">
        <v>1883</v>
      </c>
      <c r="D472" s="2" t="s">
        <v>1883</v>
      </c>
      <c r="E472" s="2" t="s">
        <v>88</v>
      </c>
      <c r="F472" s="2" t="s">
        <v>89</v>
      </c>
      <c r="G472" s="2" t="s">
        <v>552</v>
      </c>
      <c r="H472" s="2" t="s">
        <v>90</v>
      </c>
      <c r="I472" s="2" t="s">
        <v>2253</v>
      </c>
      <c r="J472" s="2" t="s">
        <v>1487</v>
      </c>
      <c r="K472" s="2" t="s">
        <v>424</v>
      </c>
      <c r="L472" s="2" t="s">
        <v>2254</v>
      </c>
      <c r="M472" s="2" t="s">
        <v>2255</v>
      </c>
      <c r="N472" s="2" t="s">
        <v>404</v>
      </c>
      <c r="O472" s="2"/>
      <c r="P472" s="2" t="s">
        <v>2129</v>
      </c>
    </row>
    <row r="473" spans="1:16" ht="14.4" x14ac:dyDescent="0.25">
      <c r="A473" s="7" t="s">
        <v>2256</v>
      </c>
      <c r="B473" s="2">
        <v>46</v>
      </c>
      <c r="C473" s="2" t="s">
        <v>75</v>
      </c>
      <c r="D473" s="2" t="s">
        <v>1883</v>
      </c>
      <c r="E473" s="2" t="s">
        <v>361</v>
      </c>
      <c r="F473" s="2" t="s">
        <v>275</v>
      </c>
      <c r="G473" s="2" t="s">
        <v>244</v>
      </c>
      <c r="H473" s="2" t="s">
        <v>182</v>
      </c>
      <c r="I473" s="2" t="s">
        <v>862</v>
      </c>
      <c r="J473" s="2" t="s">
        <v>481</v>
      </c>
      <c r="K473" s="2" t="s">
        <v>424</v>
      </c>
      <c r="L473" s="2" t="s">
        <v>2257</v>
      </c>
      <c r="M473" s="2" t="s">
        <v>2258</v>
      </c>
      <c r="N473" s="2" t="s">
        <v>1767</v>
      </c>
      <c r="O473" s="2"/>
      <c r="P473" s="2" t="s">
        <v>2159</v>
      </c>
    </row>
    <row r="474" spans="1:16" ht="14.4" x14ac:dyDescent="0.25">
      <c r="A474" s="7" t="s">
        <v>2259</v>
      </c>
      <c r="B474" s="2">
        <v>44</v>
      </c>
      <c r="C474" s="2" t="s">
        <v>275</v>
      </c>
      <c r="D474" s="2" t="s">
        <v>17</v>
      </c>
      <c r="E474" s="2" t="s">
        <v>361</v>
      </c>
      <c r="F474" s="2" t="s">
        <v>286</v>
      </c>
      <c r="G474" s="2" t="s">
        <v>613</v>
      </c>
      <c r="H474" s="2" t="s">
        <v>182</v>
      </c>
      <c r="I474" s="2" t="s">
        <v>2260</v>
      </c>
      <c r="J474" s="2" t="s">
        <v>385</v>
      </c>
      <c r="K474" s="2" t="s">
        <v>424</v>
      </c>
      <c r="L474" s="2" t="s">
        <v>783</v>
      </c>
      <c r="M474" s="2" t="s">
        <v>2261</v>
      </c>
      <c r="N474" s="2" t="s">
        <v>700</v>
      </c>
      <c r="O474" s="2"/>
      <c r="P474" s="2" t="s">
        <v>2159</v>
      </c>
    </row>
    <row r="475" spans="1:16" ht="14.4" x14ac:dyDescent="0.25">
      <c r="A475" s="7" t="s">
        <v>2262</v>
      </c>
      <c r="B475" s="2">
        <v>66</v>
      </c>
      <c r="C475" s="2" t="s">
        <v>97</v>
      </c>
      <c r="D475" s="2" t="s">
        <v>457</v>
      </c>
      <c r="E475" s="2" t="s">
        <v>88</v>
      </c>
      <c r="F475" s="2" t="s">
        <v>75</v>
      </c>
      <c r="G475" s="2" t="s">
        <v>36</v>
      </c>
      <c r="H475" s="2" t="s">
        <v>79</v>
      </c>
      <c r="I475" s="2" t="s">
        <v>2263</v>
      </c>
      <c r="J475" s="2" t="s">
        <v>559</v>
      </c>
      <c r="K475" s="2" t="s">
        <v>1476</v>
      </c>
      <c r="L475" s="2" t="s">
        <v>2264</v>
      </c>
      <c r="M475" s="2" t="s">
        <v>2265</v>
      </c>
      <c r="N475" s="2" t="s">
        <v>359</v>
      </c>
      <c r="O475" s="2"/>
      <c r="P475" s="2" t="s">
        <v>2159</v>
      </c>
    </row>
    <row r="476" spans="1:16" ht="14.4" x14ac:dyDescent="0.25">
      <c r="A476" s="7" t="s">
        <v>2266</v>
      </c>
      <c r="B476" s="2">
        <v>92</v>
      </c>
      <c r="C476" s="2" t="s">
        <v>156</v>
      </c>
      <c r="D476" s="2" t="s">
        <v>676</v>
      </c>
      <c r="E476" s="2" t="s">
        <v>98</v>
      </c>
      <c r="F476" s="2" t="s">
        <v>252</v>
      </c>
      <c r="G476" s="2" t="s">
        <v>1440</v>
      </c>
      <c r="H476" s="2" t="s">
        <v>90</v>
      </c>
      <c r="I476" s="2" t="s">
        <v>2267</v>
      </c>
      <c r="J476" s="2" t="s">
        <v>985</v>
      </c>
      <c r="K476" s="2" t="s">
        <v>1476</v>
      </c>
      <c r="L476" s="2" t="s">
        <v>2268</v>
      </c>
      <c r="M476" s="2" t="s">
        <v>2269</v>
      </c>
      <c r="N476" s="2" t="s">
        <v>420</v>
      </c>
      <c r="O476" s="2"/>
      <c r="P476" s="2" t="s">
        <v>2159</v>
      </c>
    </row>
    <row r="477" spans="1:16" ht="14.4" x14ac:dyDescent="0.25">
      <c r="A477" s="7" t="s">
        <v>2270</v>
      </c>
      <c r="B477" s="2">
        <v>100</v>
      </c>
      <c r="C477" s="2" t="s">
        <v>201</v>
      </c>
      <c r="D477" s="2" t="s">
        <v>638</v>
      </c>
      <c r="E477" s="2" t="s">
        <v>112</v>
      </c>
      <c r="F477" s="2" t="s">
        <v>92</v>
      </c>
      <c r="G477" s="2" t="s">
        <v>272</v>
      </c>
      <c r="H477" s="2" t="s">
        <v>79</v>
      </c>
      <c r="I477" s="2" t="s">
        <v>2271</v>
      </c>
      <c r="J477" s="2" t="s">
        <v>811</v>
      </c>
      <c r="K477" s="2" t="s">
        <v>1329</v>
      </c>
      <c r="L477" s="2" t="s">
        <v>2272</v>
      </c>
      <c r="M477" s="2" t="s">
        <v>2273</v>
      </c>
      <c r="N477" s="2" t="s">
        <v>94</v>
      </c>
      <c r="O477" s="2"/>
      <c r="P477" s="2" t="s">
        <v>2159</v>
      </c>
    </row>
    <row r="478" spans="1:16" ht="14.4" x14ac:dyDescent="0.25">
      <c r="A478" s="7" t="s">
        <v>2274</v>
      </c>
      <c r="B478" s="2">
        <v>65</v>
      </c>
      <c r="C478" s="2" t="s">
        <v>104</v>
      </c>
      <c r="D478" s="2" t="s">
        <v>184</v>
      </c>
      <c r="E478" s="2" t="s">
        <v>98</v>
      </c>
      <c r="F478" s="2" t="s">
        <v>17</v>
      </c>
      <c r="G478" s="2" t="s">
        <v>557</v>
      </c>
      <c r="H478" s="2" t="s">
        <v>79</v>
      </c>
      <c r="I478" s="2" t="s">
        <v>2275</v>
      </c>
      <c r="J478" s="2" t="s">
        <v>2276</v>
      </c>
      <c r="K478" s="2" t="s">
        <v>1329</v>
      </c>
      <c r="L478" s="2" t="s">
        <v>2277</v>
      </c>
      <c r="M478" s="2" t="s">
        <v>2278</v>
      </c>
      <c r="N478" s="2" t="s">
        <v>102</v>
      </c>
      <c r="O478" s="2"/>
      <c r="P478" s="2" t="s">
        <v>2129</v>
      </c>
    </row>
    <row r="479" spans="1:16" ht="14.4" x14ac:dyDescent="0.25">
      <c r="A479" s="7" t="s">
        <v>2279</v>
      </c>
      <c r="B479" s="2">
        <v>47</v>
      </c>
      <c r="C479" s="2" t="s">
        <v>75</v>
      </c>
      <c r="D479" s="2" t="s">
        <v>52</v>
      </c>
      <c r="E479" s="2" t="s">
        <v>112</v>
      </c>
      <c r="F479" s="2" t="s">
        <v>173</v>
      </c>
      <c r="G479" s="2" t="s">
        <v>24</v>
      </c>
      <c r="H479" s="2" t="s">
        <v>182</v>
      </c>
      <c r="I479" s="2" t="s">
        <v>2280</v>
      </c>
      <c r="J479" s="2" t="s">
        <v>732</v>
      </c>
      <c r="K479" s="2" t="s">
        <v>424</v>
      </c>
      <c r="L479" s="2" t="s">
        <v>2281</v>
      </c>
      <c r="M479" s="2" t="s">
        <v>2282</v>
      </c>
      <c r="N479" s="2" t="s">
        <v>291</v>
      </c>
      <c r="O479" s="2"/>
      <c r="P479" s="2" t="s">
        <v>2283</v>
      </c>
    </row>
    <row r="480" spans="1:16" ht="14.4" x14ac:dyDescent="0.25">
      <c r="A480" s="7" t="s">
        <v>2284</v>
      </c>
      <c r="B480" s="2">
        <v>56</v>
      </c>
      <c r="C480" s="2" t="s">
        <v>180</v>
      </c>
      <c r="D480" s="2" t="s">
        <v>233</v>
      </c>
      <c r="E480" s="2" t="s">
        <v>98</v>
      </c>
      <c r="F480" s="2" t="s">
        <v>217</v>
      </c>
      <c r="G480" s="2" t="s">
        <v>459</v>
      </c>
      <c r="H480" s="2" t="s">
        <v>79</v>
      </c>
      <c r="I480" s="2" t="s">
        <v>2285</v>
      </c>
      <c r="J480" s="2" t="s">
        <v>672</v>
      </c>
      <c r="K480" s="2" t="s">
        <v>1329</v>
      </c>
      <c r="L480" s="2" t="s">
        <v>2286</v>
      </c>
      <c r="M480" s="2" t="s">
        <v>2287</v>
      </c>
      <c r="N480" s="2" t="s">
        <v>2288</v>
      </c>
      <c r="O480" s="2"/>
      <c r="P480" s="2" t="s">
        <v>2159</v>
      </c>
    </row>
    <row r="481" spans="1:16" ht="14.4" x14ac:dyDescent="0.25">
      <c r="A481" s="7" t="s">
        <v>2289</v>
      </c>
      <c r="B481" s="2">
        <v>56</v>
      </c>
      <c r="C481" s="2" t="s">
        <v>21</v>
      </c>
      <c r="D481" s="2" t="s">
        <v>202</v>
      </c>
      <c r="E481" s="2" t="s">
        <v>88</v>
      </c>
      <c r="F481" s="2" t="s">
        <v>217</v>
      </c>
      <c r="G481" s="2" t="s">
        <v>459</v>
      </c>
      <c r="H481" s="2" t="s">
        <v>182</v>
      </c>
      <c r="I481" s="2" t="s">
        <v>2290</v>
      </c>
      <c r="J481" s="2" t="s">
        <v>658</v>
      </c>
      <c r="K481" s="2" t="s">
        <v>1329</v>
      </c>
      <c r="L481" s="2" t="s">
        <v>2291</v>
      </c>
      <c r="M481" s="2" t="s">
        <v>2292</v>
      </c>
      <c r="N481" s="2" t="s">
        <v>260</v>
      </c>
      <c r="O481" s="2"/>
      <c r="P481" s="2" t="s">
        <v>2129</v>
      </c>
    </row>
    <row r="482" spans="1:16" ht="14.4" x14ac:dyDescent="0.25">
      <c r="A482" s="7" t="s">
        <v>2293</v>
      </c>
      <c r="B482" s="2">
        <v>64</v>
      </c>
      <c r="C482" s="2" t="s">
        <v>104</v>
      </c>
      <c r="D482" s="2" t="s">
        <v>55</v>
      </c>
      <c r="E482" s="2" t="s">
        <v>112</v>
      </c>
      <c r="F482" s="2" t="s">
        <v>44</v>
      </c>
      <c r="G482" s="2" t="s">
        <v>1294</v>
      </c>
      <c r="H482" s="2" t="s">
        <v>182</v>
      </c>
      <c r="I482" s="2" t="s">
        <v>2294</v>
      </c>
      <c r="J482" s="2" t="s">
        <v>2137</v>
      </c>
      <c r="K482" s="2" t="s">
        <v>1329</v>
      </c>
      <c r="L482" s="2" t="s">
        <v>2190</v>
      </c>
      <c r="M482" s="2" t="s">
        <v>2295</v>
      </c>
      <c r="N482" s="2" t="s">
        <v>583</v>
      </c>
      <c r="O482" s="2"/>
      <c r="P482" s="2" t="s">
        <v>2129</v>
      </c>
    </row>
    <row r="483" spans="1:16" ht="14.4" x14ac:dyDescent="0.25">
      <c r="A483" s="7" t="s">
        <v>2296</v>
      </c>
      <c r="B483" s="2">
        <v>80</v>
      </c>
      <c r="C483" s="2" t="s">
        <v>202</v>
      </c>
      <c r="D483" s="2" t="s">
        <v>200</v>
      </c>
      <c r="E483" s="2" t="s">
        <v>98</v>
      </c>
      <c r="F483" s="2" t="s">
        <v>78</v>
      </c>
      <c r="G483" s="2" t="s">
        <v>1368</v>
      </c>
      <c r="H483" s="2" t="s">
        <v>90</v>
      </c>
      <c r="I483" s="2" t="s">
        <v>2297</v>
      </c>
      <c r="J483" s="2" t="s">
        <v>735</v>
      </c>
      <c r="K483" s="2" t="s">
        <v>1329</v>
      </c>
      <c r="L483" s="2" t="s">
        <v>2298</v>
      </c>
      <c r="M483" s="2" t="s">
        <v>2299</v>
      </c>
      <c r="N483" s="2" t="s">
        <v>2288</v>
      </c>
      <c r="O483" s="2"/>
      <c r="P483" s="2" t="s">
        <v>2129</v>
      </c>
    </row>
    <row r="484" spans="1:16" ht="14.4" x14ac:dyDescent="0.25">
      <c r="A484" s="7" t="s">
        <v>2300</v>
      </c>
      <c r="B484" s="2">
        <v>46</v>
      </c>
      <c r="C484" s="2" t="s">
        <v>123</v>
      </c>
      <c r="D484" s="2" t="s">
        <v>1883</v>
      </c>
      <c r="E484" s="2" t="s">
        <v>190</v>
      </c>
      <c r="F484" s="2" t="s">
        <v>87</v>
      </c>
      <c r="G484" s="2" t="s">
        <v>670</v>
      </c>
      <c r="H484" s="2" t="s">
        <v>79</v>
      </c>
      <c r="I484" s="2" t="s">
        <v>2301</v>
      </c>
      <c r="J484" s="2" t="s">
        <v>543</v>
      </c>
      <c r="K484" s="2" t="s">
        <v>424</v>
      </c>
      <c r="L484" s="2" t="s">
        <v>2196</v>
      </c>
      <c r="M484" s="2" t="s">
        <v>1898</v>
      </c>
      <c r="N484" s="2" t="s">
        <v>1767</v>
      </c>
      <c r="O484" s="2"/>
      <c r="P484" s="2" t="s">
        <v>2159</v>
      </c>
    </row>
    <row r="485" spans="1:16" ht="14.4" x14ac:dyDescent="0.25">
      <c r="A485" s="7" t="s">
        <v>2302</v>
      </c>
      <c r="B485" s="2">
        <v>59</v>
      </c>
      <c r="C485" s="2" t="s">
        <v>286</v>
      </c>
      <c r="D485" s="2" t="s">
        <v>287</v>
      </c>
      <c r="E485" s="2" t="s">
        <v>361</v>
      </c>
      <c r="F485" s="2" t="s">
        <v>134</v>
      </c>
      <c r="G485" s="2" t="s">
        <v>552</v>
      </c>
      <c r="H485" s="2" t="s">
        <v>79</v>
      </c>
      <c r="I485" s="2" t="s">
        <v>2303</v>
      </c>
      <c r="J485" s="2" t="s">
        <v>230</v>
      </c>
      <c r="K485" s="2" t="s">
        <v>1476</v>
      </c>
      <c r="L485" s="2" t="s">
        <v>2304</v>
      </c>
      <c r="M485" s="2" t="s">
        <v>2305</v>
      </c>
      <c r="N485" s="2" t="s">
        <v>386</v>
      </c>
      <c r="O485" s="2"/>
      <c r="P485" s="2" t="s">
        <v>2159</v>
      </c>
    </row>
    <row r="486" spans="1:16" ht="14.4" x14ac:dyDescent="0.25">
      <c r="A486" s="7" t="s">
        <v>2306</v>
      </c>
      <c r="B486" s="2">
        <v>59</v>
      </c>
      <c r="C486" s="2" t="s">
        <v>34</v>
      </c>
      <c r="D486" s="2" t="s">
        <v>287</v>
      </c>
      <c r="E486" s="2" t="s">
        <v>190</v>
      </c>
      <c r="F486" s="2" t="s">
        <v>217</v>
      </c>
      <c r="G486" s="2" t="s">
        <v>552</v>
      </c>
      <c r="H486" s="2" t="s">
        <v>79</v>
      </c>
      <c r="I486" s="2" t="s">
        <v>2307</v>
      </c>
      <c r="J486" s="2" t="s">
        <v>1610</v>
      </c>
      <c r="K486" s="2" t="s">
        <v>1476</v>
      </c>
      <c r="L486" s="2" t="s">
        <v>2308</v>
      </c>
      <c r="M486" s="2" t="s">
        <v>2309</v>
      </c>
      <c r="N486" s="2" t="s">
        <v>338</v>
      </c>
      <c r="O486" s="2"/>
      <c r="P486" s="2" t="s">
        <v>2159</v>
      </c>
    </row>
    <row r="487" spans="1:16" ht="14.4" x14ac:dyDescent="0.25">
      <c r="A487" s="7" t="s">
        <v>2310</v>
      </c>
      <c r="B487" s="2">
        <v>41</v>
      </c>
      <c r="C487" s="2" t="s">
        <v>66</v>
      </c>
      <c r="D487" s="2" t="s">
        <v>78</v>
      </c>
      <c r="E487" s="2" t="s">
        <v>190</v>
      </c>
      <c r="F487" s="2" t="s">
        <v>379</v>
      </c>
      <c r="G487" s="2" t="s">
        <v>244</v>
      </c>
      <c r="H487" s="2" t="s">
        <v>182</v>
      </c>
      <c r="I487" s="2" t="s">
        <v>2311</v>
      </c>
      <c r="J487" s="2" t="s">
        <v>264</v>
      </c>
      <c r="K487" s="2" t="s">
        <v>424</v>
      </c>
      <c r="L487" s="2" t="s">
        <v>509</v>
      </c>
      <c r="M487" s="2" t="s">
        <v>2312</v>
      </c>
      <c r="N487" s="2" t="s">
        <v>965</v>
      </c>
      <c r="O487" s="2"/>
      <c r="P487" s="2" t="s">
        <v>2129</v>
      </c>
    </row>
    <row r="488" spans="1:16" ht="14.4" x14ac:dyDescent="0.25">
      <c r="A488" s="7" t="s">
        <v>2313</v>
      </c>
      <c r="B488" s="2">
        <v>41</v>
      </c>
      <c r="C488" s="2" t="s">
        <v>275</v>
      </c>
      <c r="D488" s="2" t="s">
        <v>427</v>
      </c>
      <c r="E488" s="2" t="s">
        <v>190</v>
      </c>
      <c r="F488" s="2" t="s">
        <v>34</v>
      </c>
      <c r="G488" s="2" t="s">
        <v>244</v>
      </c>
      <c r="H488" s="2" t="s">
        <v>182</v>
      </c>
      <c r="I488" s="2" t="s">
        <v>2314</v>
      </c>
      <c r="J488" s="2" t="s">
        <v>201</v>
      </c>
      <c r="K488" s="2" t="s">
        <v>424</v>
      </c>
      <c r="L488" s="2" t="s">
        <v>2224</v>
      </c>
      <c r="M488" s="2" t="s">
        <v>2315</v>
      </c>
      <c r="N488" s="2" t="s">
        <v>444</v>
      </c>
      <c r="O488" s="2"/>
      <c r="P488" s="2" t="s">
        <v>2159</v>
      </c>
    </row>
    <row r="489" spans="1:16" ht="14.4" x14ac:dyDescent="0.25">
      <c r="A489" s="7" t="s">
        <v>2316</v>
      </c>
      <c r="B489" s="2">
        <v>55</v>
      </c>
      <c r="C489" s="2" t="s">
        <v>66</v>
      </c>
      <c r="D489" s="2" t="s">
        <v>363</v>
      </c>
      <c r="E489" s="2" t="s">
        <v>190</v>
      </c>
      <c r="F489" s="2" t="s">
        <v>134</v>
      </c>
      <c r="G489" s="2" t="s">
        <v>823</v>
      </c>
      <c r="H489" s="2" t="s">
        <v>182</v>
      </c>
      <c r="I489" s="2" t="s">
        <v>2317</v>
      </c>
      <c r="J489" s="2" t="s">
        <v>77</v>
      </c>
      <c r="K489" s="2" t="s">
        <v>1329</v>
      </c>
      <c r="L489" s="2" t="s">
        <v>2318</v>
      </c>
      <c r="M489" s="2" t="s">
        <v>2319</v>
      </c>
      <c r="N489" s="2" t="s">
        <v>2170</v>
      </c>
      <c r="O489" s="2"/>
      <c r="P489" s="2" t="s">
        <v>2159</v>
      </c>
    </row>
    <row r="490" spans="1:16" ht="14.4" x14ac:dyDescent="0.25">
      <c r="A490" s="7" t="s">
        <v>2320</v>
      </c>
      <c r="B490" s="2">
        <v>86</v>
      </c>
      <c r="C490" s="2" t="s">
        <v>208</v>
      </c>
      <c r="D490" s="2" t="s">
        <v>162</v>
      </c>
      <c r="E490" s="2" t="s">
        <v>98</v>
      </c>
      <c r="F490" s="2" t="s">
        <v>180</v>
      </c>
      <c r="G490" s="2" t="s">
        <v>2321</v>
      </c>
      <c r="H490" s="2" t="s">
        <v>90</v>
      </c>
      <c r="I490" s="2" t="s">
        <v>2322</v>
      </c>
      <c r="J490" s="2" t="s">
        <v>2042</v>
      </c>
      <c r="K490" s="2" t="s">
        <v>1329</v>
      </c>
      <c r="L490" s="2" t="s">
        <v>2323</v>
      </c>
      <c r="M490" s="2" t="s">
        <v>2324</v>
      </c>
      <c r="N490" s="2" t="s">
        <v>359</v>
      </c>
      <c r="O490" s="2"/>
      <c r="P490" s="2" t="s">
        <v>2159</v>
      </c>
    </row>
    <row r="491" spans="1:16" ht="14.4" x14ac:dyDescent="0.25">
      <c r="A491" s="7" t="s">
        <v>2325</v>
      </c>
      <c r="B491" s="2">
        <v>58</v>
      </c>
      <c r="C491" s="2" t="s">
        <v>66</v>
      </c>
      <c r="D491" s="2" t="s">
        <v>53</v>
      </c>
      <c r="E491" s="2" t="s">
        <v>361</v>
      </c>
      <c r="F491" s="2" t="s">
        <v>189</v>
      </c>
      <c r="G491" s="2" t="s">
        <v>335</v>
      </c>
      <c r="H491" s="2" t="s">
        <v>79</v>
      </c>
      <c r="I491" s="2" t="s">
        <v>2326</v>
      </c>
      <c r="J491" s="2" t="s">
        <v>1552</v>
      </c>
      <c r="K491" s="2" t="s">
        <v>1476</v>
      </c>
      <c r="L491" s="2" t="s">
        <v>2327</v>
      </c>
      <c r="M491" s="2" t="s">
        <v>1278</v>
      </c>
      <c r="N491" s="2" t="s">
        <v>372</v>
      </c>
      <c r="O491" s="2"/>
      <c r="P491" s="2" t="s">
        <v>2159</v>
      </c>
    </row>
    <row r="492" spans="1:16" ht="14.4" x14ac:dyDescent="0.25">
      <c r="A492" s="7" t="s">
        <v>2328</v>
      </c>
      <c r="B492" s="2">
        <v>75</v>
      </c>
      <c r="C492" s="2" t="s">
        <v>44</v>
      </c>
      <c r="D492" s="2" t="s">
        <v>722</v>
      </c>
      <c r="E492" s="2" t="s">
        <v>190</v>
      </c>
      <c r="F492" s="2" t="s">
        <v>87</v>
      </c>
      <c r="G492" s="2" t="s">
        <v>904</v>
      </c>
      <c r="H492" s="2" t="s">
        <v>79</v>
      </c>
      <c r="I492" s="2" t="s">
        <v>2329</v>
      </c>
      <c r="J492" s="2" t="s">
        <v>158</v>
      </c>
      <c r="K492" s="2" t="s">
        <v>1476</v>
      </c>
      <c r="L492" s="2" t="s">
        <v>2330</v>
      </c>
      <c r="M492" s="2" t="s">
        <v>2331</v>
      </c>
      <c r="N492" s="2" t="s">
        <v>372</v>
      </c>
      <c r="O492" s="2"/>
      <c r="P492" s="2" t="s">
        <v>2159</v>
      </c>
    </row>
    <row r="493" spans="1:16" ht="14.4" x14ac:dyDescent="0.25">
      <c r="A493" s="7" t="s">
        <v>2332</v>
      </c>
      <c r="B493" s="2">
        <v>51</v>
      </c>
      <c r="C493" s="2" t="s">
        <v>1883</v>
      </c>
      <c r="D493" s="2" t="s">
        <v>1883</v>
      </c>
      <c r="E493" s="2" t="s">
        <v>190</v>
      </c>
      <c r="F493" s="2" t="s">
        <v>96</v>
      </c>
      <c r="G493" s="2" t="s">
        <v>614</v>
      </c>
      <c r="H493" s="2" t="s">
        <v>90</v>
      </c>
      <c r="I493" s="2" t="s">
        <v>2333</v>
      </c>
      <c r="J493" s="2" t="s">
        <v>2334</v>
      </c>
      <c r="K493" s="2" t="s">
        <v>1329</v>
      </c>
      <c r="L493" s="2" t="s">
        <v>2330</v>
      </c>
      <c r="M493" s="2" t="s">
        <v>2335</v>
      </c>
      <c r="N493" s="2" t="s">
        <v>2186</v>
      </c>
      <c r="O493" s="2"/>
      <c r="P493" s="2" t="s">
        <v>2159</v>
      </c>
    </row>
    <row r="494" spans="1:16" ht="14.4" x14ac:dyDescent="0.25">
      <c r="A494" s="7" t="s">
        <v>2336</v>
      </c>
      <c r="B494" s="2">
        <v>50</v>
      </c>
      <c r="C494" s="2" t="s">
        <v>1883</v>
      </c>
      <c r="D494" s="2" t="s">
        <v>1883</v>
      </c>
      <c r="E494" s="2" t="s">
        <v>190</v>
      </c>
      <c r="F494" s="2" t="s">
        <v>275</v>
      </c>
      <c r="G494" s="2" t="s">
        <v>1075</v>
      </c>
      <c r="H494" s="2" t="s">
        <v>182</v>
      </c>
      <c r="I494" s="2" t="s">
        <v>2337</v>
      </c>
      <c r="J494" s="2" t="s">
        <v>475</v>
      </c>
      <c r="K494" s="2" t="s">
        <v>424</v>
      </c>
      <c r="L494" s="2" t="s">
        <v>800</v>
      </c>
      <c r="M494" s="2" t="s">
        <v>1085</v>
      </c>
      <c r="N494" s="2" t="s">
        <v>2338</v>
      </c>
      <c r="O494" s="2"/>
      <c r="P494" s="2" t="s">
        <v>2159</v>
      </c>
    </row>
    <row r="495" spans="1:16" ht="14.4" x14ac:dyDescent="0.25">
      <c r="A495" s="7" t="s">
        <v>2339</v>
      </c>
      <c r="B495" s="2">
        <v>47</v>
      </c>
      <c r="C495" s="2" t="s">
        <v>1883</v>
      </c>
      <c r="D495" s="2" t="s">
        <v>1883</v>
      </c>
      <c r="E495" s="2" t="s">
        <v>361</v>
      </c>
      <c r="F495" s="2" t="s">
        <v>96</v>
      </c>
      <c r="G495" s="2" t="s">
        <v>536</v>
      </c>
      <c r="H495" s="2" t="s">
        <v>79</v>
      </c>
      <c r="I495" s="2" t="s">
        <v>2340</v>
      </c>
      <c r="J495" s="2" t="s">
        <v>971</v>
      </c>
      <c r="K495" s="2" t="s">
        <v>424</v>
      </c>
      <c r="L495" s="2" t="s">
        <v>2341</v>
      </c>
      <c r="M495" s="2" t="s">
        <v>2342</v>
      </c>
      <c r="N495" s="2" t="s">
        <v>2343</v>
      </c>
      <c r="O495" s="2"/>
      <c r="P495" s="2" t="s">
        <v>2159</v>
      </c>
    </row>
    <row r="496" spans="1:16" ht="14.4" x14ac:dyDescent="0.25">
      <c r="A496" s="7" t="s">
        <v>2344</v>
      </c>
      <c r="B496" s="2">
        <v>73</v>
      </c>
      <c r="C496" s="2" t="s">
        <v>21</v>
      </c>
      <c r="D496" s="2" t="s">
        <v>18</v>
      </c>
      <c r="E496" s="2" t="s">
        <v>88</v>
      </c>
      <c r="F496" s="2" t="s">
        <v>78</v>
      </c>
      <c r="G496" s="2" t="s">
        <v>521</v>
      </c>
      <c r="H496" s="2" t="s">
        <v>79</v>
      </c>
      <c r="I496" s="2" t="s">
        <v>2345</v>
      </c>
      <c r="J496" s="2" t="s">
        <v>223</v>
      </c>
      <c r="K496" s="2" t="s">
        <v>1329</v>
      </c>
      <c r="L496" s="2" t="s">
        <v>2346</v>
      </c>
      <c r="M496" s="2" t="s">
        <v>2347</v>
      </c>
      <c r="N496" s="2" t="s">
        <v>2348</v>
      </c>
      <c r="O496" s="2"/>
      <c r="P496" s="2" t="s">
        <v>2098</v>
      </c>
    </row>
    <row r="497" spans="1:16" ht="14.4" x14ac:dyDescent="0.25">
      <c r="A497" s="7" t="s">
        <v>2349</v>
      </c>
      <c r="B497" s="2">
        <v>77</v>
      </c>
      <c r="C497" s="2" t="s">
        <v>217</v>
      </c>
      <c r="D497" s="2" t="s">
        <v>149</v>
      </c>
      <c r="E497" s="2" t="s">
        <v>98</v>
      </c>
      <c r="F497" s="2" t="s">
        <v>173</v>
      </c>
      <c r="G497" s="2" t="s">
        <v>712</v>
      </c>
      <c r="H497" s="2" t="s">
        <v>79</v>
      </c>
      <c r="I497" s="2" t="s">
        <v>2350</v>
      </c>
      <c r="J497" s="2" t="s">
        <v>1188</v>
      </c>
      <c r="K497" s="2" t="s">
        <v>1329</v>
      </c>
      <c r="L497" s="2" t="s">
        <v>2351</v>
      </c>
      <c r="M497" s="2" t="s">
        <v>519</v>
      </c>
      <c r="N497" s="2" t="s">
        <v>386</v>
      </c>
      <c r="O497" s="2"/>
      <c r="P497" s="2" t="s">
        <v>2159</v>
      </c>
    </row>
    <row r="498" spans="1:16" ht="14.4" x14ac:dyDescent="0.25">
      <c r="A498" s="7" t="s">
        <v>2352</v>
      </c>
      <c r="B498" s="2">
        <v>95</v>
      </c>
      <c r="C498" s="2" t="s">
        <v>379</v>
      </c>
      <c r="D498" s="2" t="s">
        <v>155</v>
      </c>
      <c r="E498" s="2" t="s">
        <v>112</v>
      </c>
      <c r="F498" s="2" t="s">
        <v>180</v>
      </c>
      <c r="G498" s="2" t="s">
        <v>171</v>
      </c>
      <c r="H498" s="2" t="s">
        <v>79</v>
      </c>
      <c r="I498" s="2" t="s">
        <v>2353</v>
      </c>
      <c r="J498" s="2" t="s">
        <v>251</v>
      </c>
      <c r="K498" s="2" t="s">
        <v>1329</v>
      </c>
      <c r="L498" s="2" t="s">
        <v>2354</v>
      </c>
      <c r="M498" s="2" t="s">
        <v>2355</v>
      </c>
      <c r="N498" s="2" t="s">
        <v>260</v>
      </c>
      <c r="O498" s="2"/>
      <c r="P498" s="2" t="s">
        <v>2159</v>
      </c>
    </row>
    <row r="499" spans="1:16" ht="14.4" x14ac:dyDescent="0.25">
      <c r="A499" s="7" t="s">
        <v>2356</v>
      </c>
      <c r="B499" s="2">
        <v>79</v>
      </c>
      <c r="C499" s="2" t="s">
        <v>485</v>
      </c>
      <c r="D499" s="2" t="s">
        <v>41</v>
      </c>
      <c r="E499" s="2" t="s">
        <v>88</v>
      </c>
      <c r="F499" s="2" t="s">
        <v>123</v>
      </c>
      <c r="G499" s="2" t="s">
        <v>532</v>
      </c>
      <c r="H499" s="2" t="s">
        <v>182</v>
      </c>
      <c r="I499" s="2" t="s">
        <v>2357</v>
      </c>
      <c r="J499" s="2" t="s">
        <v>521</v>
      </c>
      <c r="K499" s="2" t="s">
        <v>1329</v>
      </c>
      <c r="L499" s="2" t="s">
        <v>2358</v>
      </c>
      <c r="M499" s="2" t="s">
        <v>514</v>
      </c>
      <c r="N499" s="2" t="s">
        <v>146</v>
      </c>
      <c r="O499" s="2"/>
      <c r="P499" s="2" t="s">
        <v>2159</v>
      </c>
    </row>
    <row r="500" spans="1:16" ht="14.4" x14ac:dyDescent="0.25">
      <c r="A500" s="7" t="s">
        <v>2359</v>
      </c>
      <c r="B500" s="2">
        <v>65</v>
      </c>
      <c r="C500" s="2" t="s">
        <v>202</v>
      </c>
      <c r="D500" s="2" t="s">
        <v>42</v>
      </c>
      <c r="E500" s="2" t="s">
        <v>148</v>
      </c>
      <c r="F500" s="2" t="s">
        <v>141</v>
      </c>
      <c r="G500" s="2" t="s">
        <v>557</v>
      </c>
      <c r="H500" s="2" t="s">
        <v>90</v>
      </c>
      <c r="I500" s="2" t="s">
        <v>2360</v>
      </c>
      <c r="J500" s="2" t="s">
        <v>1273</v>
      </c>
      <c r="K500" s="2" t="s">
        <v>1329</v>
      </c>
      <c r="L500" s="2" t="s">
        <v>2330</v>
      </c>
      <c r="M500" s="2" t="s">
        <v>2361</v>
      </c>
      <c r="N500" s="2" t="s">
        <v>502</v>
      </c>
      <c r="O500" s="2"/>
      <c r="P500" s="2" t="s">
        <v>2159</v>
      </c>
    </row>
    <row r="501" spans="1:16" ht="14.4" x14ac:dyDescent="0.25">
      <c r="A501" s="7" t="s">
        <v>2362</v>
      </c>
      <c r="B501" s="2">
        <v>63</v>
      </c>
      <c r="C501" s="2" t="s">
        <v>252</v>
      </c>
      <c r="D501" s="2" t="s">
        <v>234</v>
      </c>
      <c r="E501" s="2" t="s">
        <v>54</v>
      </c>
      <c r="F501" s="2" t="s">
        <v>123</v>
      </c>
      <c r="G501" s="2" t="s">
        <v>36</v>
      </c>
      <c r="H501" s="2" t="s">
        <v>182</v>
      </c>
      <c r="I501" s="2" t="s">
        <v>2363</v>
      </c>
      <c r="J501" s="2" t="s">
        <v>1177</v>
      </c>
      <c r="K501" s="2" t="s">
        <v>1476</v>
      </c>
      <c r="L501" s="2" t="s">
        <v>2364</v>
      </c>
      <c r="M501" s="2" t="s">
        <v>1185</v>
      </c>
      <c r="N501" s="2" t="s">
        <v>965</v>
      </c>
      <c r="O501" s="2"/>
      <c r="P501" s="2" t="s">
        <v>2159</v>
      </c>
    </row>
    <row r="502" spans="1:16" ht="14.4" x14ac:dyDescent="0.25">
      <c r="A502" s="7" t="s">
        <v>2365</v>
      </c>
      <c r="B502" s="2">
        <v>38</v>
      </c>
      <c r="C502" s="2" t="s">
        <v>121</v>
      </c>
      <c r="D502" s="2" t="s">
        <v>78</v>
      </c>
      <c r="E502" s="2" t="s">
        <v>88</v>
      </c>
      <c r="F502" s="2" t="s">
        <v>485</v>
      </c>
      <c r="G502" s="2" t="s">
        <v>234</v>
      </c>
      <c r="H502" s="2" t="s">
        <v>79</v>
      </c>
      <c r="I502" s="2" t="s">
        <v>2366</v>
      </c>
      <c r="J502" s="2" t="s">
        <v>939</v>
      </c>
      <c r="K502" s="2" t="s">
        <v>424</v>
      </c>
      <c r="L502" s="2" t="s">
        <v>2367</v>
      </c>
      <c r="M502" s="2" t="s">
        <v>2368</v>
      </c>
      <c r="N502" s="2" t="s">
        <v>451</v>
      </c>
      <c r="O502" s="2"/>
      <c r="P502" s="2" t="s">
        <v>2129</v>
      </c>
    </row>
    <row r="503" spans="1:16" ht="14.4" x14ac:dyDescent="0.25">
      <c r="A503" s="7" t="s">
        <v>2369</v>
      </c>
      <c r="B503" s="2">
        <v>47</v>
      </c>
      <c r="C503" s="2" t="s">
        <v>90</v>
      </c>
      <c r="D503" s="2" t="s">
        <v>379</v>
      </c>
      <c r="E503" s="2" t="s">
        <v>190</v>
      </c>
      <c r="F503" s="2" t="s">
        <v>134</v>
      </c>
      <c r="G503" s="2" t="s">
        <v>536</v>
      </c>
      <c r="H503" s="2" t="s">
        <v>182</v>
      </c>
      <c r="I503" s="2" t="s">
        <v>2370</v>
      </c>
      <c r="J503" s="2" t="s">
        <v>56</v>
      </c>
      <c r="K503" s="2" t="s">
        <v>424</v>
      </c>
      <c r="L503" s="2" t="s">
        <v>2364</v>
      </c>
      <c r="M503" s="2" t="s">
        <v>2371</v>
      </c>
      <c r="N503" s="2" t="s">
        <v>573</v>
      </c>
      <c r="O503" s="2"/>
      <c r="P503" s="2" t="s">
        <v>2129</v>
      </c>
    </row>
    <row r="504" spans="1:16" ht="14.4" x14ac:dyDescent="0.25">
      <c r="A504" s="7" t="s">
        <v>2372</v>
      </c>
      <c r="B504" s="2">
        <v>67</v>
      </c>
      <c r="C504" s="2" t="s">
        <v>86</v>
      </c>
      <c r="D504" s="2" t="s">
        <v>363</v>
      </c>
      <c r="E504" s="2" t="s">
        <v>190</v>
      </c>
      <c r="F504" s="2" t="s">
        <v>141</v>
      </c>
      <c r="G504" s="2" t="s">
        <v>1182</v>
      </c>
      <c r="H504" s="2" t="s">
        <v>182</v>
      </c>
      <c r="I504" s="2" t="s">
        <v>2373</v>
      </c>
      <c r="J504" s="2" t="s">
        <v>1273</v>
      </c>
      <c r="K504" s="2" t="s">
        <v>1329</v>
      </c>
      <c r="L504" s="2" t="s">
        <v>2374</v>
      </c>
      <c r="M504" s="2" t="s">
        <v>2375</v>
      </c>
      <c r="N504" s="2" t="s">
        <v>329</v>
      </c>
      <c r="O504" s="2"/>
      <c r="P504" s="2" t="s">
        <v>2159</v>
      </c>
    </row>
    <row r="505" spans="1:16" ht="14.4" x14ac:dyDescent="0.25">
      <c r="A505" s="7" t="s">
        <v>2376</v>
      </c>
      <c r="B505" s="2">
        <v>82</v>
      </c>
      <c r="C505" s="2" t="s">
        <v>21</v>
      </c>
      <c r="D505" s="2" t="s">
        <v>43</v>
      </c>
      <c r="E505" s="2" t="s">
        <v>88</v>
      </c>
      <c r="F505" s="2" t="s">
        <v>17</v>
      </c>
      <c r="G505" s="2" t="s">
        <v>1193</v>
      </c>
      <c r="H505" s="2" t="s">
        <v>182</v>
      </c>
      <c r="I505" s="2" t="s">
        <v>2377</v>
      </c>
      <c r="J505" s="2" t="s">
        <v>875</v>
      </c>
      <c r="K505" s="2" t="s">
        <v>1329</v>
      </c>
      <c r="L505" s="2" t="s">
        <v>2378</v>
      </c>
      <c r="M505" s="2" t="s">
        <v>2216</v>
      </c>
      <c r="N505" s="2" t="s">
        <v>359</v>
      </c>
      <c r="O505" s="2"/>
      <c r="P505" s="2" t="s">
        <v>2159</v>
      </c>
    </row>
    <row r="506" spans="1:16" ht="14.4" x14ac:dyDescent="0.25">
      <c r="A506" s="7" t="s">
        <v>2379</v>
      </c>
      <c r="B506" s="2">
        <v>139</v>
      </c>
      <c r="C506" s="2" t="s">
        <v>141</v>
      </c>
      <c r="D506" s="2" t="s">
        <v>447</v>
      </c>
      <c r="E506" s="2" t="s">
        <v>98</v>
      </c>
      <c r="F506" s="2" t="s">
        <v>44</v>
      </c>
      <c r="G506" s="2" t="s">
        <v>816</v>
      </c>
      <c r="H506" s="2" t="s">
        <v>90</v>
      </c>
      <c r="I506" s="2" t="s">
        <v>2380</v>
      </c>
      <c r="J506" s="2" t="s">
        <v>1065</v>
      </c>
      <c r="K506" s="2" t="s">
        <v>1329</v>
      </c>
      <c r="L506" s="2" t="s">
        <v>1044</v>
      </c>
      <c r="M506" s="2" t="s">
        <v>2381</v>
      </c>
      <c r="N506" s="2" t="s">
        <v>2382</v>
      </c>
      <c r="O506" s="2"/>
      <c r="P506" s="2" t="s">
        <v>2129</v>
      </c>
    </row>
    <row r="507" spans="1:16" ht="14.4" x14ac:dyDescent="0.25">
      <c r="A507" s="7" t="s">
        <v>2383</v>
      </c>
      <c r="B507" s="2">
        <v>105</v>
      </c>
      <c r="C507" s="2" t="s">
        <v>92</v>
      </c>
      <c r="D507" s="2" t="s">
        <v>428</v>
      </c>
      <c r="E507" s="2" t="s">
        <v>98</v>
      </c>
      <c r="F507" s="2" t="s">
        <v>217</v>
      </c>
      <c r="G507" s="2" t="s">
        <v>1994</v>
      </c>
      <c r="H507" s="2" t="s">
        <v>182</v>
      </c>
      <c r="I507" s="2" t="s">
        <v>2384</v>
      </c>
      <c r="J507" s="2" t="s">
        <v>957</v>
      </c>
      <c r="K507" s="2" t="s">
        <v>1329</v>
      </c>
      <c r="L507" s="2" t="s">
        <v>1085</v>
      </c>
      <c r="M507" s="2" t="s">
        <v>2385</v>
      </c>
      <c r="N507" s="2" t="s">
        <v>2170</v>
      </c>
      <c r="O507" s="2"/>
      <c r="P507" s="2" t="s">
        <v>2129</v>
      </c>
    </row>
    <row r="508" spans="1:16" ht="14.4" x14ac:dyDescent="0.25">
      <c r="A508" s="7" t="s">
        <v>2386</v>
      </c>
      <c r="B508" s="2">
        <v>132</v>
      </c>
      <c r="C508" s="2" t="s">
        <v>208</v>
      </c>
      <c r="D508" s="2" t="s">
        <v>209</v>
      </c>
      <c r="E508" s="2" t="s">
        <v>112</v>
      </c>
      <c r="F508" s="2" t="s">
        <v>217</v>
      </c>
      <c r="G508" s="2" t="s">
        <v>678</v>
      </c>
      <c r="H508" s="2" t="s">
        <v>182</v>
      </c>
      <c r="I508" s="2" t="s">
        <v>2387</v>
      </c>
      <c r="J508" s="2" t="s">
        <v>971</v>
      </c>
      <c r="K508" s="2" t="s">
        <v>1329</v>
      </c>
      <c r="L508" s="2" t="s">
        <v>192</v>
      </c>
      <c r="M508" s="2" t="s">
        <v>2388</v>
      </c>
      <c r="N508" s="2" t="s">
        <v>455</v>
      </c>
      <c r="O508" s="2"/>
      <c r="P508" s="2" t="s">
        <v>2159</v>
      </c>
    </row>
    <row r="509" spans="1:16" ht="14.4" x14ac:dyDescent="0.25">
      <c r="A509" s="7" t="s">
        <v>2389</v>
      </c>
      <c r="B509" s="2">
        <v>143</v>
      </c>
      <c r="C509" s="2" t="s">
        <v>75</v>
      </c>
      <c r="D509" s="2" t="s">
        <v>463</v>
      </c>
      <c r="E509" s="2" t="s">
        <v>112</v>
      </c>
      <c r="F509" s="2" t="s">
        <v>89</v>
      </c>
      <c r="G509" s="2" t="s">
        <v>341</v>
      </c>
      <c r="H509" s="2" t="s">
        <v>79</v>
      </c>
      <c r="I509" s="2" t="s">
        <v>2390</v>
      </c>
      <c r="J509" s="2" t="s">
        <v>2100</v>
      </c>
      <c r="K509" s="2" t="s">
        <v>1329</v>
      </c>
      <c r="L509" s="2" t="s">
        <v>754</v>
      </c>
      <c r="M509" s="2" t="s">
        <v>2391</v>
      </c>
      <c r="N509" s="2" t="s">
        <v>359</v>
      </c>
      <c r="O509" s="2"/>
      <c r="P509" s="2" t="s">
        <v>2129</v>
      </c>
    </row>
    <row r="510" spans="1:16" ht="14.4" x14ac:dyDescent="0.25">
      <c r="A510" s="7" t="s">
        <v>2392</v>
      </c>
      <c r="B510" s="2">
        <v>40</v>
      </c>
      <c r="C510" s="2" t="s">
        <v>1883</v>
      </c>
      <c r="D510" s="2" t="s">
        <v>1883</v>
      </c>
      <c r="E510" s="2" t="s">
        <v>361</v>
      </c>
      <c r="F510" s="2" t="s">
        <v>189</v>
      </c>
      <c r="G510" s="2" t="s">
        <v>31</v>
      </c>
      <c r="H510" s="2" t="s">
        <v>182</v>
      </c>
      <c r="I510" s="2" t="s">
        <v>2393</v>
      </c>
      <c r="J510" s="2" t="s">
        <v>2394</v>
      </c>
      <c r="K510" s="2" t="s">
        <v>424</v>
      </c>
      <c r="L510" s="2" t="s">
        <v>2395</v>
      </c>
      <c r="M510" s="2" t="s">
        <v>2396</v>
      </c>
      <c r="N510" s="2" t="s">
        <v>2397</v>
      </c>
      <c r="O510" s="2"/>
      <c r="P510" s="2" t="s">
        <v>2159</v>
      </c>
    </row>
    <row r="511" spans="1:16" ht="14.4" x14ac:dyDescent="0.25">
      <c r="A511" s="7" t="s">
        <v>2398</v>
      </c>
      <c r="B511" s="2">
        <v>54</v>
      </c>
      <c r="C511" s="2" t="s">
        <v>66</v>
      </c>
      <c r="D511" s="2" t="s">
        <v>106</v>
      </c>
      <c r="E511" s="2" t="s">
        <v>361</v>
      </c>
      <c r="F511" s="2" t="s">
        <v>485</v>
      </c>
      <c r="G511" s="2" t="s">
        <v>244</v>
      </c>
      <c r="H511" s="2" t="s">
        <v>182</v>
      </c>
      <c r="I511" s="2" t="s">
        <v>2399</v>
      </c>
      <c r="J511" s="2" t="s">
        <v>1273</v>
      </c>
      <c r="K511" s="2" t="s">
        <v>1476</v>
      </c>
      <c r="L511" s="2" t="s">
        <v>2400</v>
      </c>
      <c r="M511" s="2" t="s">
        <v>2401</v>
      </c>
      <c r="N511" s="2" t="s">
        <v>965</v>
      </c>
      <c r="O511" s="2"/>
      <c r="P511" s="2" t="s">
        <v>2159</v>
      </c>
    </row>
    <row r="512" spans="1:16" ht="14.4" x14ac:dyDescent="0.25">
      <c r="A512" s="7" t="s">
        <v>2402</v>
      </c>
      <c r="B512" s="2">
        <v>82</v>
      </c>
      <c r="C512" s="2" t="s">
        <v>87</v>
      </c>
      <c r="D512" s="2" t="s">
        <v>407</v>
      </c>
      <c r="E512" s="2" t="s">
        <v>190</v>
      </c>
      <c r="F512" s="2" t="s">
        <v>134</v>
      </c>
      <c r="G512" s="2" t="s">
        <v>1193</v>
      </c>
      <c r="H512" s="2" t="s">
        <v>79</v>
      </c>
      <c r="I512" s="2" t="s">
        <v>2403</v>
      </c>
      <c r="J512" s="2" t="s">
        <v>47</v>
      </c>
      <c r="K512" s="2" t="s">
        <v>1329</v>
      </c>
      <c r="L512" s="2" t="s">
        <v>2404</v>
      </c>
      <c r="M512" s="2" t="s">
        <v>2405</v>
      </c>
      <c r="N512" s="2" t="s">
        <v>705</v>
      </c>
      <c r="O512" s="2"/>
      <c r="P512" s="2" t="s">
        <v>2159</v>
      </c>
    </row>
    <row r="513" spans="1:16" ht="14.4" x14ac:dyDescent="0.25">
      <c r="A513" s="7" t="s">
        <v>2406</v>
      </c>
      <c r="B513" s="2">
        <v>55</v>
      </c>
      <c r="C513" s="2" t="s">
        <v>485</v>
      </c>
      <c r="D513" s="2" t="s">
        <v>181</v>
      </c>
      <c r="E513" s="2" t="s">
        <v>88</v>
      </c>
      <c r="F513" s="2" t="s">
        <v>379</v>
      </c>
      <c r="G513" s="2" t="s">
        <v>649</v>
      </c>
      <c r="H513" s="2" t="s">
        <v>79</v>
      </c>
      <c r="I513" s="2" t="s">
        <v>2407</v>
      </c>
      <c r="J513" s="2" t="s">
        <v>1273</v>
      </c>
      <c r="K513" s="2" t="s">
        <v>1476</v>
      </c>
      <c r="L513" s="2" t="s">
        <v>2408</v>
      </c>
      <c r="M513" s="2" t="s">
        <v>2409</v>
      </c>
      <c r="N513" s="2" t="s">
        <v>2410</v>
      </c>
      <c r="O513" s="2"/>
      <c r="P513" s="2" t="s">
        <v>2159</v>
      </c>
    </row>
    <row r="514" spans="1:16" ht="14.4" x14ac:dyDescent="0.25">
      <c r="A514" s="7" t="s">
        <v>2411</v>
      </c>
      <c r="B514" s="2">
        <v>43</v>
      </c>
      <c r="C514" s="2" t="s">
        <v>121</v>
      </c>
      <c r="D514" s="2" t="s">
        <v>252</v>
      </c>
      <c r="E514" s="2" t="s">
        <v>190</v>
      </c>
      <c r="F514" s="2" t="s">
        <v>379</v>
      </c>
      <c r="G514" s="2" t="s">
        <v>407</v>
      </c>
      <c r="H514" s="2" t="s">
        <v>182</v>
      </c>
      <c r="I514" s="2" t="s">
        <v>2412</v>
      </c>
      <c r="J514" s="2" t="s">
        <v>223</v>
      </c>
      <c r="K514" s="2" t="s">
        <v>424</v>
      </c>
      <c r="L514" s="2" t="s">
        <v>2413</v>
      </c>
      <c r="M514" s="2" t="s">
        <v>2414</v>
      </c>
      <c r="N514" s="2" t="s">
        <v>2415</v>
      </c>
      <c r="O514" s="2"/>
      <c r="P514" s="2" t="s">
        <v>2159</v>
      </c>
    </row>
    <row r="515" spans="1:16" ht="14.4" x14ac:dyDescent="0.25">
      <c r="A515" s="7" t="s">
        <v>2416</v>
      </c>
      <c r="B515" s="2">
        <v>49</v>
      </c>
      <c r="C515" s="2" t="s">
        <v>90</v>
      </c>
      <c r="D515" s="2" t="s">
        <v>87</v>
      </c>
      <c r="E515" s="2" t="s">
        <v>361</v>
      </c>
      <c r="F515" s="2" t="s">
        <v>86</v>
      </c>
      <c r="G515" s="2" t="s">
        <v>335</v>
      </c>
      <c r="H515" s="2" t="s">
        <v>79</v>
      </c>
      <c r="I515" s="2" t="s">
        <v>2417</v>
      </c>
      <c r="J515" s="2" t="s">
        <v>279</v>
      </c>
      <c r="K515" s="2" t="s">
        <v>424</v>
      </c>
      <c r="L515" s="2" t="s">
        <v>1116</v>
      </c>
      <c r="M515" s="2" t="s">
        <v>1282</v>
      </c>
      <c r="N515" s="2" t="s">
        <v>2397</v>
      </c>
      <c r="O515" s="2"/>
      <c r="P515" s="2" t="s">
        <v>2159</v>
      </c>
    </row>
    <row r="516" spans="1:16" ht="14.4" x14ac:dyDescent="0.25">
      <c r="A516" s="7" t="s">
        <v>2418</v>
      </c>
      <c r="B516" s="2">
        <v>75</v>
      </c>
      <c r="C516" s="2" t="s">
        <v>45</v>
      </c>
      <c r="D516" s="2" t="s">
        <v>75</v>
      </c>
      <c r="E516" s="2" t="s">
        <v>190</v>
      </c>
      <c r="F516" s="2" t="s">
        <v>286</v>
      </c>
      <c r="G516" s="2" t="s">
        <v>1065</v>
      </c>
      <c r="H516" s="2" t="s">
        <v>182</v>
      </c>
      <c r="I516" s="2" t="s">
        <v>2419</v>
      </c>
      <c r="J516" s="2" t="s">
        <v>1994</v>
      </c>
      <c r="K516" s="2" t="s">
        <v>1329</v>
      </c>
      <c r="L516" s="2" t="s">
        <v>2420</v>
      </c>
      <c r="M516" s="2" t="s">
        <v>2421</v>
      </c>
      <c r="N516" s="2" t="s">
        <v>444</v>
      </c>
      <c r="O516" s="2"/>
      <c r="P516" s="2" t="s">
        <v>2159</v>
      </c>
    </row>
    <row r="517" spans="1:16" ht="14.4" x14ac:dyDescent="0.25">
      <c r="A517" s="7" t="s">
        <v>2422</v>
      </c>
      <c r="B517" s="2">
        <v>102</v>
      </c>
      <c r="C517" s="2" t="s">
        <v>96</v>
      </c>
      <c r="D517" s="2" t="s">
        <v>252</v>
      </c>
      <c r="E517" s="2" t="s">
        <v>88</v>
      </c>
      <c r="F517" s="2" t="s">
        <v>87</v>
      </c>
      <c r="G517" s="2" t="s">
        <v>1008</v>
      </c>
      <c r="H517" s="2" t="s">
        <v>182</v>
      </c>
      <c r="I517" s="2" t="s">
        <v>2423</v>
      </c>
      <c r="J517" s="2" t="s">
        <v>997</v>
      </c>
      <c r="K517" s="2" t="s">
        <v>1329</v>
      </c>
      <c r="L517" s="2" t="s">
        <v>2424</v>
      </c>
      <c r="M517" s="2" t="s">
        <v>2425</v>
      </c>
      <c r="N517" s="2" t="s">
        <v>291</v>
      </c>
      <c r="O517" s="2"/>
      <c r="P517" s="2" t="s">
        <v>2129</v>
      </c>
    </row>
    <row r="518" spans="1:16" ht="14.4" x14ac:dyDescent="0.25">
      <c r="A518" s="7" t="s">
        <v>2426</v>
      </c>
      <c r="B518" s="2">
        <v>41</v>
      </c>
      <c r="C518" s="2" t="s">
        <v>97</v>
      </c>
      <c r="D518" s="2" t="s">
        <v>129</v>
      </c>
      <c r="E518" s="2" t="s">
        <v>19</v>
      </c>
      <c r="F518" s="2" t="s">
        <v>379</v>
      </c>
      <c r="G518" s="2" t="s">
        <v>457</v>
      </c>
      <c r="H518" s="2" t="s">
        <v>182</v>
      </c>
      <c r="I518" s="2" t="s">
        <v>2427</v>
      </c>
      <c r="J518" s="2" t="s">
        <v>1994</v>
      </c>
      <c r="K518" s="2" t="s">
        <v>424</v>
      </c>
      <c r="L518" s="2" t="s">
        <v>2428</v>
      </c>
      <c r="M518" s="2" t="s">
        <v>2429</v>
      </c>
      <c r="N518" s="2" t="s">
        <v>193</v>
      </c>
      <c r="O518" s="2"/>
      <c r="P518" s="2" t="s">
        <v>2129</v>
      </c>
    </row>
    <row r="519" spans="1:16" ht="14.4" x14ac:dyDescent="0.25">
      <c r="A519" s="7" t="s">
        <v>2430</v>
      </c>
      <c r="B519" s="2">
        <v>70</v>
      </c>
      <c r="C519" s="2" t="s">
        <v>485</v>
      </c>
      <c r="D519" s="2" t="s">
        <v>208</v>
      </c>
      <c r="E519" s="2" t="s">
        <v>98</v>
      </c>
      <c r="F519" s="2" t="s">
        <v>21</v>
      </c>
      <c r="G519" s="2" t="s">
        <v>638</v>
      </c>
      <c r="H519" s="2" t="s">
        <v>79</v>
      </c>
      <c r="I519" s="2" t="s">
        <v>2431</v>
      </c>
      <c r="J519" s="2" t="s">
        <v>155</v>
      </c>
      <c r="K519" s="2" t="s">
        <v>1329</v>
      </c>
      <c r="L519" s="2" t="s">
        <v>2432</v>
      </c>
      <c r="M519" s="2" t="s">
        <v>2433</v>
      </c>
      <c r="N519" s="2" t="s">
        <v>2434</v>
      </c>
      <c r="O519" s="2"/>
      <c r="P519" s="2" t="s">
        <v>2159</v>
      </c>
    </row>
    <row r="520" spans="1:16" ht="14.4" x14ac:dyDescent="0.25">
      <c r="A520" s="7" t="s">
        <v>2435</v>
      </c>
      <c r="B520" s="2">
        <v>52</v>
      </c>
      <c r="C520" s="2" t="s">
        <v>217</v>
      </c>
      <c r="D520" s="2" t="s">
        <v>20</v>
      </c>
      <c r="E520" s="2" t="s">
        <v>112</v>
      </c>
      <c r="F520" s="2" t="s">
        <v>44</v>
      </c>
      <c r="G520" s="2" t="s">
        <v>658</v>
      </c>
      <c r="H520" s="2" t="s">
        <v>182</v>
      </c>
      <c r="I520" s="2" t="s">
        <v>2436</v>
      </c>
      <c r="J520" s="2" t="s">
        <v>242</v>
      </c>
      <c r="K520" s="2" t="s">
        <v>1329</v>
      </c>
      <c r="L520" s="2" t="s">
        <v>2437</v>
      </c>
      <c r="M520" s="2" t="s">
        <v>2438</v>
      </c>
      <c r="N520" s="2" t="s">
        <v>1681</v>
      </c>
      <c r="O520" s="2"/>
      <c r="P520" s="2" t="s">
        <v>2159</v>
      </c>
    </row>
    <row r="521" spans="1:16" ht="14.4" x14ac:dyDescent="0.25">
      <c r="A521" s="7" t="s">
        <v>2439</v>
      </c>
      <c r="B521" s="2">
        <v>42</v>
      </c>
      <c r="C521" s="2" t="s">
        <v>79</v>
      </c>
      <c r="D521" s="2" t="s">
        <v>379</v>
      </c>
      <c r="E521" s="2" t="s">
        <v>361</v>
      </c>
      <c r="F521" s="2" t="s">
        <v>34</v>
      </c>
      <c r="G521" s="2" t="s">
        <v>596</v>
      </c>
      <c r="H521" s="2" t="s">
        <v>182</v>
      </c>
      <c r="I521" s="2" t="s">
        <v>2440</v>
      </c>
      <c r="J521" s="2" t="s">
        <v>557</v>
      </c>
      <c r="K521" s="2" t="s">
        <v>424</v>
      </c>
      <c r="L521" s="2" t="s">
        <v>2441</v>
      </c>
      <c r="M521" s="2" t="s">
        <v>2442</v>
      </c>
      <c r="N521" s="2" t="s">
        <v>2443</v>
      </c>
      <c r="O521" s="2"/>
      <c r="P521" s="2" t="s">
        <v>2159</v>
      </c>
    </row>
    <row r="522" spans="1:16" ht="14.4" x14ac:dyDescent="0.25">
      <c r="A522" s="7" t="s">
        <v>2444</v>
      </c>
      <c r="B522" s="2">
        <v>46</v>
      </c>
      <c r="C522" s="2" t="s">
        <v>67</v>
      </c>
      <c r="D522" s="2" t="s">
        <v>78</v>
      </c>
      <c r="E522" s="2" t="s">
        <v>190</v>
      </c>
      <c r="F522" s="2" t="s">
        <v>21</v>
      </c>
      <c r="G522" s="2" t="s">
        <v>670</v>
      </c>
      <c r="H522" s="2" t="s">
        <v>182</v>
      </c>
      <c r="I522" s="2" t="s">
        <v>2445</v>
      </c>
      <c r="J522" s="2" t="s">
        <v>1103</v>
      </c>
      <c r="K522" s="2" t="s">
        <v>424</v>
      </c>
      <c r="L522" s="2" t="s">
        <v>2378</v>
      </c>
      <c r="M522" s="2" t="s">
        <v>2446</v>
      </c>
      <c r="N522" s="2" t="s">
        <v>700</v>
      </c>
      <c r="O522" s="2"/>
      <c r="P522" s="2" t="s">
        <v>2159</v>
      </c>
    </row>
    <row r="523" spans="1:16" ht="14.4" x14ac:dyDescent="0.25">
      <c r="A523" s="7" t="s">
        <v>2447</v>
      </c>
      <c r="B523" s="2">
        <v>50</v>
      </c>
      <c r="C523" s="2" t="s">
        <v>22</v>
      </c>
      <c r="D523" s="2" t="s">
        <v>97</v>
      </c>
      <c r="E523" s="2" t="s">
        <v>361</v>
      </c>
      <c r="F523" s="2" t="s">
        <v>87</v>
      </c>
      <c r="G523" s="2" t="s">
        <v>722</v>
      </c>
      <c r="H523" s="2" t="s">
        <v>79</v>
      </c>
      <c r="I523" s="2" t="s">
        <v>2448</v>
      </c>
      <c r="J523" s="2" t="s">
        <v>570</v>
      </c>
      <c r="K523" s="2" t="s">
        <v>424</v>
      </c>
      <c r="L523" s="2" t="s">
        <v>2449</v>
      </c>
      <c r="M523" s="2" t="s">
        <v>2450</v>
      </c>
      <c r="N523" s="2" t="s">
        <v>2434</v>
      </c>
      <c r="O523" s="2"/>
      <c r="P523" s="2" t="s">
        <v>2159</v>
      </c>
    </row>
    <row r="524" spans="1:16" ht="14.4" x14ac:dyDescent="0.25">
      <c r="A524" s="7" t="s">
        <v>2451</v>
      </c>
      <c r="B524" s="2">
        <v>97</v>
      </c>
      <c r="C524" s="2" t="s">
        <v>86</v>
      </c>
      <c r="D524" s="2" t="s">
        <v>52</v>
      </c>
      <c r="E524" s="2" t="s">
        <v>88</v>
      </c>
      <c r="F524" s="2" t="s">
        <v>89</v>
      </c>
      <c r="G524" s="2" t="s">
        <v>955</v>
      </c>
      <c r="H524" s="2" t="s">
        <v>79</v>
      </c>
      <c r="I524" s="2" t="s">
        <v>2452</v>
      </c>
      <c r="J524" s="2" t="s">
        <v>56</v>
      </c>
      <c r="K524" s="2" t="s">
        <v>1329</v>
      </c>
      <c r="L524" s="2" t="s">
        <v>1234</v>
      </c>
      <c r="M524" s="2" t="s">
        <v>2453</v>
      </c>
      <c r="N524" s="2" t="s">
        <v>583</v>
      </c>
      <c r="O524" s="2"/>
      <c r="P524" s="2" t="s">
        <v>2159</v>
      </c>
    </row>
    <row r="525" spans="1:16" ht="14.4" x14ac:dyDescent="0.25">
      <c r="A525" s="7" t="s">
        <v>2454</v>
      </c>
      <c r="B525" s="2">
        <v>97</v>
      </c>
      <c r="C525" s="2" t="s">
        <v>217</v>
      </c>
      <c r="D525" s="2" t="s">
        <v>77</v>
      </c>
      <c r="E525" s="2" t="s">
        <v>112</v>
      </c>
      <c r="F525" s="2" t="s">
        <v>134</v>
      </c>
      <c r="G525" s="2" t="s">
        <v>955</v>
      </c>
      <c r="H525" s="2" t="s">
        <v>79</v>
      </c>
      <c r="I525" s="2" t="s">
        <v>2455</v>
      </c>
      <c r="J525" s="2" t="s">
        <v>955</v>
      </c>
      <c r="K525" s="2" t="s">
        <v>1329</v>
      </c>
      <c r="L525" s="2" t="s">
        <v>2456</v>
      </c>
      <c r="M525" s="2" t="s">
        <v>2457</v>
      </c>
      <c r="N525" s="2" t="s">
        <v>2458</v>
      </c>
      <c r="O525" s="2"/>
      <c r="P525" s="2" t="s">
        <v>2129</v>
      </c>
    </row>
    <row r="526" spans="1:16" ht="14.4" x14ac:dyDescent="0.25">
      <c r="A526" s="7" t="s">
        <v>2459</v>
      </c>
      <c r="B526" s="2">
        <v>144</v>
      </c>
      <c r="C526" s="2" t="s">
        <v>123</v>
      </c>
      <c r="D526" s="2" t="s">
        <v>18</v>
      </c>
      <c r="E526" s="2" t="s">
        <v>216</v>
      </c>
      <c r="F526" s="2" t="s">
        <v>96</v>
      </c>
      <c r="G526" s="2" t="s">
        <v>523</v>
      </c>
      <c r="H526" s="2" t="s">
        <v>182</v>
      </c>
      <c r="I526" s="2" t="s">
        <v>2460</v>
      </c>
      <c r="J526" s="2" t="s">
        <v>722</v>
      </c>
      <c r="K526" s="2" t="s">
        <v>1329</v>
      </c>
      <c r="L526" s="2" t="s">
        <v>2456</v>
      </c>
      <c r="M526" s="2" t="s">
        <v>2461</v>
      </c>
      <c r="N526" s="2" t="s">
        <v>1155</v>
      </c>
      <c r="O526" s="2"/>
      <c r="P526" s="2" t="s">
        <v>2129</v>
      </c>
    </row>
    <row r="527" spans="1:16" ht="14.4" x14ac:dyDescent="0.25">
      <c r="A527" s="7" t="s">
        <v>2462</v>
      </c>
      <c r="B527" s="2">
        <v>53</v>
      </c>
      <c r="C527" s="2" t="s">
        <v>44</v>
      </c>
      <c r="D527" s="2" t="s">
        <v>156</v>
      </c>
      <c r="E527" s="2" t="s">
        <v>216</v>
      </c>
      <c r="F527" s="2" t="s">
        <v>21</v>
      </c>
      <c r="G527" s="2" t="s">
        <v>326</v>
      </c>
      <c r="H527" s="2" t="s">
        <v>182</v>
      </c>
      <c r="I527" s="2" t="s">
        <v>2463</v>
      </c>
      <c r="J527" s="2" t="s">
        <v>957</v>
      </c>
      <c r="K527" s="2" t="s">
        <v>1329</v>
      </c>
      <c r="L527" s="2" t="s">
        <v>2464</v>
      </c>
      <c r="M527" s="2" t="s">
        <v>2465</v>
      </c>
      <c r="N527" s="2" t="s">
        <v>583</v>
      </c>
      <c r="O527" s="2"/>
      <c r="P527" s="2" t="s">
        <v>2129</v>
      </c>
    </row>
    <row r="528" spans="1:16" ht="14.4" x14ac:dyDescent="0.25">
      <c r="A528" s="7" t="s">
        <v>2466</v>
      </c>
      <c r="B528" s="2">
        <v>89</v>
      </c>
      <c r="C528" s="2" t="s">
        <v>275</v>
      </c>
      <c r="D528" s="2" t="s">
        <v>97</v>
      </c>
      <c r="E528" s="2" t="s">
        <v>88</v>
      </c>
      <c r="F528" s="2" t="s">
        <v>34</v>
      </c>
      <c r="G528" s="2" t="s">
        <v>997</v>
      </c>
      <c r="H528" s="2" t="s">
        <v>182</v>
      </c>
      <c r="I528" s="2" t="s">
        <v>2467</v>
      </c>
      <c r="J528" s="2" t="s">
        <v>20</v>
      </c>
      <c r="K528" s="2" t="s">
        <v>1329</v>
      </c>
      <c r="L528" s="2" t="s">
        <v>725</v>
      </c>
      <c r="M528" s="2" t="s">
        <v>2468</v>
      </c>
      <c r="N528" s="2" t="s">
        <v>126</v>
      </c>
      <c r="O528" s="2"/>
      <c r="P528" s="2" t="s">
        <v>2129</v>
      </c>
    </row>
    <row r="529" spans="1:16" ht="14.4" x14ac:dyDescent="0.25">
      <c r="A529" s="7" t="s">
        <v>2469</v>
      </c>
      <c r="B529" s="2">
        <v>102</v>
      </c>
      <c r="C529" s="2" t="s">
        <v>485</v>
      </c>
      <c r="D529" s="2" t="s">
        <v>77</v>
      </c>
      <c r="E529" s="2" t="s">
        <v>88</v>
      </c>
      <c r="F529" s="2" t="s">
        <v>141</v>
      </c>
      <c r="G529" s="2" t="s">
        <v>1008</v>
      </c>
      <c r="H529" s="2" t="s">
        <v>182</v>
      </c>
      <c r="I529" s="2" t="s">
        <v>2470</v>
      </c>
      <c r="J529" s="2" t="s">
        <v>1591</v>
      </c>
      <c r="K529" s="2" t="s">
        <v>1329</v>
      </c>
      <c r="L529" s="2" t="s">
        <v>2471</v>
      </c>
      <c r="M529" s="2" t="s">
        <v>2472</v>
      </c>
      <c r="N529" s="2" t="s">
        <v>102</v>
      </c>
      <c r="O529" s="2"/>
      <c r="P529" s="2" t="s">
        <v>2159</v>
      </c>
    </row>
    <row r="530" spans="1:16" ht="14.4" x14ac:dyDescent="0.25">
      <c r="A530" s="7" t="s">
        <v>2473</v>
      </c>
      <c r="B530" s="2">
        <v>191</v>
      </c>
      <c r="C530" s="2" t="s">
        <v>75</v>
      </c>
      <c r="D530" s="2" t="s">
        <v>244</v>
      </c>
      <c r="E530" s="2" t="s">
        <v>112</v>
      </c>
      <c r="F530" s="2" t="s">
        <v>78</v>
      </c>
      <c r="G530" s="2" t="s">
        <v>439</v>
      </c>
      <c r="H530" s="2" t="s">
        <v>90</v>
      </c>
      <c r="I530" s="2" t="s">
        <v>2474</v>
      </c>
      <c r="J530" s="2" t="s">
        <v>2334</v>
      </c>
      <c r="K530" s="2" t="s">
        <v>1329</v>
      </c>
      <c r="L530" s="2" t="s">
        <v>958</v>
      </c>
      <c r="M530" s="2" t="s">
        <v>2396</v>
      </c>
      <c r="N530" s="2" t="s">
        <v>420</v>
      </c>
      <c r="O530" s="2"/>
      <c r="P530" s="2" t="s">
        <v>2159</v>
      </c>
    </row>
    <row r="531" spans="1:16" ht="14.4" x14ac:dyDescent="0.25">
      <c r="A531" s="7" t="s">
        <v>2475</v>
      </c>
      <c r="B531" s="2">
        <v>149</v>
      </c>
      <c r="C531" s="2" t="s">
        <v>52</v>
      </c>
      <c r="D531" s="2" t="s">
        <v>547</v>
      </c>
      <c r="E531" s="2" t="s">
        <v>76</v>
      </c>
      <c r="F531" s="2" t="s">
        <v>217</v>
      </c>
      <c r="G531" s="2" t="s">
        <v>1184</v>
      </c>
      <c r="H531" s="2" t="s">
        <v>79</v>
      </c>
      <c r="I531" s="2" t="s">
        <v>2476</v>
      </c>
      <c r="J531" s="2" t="s">
        <v>475</v>
      </c>
      <c r="K531" s="2" t="s">
        <v>1329</v>
      </c>
      <c r="L531" s="2" t="s">
        <v>2477</v>
      </c>
      <c r="M531" s="2" t="s">
        <v>2478</v>
      </c>
      <c r="N531" s="2" t="s">
        <v>126</v>
      </c>
      <c r="O531" s="2"/>
      <c r="P531" s="2" t="s">
        <v>2129</v>
      </c>
    </row>
    <row r="532" spans="1:16" ht="14.4" x14ac:dyDescent="0.25">
      <c r="A532" s="7" t="s">
        <v>2479</v>
      </c>
      <c r="B532" s="2">
        <v>49</v>
      </c>
      <c r="C532" s="2" t="s">
        <v>89</v>
      </c>
      <c r="D532" s="2" t="s">
        <v>75</v>
      </c>
      <c r="E532" s="2" t="s">
        <v>148</v>
      </c>
      <c r="F532" s="2" t="s">
        <v>66</v>
      </c>
      <c r="G532" s="2" t="s">
        <v>552</v>
      </c>
      <c r="H532" s="2" t="s">
        <v>79</v>
      </c>
      <c r="I532" s="2" t="s">
        <v>2480</v>
      </c>
      <c r="J532" s="2" t="s">
        <v>630</v>
      </c>
      <c r="K532" s="2" t="s">
        <v>424</v>
      </c>
      <c r="L532" s="2" t="s">
        <v>812</v>
      </c>
      <c r="M532" s="2" t="s">
        <v>2481</v>
      </c>
      <c r="N532" s="2" t="s">
        <v>139</v>
      </c>
      <c r="O532" s="2"/>
      <c r="P532" s="2" t="s">
        <v>2129</v>
      </c>
    </row>
    <row r="533" spans="1:16" ht="14.4" x14ac:dyDescent="0.25">
      <c r="A533" s="7" t="s">
        <v>2482</v>
      </c>
      <c r="B533" s="2">
        <v>118</v>
      </c>
      <c r="C533" s="2" t="s">
        <v>89</v>
      </c>
      <c r="D533" s="2" t="s">
        <v>92</v>
      </c>
      <c r="E533" s="2" t="s">
        <v>216</v>
      </c>
      <c r="F533" s="2" t="s">
        <v>66</v>
      </c>
      <c r="G533" s="2" t="s">
        <v>1237</v>
      </c>
      <c r="H533" s="2" t="s">
        <v>182</v>
      </c>
      <c r="I533" s="2" t="s">
        <v>2483</v>
      </c>
      <c r="J533" s="2" t="s">
        <v>2484</v>
      </c>
      <c r="K533" s="2" t="s">
        <v>1329</v>
      </c>
      <c r="L533" s="2" t="s">
        <v>2485</v>
      </c>
      <c r="M533" s="2" t="s">
        <v>2486</v>
      </c>
      <c r="N533" s="2" t="s">
        <v>540</v>
      </c>
      <c r="O533" s="2"/>
      <c r="P533" s="2" t="s">
        <v>2129</v>
      </c>
    </row>
    <row r="534" spans="1:16" ht="14.4" x14ac:dyDescent="0.25">
      <c r="A534" s="7" t="s">
        <v>2487</v>
      </c>
      <c r="B534" s="2">
        <v>36</v>
      </c>
      <c r="C534" s="2" t="s">
        <v>87</v>
      </c>
      <c r="D534" s="2" t="s">
        <v>111</v>
      </c>
      <c r="E534" s="2" t="s">
        <v>112</v>
      </c>
      <c r="F534" s="2" t="s">
        <v>134</v>
      </c>
      <c r="G534" s="2" t="s">
        <v>209</v>
      </c>
      <c r="H534" s="2" t="s">
        <v>182</v>
      </c>
      <c r="I534" s="2" t="s">
        <v>2488</v>
      </c>
      <c r="J534" s="2" t="s">
        <v>2489</v>
      </c>
      <c r="K534" s="2" t="s">
        <v>424</v>
      </c>
      <c r="L534" s="2" t="s">
        <v>2490</v>
      </c>
      <c r="M534" s="2" t="s">
        <v>2491</v>
      </c>
      <c r="N534" s="2" t="s">
        <v>775</v>
      </c>
      <c r="O534" s="2"/>
      <c r="P534" s="2" t="s">
        <v>2129</v>
      </c>
    </row>
    <row r="535" spans="1:16" ht="14.4" x14ac:dyDescent="0.25">
      <c r="A535" s="7" t="s">
        <v>2492</v>
      </c>
      <c r="B535" s="2">
        <v>50</v>
      </c>
      <c r="C535" s="2" t="s">
        <v>22</v>
      </c>
      <c r="D535" s="2" t="s">
        <v>173</v>
      </c>
      <c r="E535" s="2" t="s">
        <v>88</v>
      </c>
      <c r="F535" s="2" t="s">
        <v>34</v>
      </c>
      <c r="G535" s="2" t="s">
        <v>722</v>
      </c>
      <c r="H535" s="2" t="s">
        <v>79</v>
      </c>
      <c r="I535" s="2" t="s">
        <v>2493</v>
      </c>
      <c r="J535" s="2" t="s">
        <v>326</v>
      </c>
      <c r="K535" s="2" t="s">
        <v>424</v>
      </c>
      <c r="L535" s="2" t="s">
        <v>454</v>
      </c>
      <c r="M535" s="2" t="s">
        <v>2494</v>
      </c>
      <c r="N535" s="2" t="s">
        <v>2495</v>
      </c>
      <c r="O535" s="2"/>
      <c r="P535" s="2" t="s">
        <v>2159</v>
      </c>
    </row>
    <row r="536" spans="1:16" ht="14.4" x14ac:dyDescent="0.25">
      <c r="A536" s="7" t="s">
        <v>2496</v>
      </c>
      <c r="B536" s="2">
        <v>45</v>
      </c>
      <c r="C536" s="2" t="s">
        <v>265</v>
      </c>
      <c r="D536" s="2" t="s">
        <v>44</v>
      </c>
      <c r="E536" s="2" t="s">
        <v>361</v>
      </c>
      <c r="F536" s="2" t="s">
        <v>87</v>
      </c>
      <c r="G536" s="2" t="s">
        <v>385</v>
      </c>
      <c r="H536" s="2" t="s">
        <v>79</v>
      </c>
      <c r="I536" s="2" t="s">
        <v>2497</v>
      </c>
      <c r="J536" s="2" t="s">
        <v>735</v>
      </c>
      <c r="K536" s="2" t="s">
        <v>424</v>
      </c>
      <c r="L536" s="2" t="s">
        <v>2498</v>
      </c>
      <c r="M536" s="2" t="s">
        <v>1142</v>
      </c>
      <c r="N536" s="2" t="s">
        <v>573</v>
      </c>
      <c r="O536" s="2"/>
      <c r="P536" s="2" t="s">
        <v>2159</v>
      </c>
    </row>
    <row r="537" spans="1:16" ht="14.4" x14ac:dyDescent="0.25">
      <c r="A537" s="7" t="s">
        <v>2499</v>
      </c>
      <c r="B537" s="2">
        <v>50</v>
      </c>
      <c r="C537" s="2" t="s">
        <v>45</v>
      </c>
      <c r="D537" s="2" t="s">
        <v>113</v>
      </c>
      <c r="E537" s="2" t="s">
        <v>190</v>
      </c>
      <c r="F537" s="2" t="s">
        <v>379</v>
      </c>
      <c r="G537" s="2" t="s">
        <v>722</v>
      </c>
      <c r="H537" s="2" t="s">
        <v>79</v>
      </c>
      <c r="I537" s="2" t="s">
        <v>2500</v>
      </c>
      <c r="J537" s="2" t="s">
        <v>1216</v>
      </c>
      <c r="K537" s="2" t="s">
        <v>424</v>
      </c>
      <c r="L537" s="2" t="s">
        <v>2501</v>
      </c>
      <c r="M537" s="2" t="s">
        <v>1250</v>
      </c>
      <c r="N537" s="2" t="s">
        <v>329</v>
      </c>
      <c r="O537" s="2"/>
      <c r="P537" s="2" t="s">
        <v>2159</v>
      </c>
    </row>
    <row r="538" spans="1:16" ht="14.4" x14ac:dyDescent="0.25">
      <c r="A538" s="7" t="s">
        <v>2502</v>
      </c>
      <c r="B538" s="2">
        <v>62</v>
      </c>
      <c r="C538" s="2" t="s">
        <v>189</v>
      </c>
      <c r="D538" s="2" t="s">
        <v>92</v>
      </c>
      <c r="E538" s="2" t="s">
        <v>361</v>
      </c>
      <c r="F538" s="2" t="s">
        <v>180</v>
      </c>
      <c r="G538" s="2" t="s">
        <v>1010</v>
      </c>
      <c r="H538" s="2" t="s">
        <v>79</v>
      </c>
      <c r="I538" s="2" t="s">
        <v>2503</v>
      </c>
      <c r="J538" s="2" t="s">
        <v>1588</v>
      </c>
      <c r="K538" s="2" t="s">
        <v>1329</v>
      </c>
      <c r="L538" s="2" t="s">
        <v>2504</v>
      </c>
      <c r="M538" s="2" t="s">
        <v>2505</v>
      </c>
      <c r="N538" s="2" t="s">
        <v>329</v>
      </c>
      <c r="O538" s="2"/>
      <c r="P538" s="2" t="s">
        <v>2159</v>
      </c>
    </row>
    <row r="539" spans="1:16" ht="14.4" x14ac:dyDescent="0.25">
      <c r="A539" s="7" t="s">
        <v>2506</v>
      </c>
      <c r="B539" s="2">
        <v>122</v>
      </c>
      <c r="C539" s="2" t="s">
        <v>134</v>
      </c>
      <c r="D539" s="2" t="s">
        <v>53</v>
      </c>
      <c r="E539" s="2" t="s">
        <v>98</v>
      </c>
      <c r="F539" s="2" t="s">
        <v>180</v>
      </c>
      <c r="G539" s="2" t="s">
        <v>771</v>
      </c>
      <c r="H539" s="2" t="s">
        <v>90</v>
      </c>
      <c r="I539" s="2" t="s">
        <v>2507</v>
      </c>
      <c r="J539" s="2" t="s">
        <v>939</v>
      </c>
      <c r="K539" s="2" t="s">
        <v>1329</v>
      </c>
      <c r="L539" s="2" t="s">
        <v>2508</v>
      </c>
      <c r="M539" s="2" t="s">
        <v>489</v>
      </c>
      <c r="N539" s="2" t="s">
        <v>2509</v>
      </c>
      <c r="O539" s="2"/>
      <c r="P539" s="2" t="s">
        <v>2159</v>
      </c>
    </row>
    <row r="540" spans="1:16" ht="14.4" x14ac:dyDescent="0.25">
      <c r="A540" s="7" t="s">
        <v>2510</v>
      </c>
      <c r="B540" s="2">
        <v>117</v>
      </c>
      <c r="C540" s="2" t="s">
        <v>485</v>
      </c>
      <c r="D540" s="2" t="s">
        <v>363</v>
      </c>
      <c r="E540" s="2" t="s">
        <v>98</v>
      </c>
      <c r="F540" s="2" t="s">
        <v>96</v>
      </c>
      <c r="G540" s="2" t="s">
        <v>1188</v>
      </c>
      <c r="H540" s="2" t="s">
        <v>79</v>
      </c>
      <c r="I540" s="2" t="s">
        <v>2511</v>
      </c>
      <c r="J540" s="2" t="s">
        <v>1019</v>
      </c>
      <c r="K540" s="2" t="s">
        <v>1329</v>
      </c>
      <c r="L540" s="2" t="s">
        <v>2512</v>
      </c>
      <c r="M540" s="2" t="s">
        <v>2513</v>
      </c>
      <c r="N540" s="2" t="s">
        <v>139</v>
      </c>
      <c r="O540" s="2"/>
      <c r="P540" s="2" t="s">
        <v>2159</v>
      </c>
    </row>
    <row r="541" spans="1:16" ht="14.4" x14ac:dyDescent="0.25">
      <c r="A541" s="7" t="s">
        <v>2514</v>
      </c>
      <c r="B541" s="2">
        <v>65</v>
      </c>
      <c r="C541" s="2" t="s">
        <v>134</v>
      </c>
      <c r="D541" s="2" t="s">
        <v>113</v>
      </c>
      <c r="E541" s="2" t="s">
        <v>88</v>
      </c>
      <c r="F541" s="2" t="s">
        <v>21</v>
      </c>
      <c r="G541" s="2" t="s">
        <v>557</v>
      </c>
      <c r="H541" s="2" t="s">
        <v>182</v>
      </c>
      <c r="I541" s="2" t="s">
        <v>2515</v>
      </c>
      <c r="J541" s="2" t="s">
        <v>557</v>
      </c>
      <c r="K541" s="2" t="s">
        <v>1329</v>
      </c>
      <c r="L541" s="2" t="s">
        <v>2516</v>
      </c>
      <c r="M541" s="2" t="s">
        <v>1101</v>
      </c>
      <c r="N541" s="2" t="s">
        <v>420</v>
      </c>
      <c r="O541" s="2"/>
      <c r="P541" s="2" t="s">
        <v>2129</v>
      </c>
    </row>
    <row r="542" spans="1:16" ht="14.4" x14ac:dyDescent="0.25">
      <c r="A542" s="7" t="s">
        <v>2517</v>
      </c>
      <c r="B542" s="2">
        <v>87</v>
      </c>
      <c r="C542" s="2" t="s">
        <v>180</v>
      </c>
      <c r="D542" s="2" t="s">
        <v>77</v>
      </c>
      <c r="E542" s="2" t="s">
        <v>112</v>
      </c>
      <c r="F542" s="2" t="s">
        <v>97</v>
      </c>
      <c r="G542" s="2" t="s">
        <v>1301</v>
      </c>
      <c r="H542" s="2" t="s">
        <v>182</v>
      </c>
      <c r="I542" s="2" t="s">
        <v>2518</v>
      </c>
      <c r="J542" s="2" t="s">
        <v>209</v>
      </c>
      <c r="K542" s="2" t="s">
        <v>1329</v>
      </c>
      <c r="L542" s="2" t="s">
        <v>2519</v>
      </c>
      <c r="M542" s="2" t="s">
        <v>2520</v>
      </c>
      <c r="N542" s="2" t="s">
        <v>1123</v>
      </c>
      <c r="O542" s="2"/>
      <c r="P542" s="2" t="s">
        <v>2129</v>
      </c>
    </row>
    <row r="543" spans="1:16" ht="14.4" x14ac:dyDescent="0.25">
      <c r="A543" s="7" t="s">
        <v>2521</v>
      </c>
      <c r="B543" s="2">
        <v>80</v>
      </c>
      <c r="C543" s="2" t="s">
        <v>78</v>
      </c>
      <c r="D543" s="2" t="s">
        <v>20</v>
      </c>
      <c r="E543" s="2" t="s">
        <v>19</v>
      </c>
      <c r="F543" s="2" t="s">
        <v>96</v>
      </c>
      <c r="G543" s="2" t="s">
        <v>414</v>
      </c>
      <c r="H543" s="2" t="s">
        <v>79</v>
      </c>
      <c r="I543" s="2" t="s">
        <v>2522</v>
      </c>
      <c r="J543" s="2" t="s">
        <v>1423</v>
      </c>
      <c r="K543" s="2" t="s">
        <v>1329</v>
      </c>
      <c r="L543" s="2" t="s">
        <v>2523</v>
      </c>
      <c r="M543" s="2" t="s">
        <v>2524</v>
      </c>
      <c r="N543" s="2" t="s">
        <v>2525</v>
      </c>
      <c r="O543" s="2"/>
      <c r="P543" s="2" t="s">
        <v>2129</v>
      </c>
    </row>
    <row r="544" spans="1:16" ht="14.4" x14ac:dyDescent="0.25">
      <c r="A544" s="7" t="s">
        <v>2526</v>
      </c>
      <c r="B544" s="2">
        <v>87</v>
      </c>
      <c r="C544" s="2" t="s">
        <v>217</v>
      </c>
      <c r="D544" s="2" t="s">
        <v>129</v>
      </c>
      <c r="E544" s="2" t="s">
        <v>216</v>
      </c>
      <c r="F544" s="2" t="s">
        <v>286</v>
      </c>
      <c r="G544" s="2" t="s">
        <v>1301</v>
      </c>
      <c r="H544" s="2" t="s">
        <v>79</v>
      </c>
      <c r="I544" s="2" t="s">
        <v>2407</v>
      </c>
      <c r="J544" s="2" t="s">
        <v>1368</v>
      </c>
      <c r="K544" s="2" t="s">
        <v>1329</v>
      </c>
      <c r="L544" s="2" t="s">
        <v>2527</v>
      </c>
      <c r="M544" s="2" t="s">
        <v>2528</v>
      </c>
      <c r="N544" s="2" t="s">
        <v>594</v>
      </c>
      <c r="O544" s="2"/>
      <c r="P544" s="2" t="s">
        <v>2529</v>
      </c>
    </row>
    <row r="545" spans="1:16" ht="14.4" x14ac:dyDescent="0.25">
      <c r="A545" s="7" t="s">
        <v>2530</v>
      </c>
      <c r="B545" s="2">
        <v>120</v>
      </c>
      <c r="C545" s="2" t="s">
        <v>44</v>
      </c>
      <c r="D545" s="2" t="s">
        <v>20</v>
      </c>
      <c r="E545" s="2" t="s">
        <v>216</v>
      </c>
      <c r="F545" s="2" t="s">
        <v>485</v>
      </c>
      <c r="G545" s="2" t="s">
        <v>630</v>
      </c>
      <c r="H545" s="2" t="s">
        <v>79</v>
      </c>
      <c r="I545" s="2" t="s">
        <v>2531</v>
      </c>
      <c r="J545" s="2" t="s">
        <v>2532</v>
      </c>
      <c r="K545" s="2" t="s">
        <v>1329</v>
      </c>
      <c r="L545" s="2" t="s">
        <v>2512</v>
      </c>
      <c r="M545" s="2" t="s">
        <v>2533</v>
      </c>
      <c r="N545" s="2" t="s">
        <v>102</v>
      </c>
      <c r="O545" s="2"/>
      <c r="P545" s="2" t="s">
        <v>2159</v>
      </c>
    </row>
    <row r="546" spans="1:16" ht="14.4" x14ac:dyDescent="0.25">
      <c r="A546" s="7" t="s">
        <v>2534</v>
      </c>
      <c r="B546" s="2">
        <v>123</v>
      </c>
      <c r="C546" s="2" t="s">
        <v>75</v>
      </c>
      <c r="D546" s="2" t="s">
        <v>74</v>
      </c>
      <c r="E546" s="2" t="s">
        <v>19</v>
      </c>
      <c r="F546" s="2" t="s">
        <v>34</v>
      </c>
      <c r="G546" s="2" t="s">
        <v>975</v>
      </c>
      <c r="H546" s="2" t="s">
        <v>79</v>
      </c>
      <c r="I546" s="2" t="s">
        <v>2535</v>
      </c>
      <c r="J546" s="2" t="s">
        <v>1115</v>
      </c>
      <c r="K546" s="2" t="s">
        <v>1329</v>
      </c>
      <c r="L546" s="2" t="s">
        <v>2536</v>
      </c>
      <c r="M546" s="2" t="s">
        <v>2537</v>
      </c>
      <c r="N546" s="2" t="s">
        <v>2538</v>
      </c>
      <c r="O546" s="2"/>
      <c r="P546" s="2" t="s">
        <v>2159</v>
      </c>
    </row>
    <row r="547" spans="1:16" ht="14.4" x14ac:dyDescent="0.25">
      <c r="A547" s="7" t="s">
        <v>2539</v>
      </c>
      <c r="B547" s="2">
        <v>61</v>
      </c>
      <c r="C547" s="2" t="s">
        <v>44</v>
      </c>
      <c r="D547" s="2" t="s">
        <v>129</v>
      </c>
      <c r="E547" s="2" t="s">
        <v>112</v>
      </c>
      <c r="F547" s="2" t="s">
        <v>86</v>
      </c>
      <c r="G547" s="2" t="s">
        <v>342</v>
      </c>
      <c r="H547" s="2" t="s">
        <v>79</v>
      </c>
      <c r="I547" s="2" t="s">
        <v>2540</v>
      </c>
      <c r="J547" s="2" t="s">
        <v>2541</v>
      </c>
      <c r="K547" s="2" t="s">
        <v>1329</v>
      </c>
      <c r="L547" s="2" t="s">
        <v>2542</v>
      </c>
      <c r="M547" s="2" t="s">
        <v>2543</v>
      </c>
      <c r="N547" s="2" t="s">
        <v>2544</v>
      </c>
      <c r="O547" s="2"/>
      <c r="P547" s="2" t="s">
        <v>2159</v>
      </c>
    </row>
    <row r="548" spans="1:16" ht="14.4" x14ac:dyDescent="0.25">
      <c r="A548" s="7" t="s">
        <v>2545</v>
      </c>
      <c r="B548" s="2">
        <v>91</v>
      </c>
      <c r="C548" s="2" t="s">
        <v>286</v>
      </c>
      <c r="D548" s="2" t="s">
        <v>123</v>
      </c>
      <c r="E548" s="2" t="s">
        <v>98</v>
      </c>
      <c r="F548" s="2" t="s">
        <v>189</v>
      </c>
      <c r="G548" s="2" t="s">
        <v>1440</v>
      </c>
      <c r="H548" s="2" t="s">
        <v>79</v>
      </c>
      <c r="I548" s="2" t="s">
        <v>2546</v>
      </c>
      <c r="J548" s="2" t="s">
        <v>2321</v>
      </c>
      <c r="K548" s="2" t="s">
        <v>1329</v>
      </c>
      <c r="L548" s="2" t="s">
        <v>1330</v>
      </c>
      <c r="M548" s="2" t="s">
        <v>2547</v>
      </c>
      <c r="N548" s="2" t="s">
        <v>284</v>
      </c>
      <c r="O548" s="2"/>
      <c r="P548" s="2" t="s">
        <v>2129</v>
      </c>
    </row>
    <row r="549" spans="1:16" ht="14.4" x14ac:dyDescent="0.25">
      <c r="A549" s="7" t="s">
        <v>2548</v>
      </c>
      <c r="B549" s="2">
        <v>82</v>
      </c>
      <c r="C549" s="2" t="s">
        <v>86</v>
      </c>
      <c r="D549" s="2" t="s">
        <v>123</v>
      </c>
      <c r="E549" s="2" t="s">
        <v>88</v>
      </c>
      <c r="F549" s="2" t="s">
        <v>86</v>
      </c>
      <c r="G549" s="2" t="s">
        <v>1193</v>
      </c>
      <c r="H549" s="2" t="s">
        <v>79</v>
      </c>
      <c r="I549" s="2" t="s">
        <v>2549</v>
      </c>
      <c r="J549" s="2" t="s">
        <v>1065</v>
      </c>
      <c r="K549" s="2" t="s">
        <v>1329</v>
      </c>
      <c r="L549" s="2" t="s">
        <v>401</v>
      </c>
      <c r="M549" s="2" t="s">
        <v>2550</v>
      </c>
      <c r="N549" s="2" t="s">
        <v>291</v>
      </c>
      <c r="O549" s="2"/>
      <c r="P549" s="2" t="s">
        <v>2129</v>
      </c>
    </row>
    <row r="550" spans="1:16" ht="14.4" x14ac:dyDescent="0.25">
      <c r="A550" s="7" t="s">
        <v>2551</v>
      </c>
      <c r="B550" s="2">
        <v>101</v>
      </c>
      <c r="C550" s="2" t="s">
        <v>121</v>
      </c>
      <c r="D550" s="2" t="s">
        <v>97</v>
      </c>
      <c r="E550" s="2" t="s">
        <v>88</v>
      </c>
      <c r="F550" s="2" t="s">
        <v>121</v>
      </c>
      <c r="G550" s="2" t="s">
        <v>224</v>
      </c>
      <c r="H550" s="2" t="s">
        <v>182</v>
      </c>
      <c r="I550" s="2" t="s">
        <v>2552</v>
      </c>
      <c r="J550" s="2" t="s">
        <v>904</v>
      </c>
      <c r="K550" s="2" t="s">
        <v>1329</v>
      </c>
      <c r="L550" s="2" t="s">
        <v>911</v>
      </c>
      <c r="M550" s="2" t="s">
        <v>1283</v>
      </c>
      <c r="N550" s="2" t="s">
        <v>420</v>
      </c>
      <c r="O550" s="2"/>
      <c r="P550" s="2" t="s">
        <v>2129</v>
      </c>
    </row>
    <row r="551" spans="1:16" ht="14.4" x14ac:dyDescent="0.25">
      <c r="A551" s="7" t="s">
        <v>2553</v>
      </c>
      <c r="B551" s="2">
        <v>81</v>
      </c>
      <c r="C551" s="2" t="s">
        <v>22</v>
      </c>
      <c r="D551" s="2" t="s">
        <v>34</v>
      </c>
      <c r="E551" s="2" t="s">
        <v>88</v>
      </c>
      <c r="F551" s="2" t="s">
        <v>189</v>
      </c>
      <c r="G551" s="2" t="s">
        <v>242</v>
      </c>
      <c r="H551" s="2" t="s">
        <v>79</v>
      </c>
      <c r="I551" s="2" t="s">
        <v>2554</v>
      </c>
      <c r="J551" s="2" t="s">
        <v>1423</v>
      </c>
      <c r="K551" s="2" t="s">
        <v>1329</v>
      </c>
      <c r="L551" s="2" t="s">
        <v>577</v>
      </c>
      <c r="M551" s="2" t="s">
        <v>483</v>
      </c>
      <c r="N551" s="2" t="s">
        <v>583</v>
      </c>
      <c r="O551" s="2"/>
      <c r="P551" s="2" t="s">
        <v>2129</v>
      </c>
    </row>
    <row r="552" spans="1:16" ht="14.4" x14ac:dyDescent="0.25">
      <c r="A552" s="7" t="s">
        <v>2555</v>
      </c>
      <c r="B552" s="2">
        <v>68</v>
      </c>
      <c r="C552" s="2" t="s">
        <v>189</v>
      </c>
      <c r="D552" s="2" t="s">
        <v>180</v>
      </c>
      <c r="E552" s="2" t="s">
        <v>88</v>
      </c>
      <c r="F552" s="2" t="s">
        <v>485</v>
      </c>
      <c r="G552" s="2" t="s">
        <v>904</v>
      </c>
      <c r="H552" s="2" t="s">
        <v>79</v>
      </c>
      <c r="I552" s="2" t="s">
        <v>2556</v>
      </c>
      <c r="J552" s="2" t="s">
        <v>184</v>
      </c>
      <c r="K552" s="2" t="s">
        <v>1329</v>
      </c>
      <c r="L552" s="2" t="s">
        <v>1189</v>
      </c>
      <c r="M552" s="2" t="s">
        <v>2557</v>
      </c>
      <c r="N552" s="2" t="s">
        <v>583</v>
      </c>
      <c r="O552" s="2"/>
      <c r="P552" s="2" t="s">
        <v>2129</v>
      </c>
    </row>
    <row r="553" spans="1:16" ht="14.4" x14ac:dyDescent="0.25">
      <c r="A553" s="7" t="s">
        <v>2558</v>
      </c>
      <c r="B553" s="2">
        <v>80</v>
      </c>
      <c r="C553" s="2" t="s">
        <v>121</v>
      </c>
      <c r="D553" s="2" t="s">
        <v>427</v>
      </c>
      <c r="E553" s="2" t="s">
        <v>88</v>
      </c>
      <c r="F553" s="2" t="s">
        <v>87</v>
      </c>
      <c r="G553" s="2" t="s">
        <v>1368</v>
      </c>
      <c r="H553" s="2" t="s">
        <v>79</v>
      </c>
      <c r="I553" s="2" t="s">
        <v>2559</v>
      </c>
      <c r="J553" s="2" t="s">
        <v>2560</v>
      </c>
      <c r="K553" s="2" t="s">
        <v>1329</v>
      </c>
      <c r="L553" s="2" t="s">
        <v>2561</v>
      </c>
      <c r="M553" s="2" t="s">
        <v>2562</v>
      </c>
      <c r="N553" s="2" t="s">
        <v>301</v>
      </c>
      <c r="O553" s="2"/>
      <c r="P553" s="2" t="s">
        <v>2129</v>
      </c>
    </row>
    <row r="554" spans="1:16" ht="14.4" x14ac:dyDescent="0.25">
      <c r="A554" s="7" t="s">
        <v>2563</v>
      </c>
      <c r="B554" s="2">
        <v>94</v>
      </c>
      <c r="C554" s="2" t="s">
        <v>86</v>
      </c>
      <c r="D554" s="2" t="s">
        <v>89</v>
      </c>
      <c r="E554" s="2" t="s">
        <v>98</v>
      </c>
      <c r="F554" s="2" t="s">
        <v>121</v>
      </c>
      <c r="G554" s="2" t="s">
        <v>230</v>
      </c>
      <c r="H554" s="2" t="s">
        <v>79</v>
      </c>
      <c r="I554" s="2" t="s">
        <v>2564</v>
      </c>
      <c r="J554" s="2" t="s">
        <v>171</v>
      </c>
      <c r="K554" s="2" t="s">
        <v>1329</v>
      </c>
      <c r="L554" s="2" t="s">
        <v>2565</v>
      </c>
      <c r="M554" s="2" t="s">
        <v>358</v>
      </c>
      <c r="N554" s="2" t="s">
        <v>193</v>
      </c>
      <c r="O554" s="2"/>
      <c r="P554" s="2" t="s">
        <v>2159</v>
      </c>
    </row>
    <row r="555" spans="1:16" ht="14.4" x14ac:dyDescent="0.25">
      <c r="A555" s="7" t="s">
        <v>2566</v>
      </c>
      <c r="B555" s="2">
        <v>111</v>
      </c>
      <c r="C555" s="2" t="s">
        <v>217</v>
      </c>
      <c r="D555" s="2" t="s">
        <v>129</v>
      </c>
      <c r="E555" s="2" t="s">
        <v>112</v>
      </c>
      <c r="F555" s="2" t="s">
        <v>34</v>
      </c>
      <c r="G555" s="2" t="s">
        <v>267</v>
      </c>
      <c r="H555" s="2" t="s">
        <v>79</v>
      </c>
      <c r="I555" s="2" t="s">
        <v>2567</v>
      </c>
      <c r="J555" s="2" t="s">
        <v>616</v>
      </c>
      <c r="K555" s="2" t="s">
        <v>1329</v>
      </c>
      <c r="L555" s="2" t="s">
        <v>1282</v>
      </c>
      <c r="M555" s="2" t="s">
        <v>2562</v>
      </c>
      <c r="N555" s="2" t="s">
        <v>420</v>
      </c>
      <c r="O555" s="2"/>
      <c r="P555" s="2" t="s">
        <v>2129</v>
      </c>
    </row>
    <row r="556" spans="1:16" ht="14.4" x14ac:dyDescent="0.25">
      <c r="A556" s="7" t="s">
        <v>2568</v>
      </c>
      <c r="B556" s="2">
        <v>87</v>
      </c>
      <c r="C556" s="2" t="s">
        <v>86</v>
      </c>
      <c r="D556" s="2" t="s">
        <v>75</v>
      </c>
      <c r="E556" s="2" t="s">
        <v>98</v>
      </c>
      <c r="F556" s="2" t="s">
        <v>96</v>
      </c>
      <c r="G556" s="2" t="s">
        <v>1301</v>
      </c>
      <c r="H556" s="2" t="s">
        <v>182</v>
      </c>
      <c r="I556" s="2" t="s">
        <v>2569</v>
      </c>
      <c r="J556" s="2" t="s">
        <v>955</v>
      </c>
      <c r="K556" s="2" t="s">
        <v>1329</v>
      </c>
      <c r="L556" s="2" t="s">
        <v>2570</v>
      </c>
      <c r="M556" s="2" t="s">
        <v>2571</v>
      </c>
      <c r="N556" s="2" t="s">
        <v>291</v>
      </c>
      <c r="O556" s="2"/>
      <c r="P556" s="2" t="s">
        <v>2159</v>
      </c>
    </row>
    <row r="557" spans="1:16" ht="14.4" x14ac:dyDescent="0.25">
      <c r="A557" s="7" t="s">
        <v>2572</v>
      </c>
      <c r="B557" s="2">
        <v>125</v>
      </c>
      <c r="C557" s="2" t="s">
        <v>96</v>
      </c>
      <c r="D557" s="2" t="s">
        <v>104</v>
      </c>
      <c r="E557" s="2" t="s">
        <v>112</v>
      </c>
      <c r="F557" s="2" t="s">
        <v>34</v>
      </c>
      <c r="G557" s="2" t="s">
        <v>933</v>
      </c>
      <c r="H557" s="2" t="s">
        <v>182</v>
      </c>
      <c r="I557" s="2" t="s">
        <v>2573</v>
      </c>
      <c r="J557" s="2" t="s">
        <v>879</v>
      </c>
      <c r="K557" s="2" t="s">
        <v>1329</v>
      </c>
      <c r="L557" s="2" t="s">
        <v>2498</v>
      </c>
      <c r="M557" s="2" t="s">
        <v>2574</v>
      </c>
      <c r="N557" s="2" t="s">
        <v>102</v>
      </c>
      <c r="O557" s="2"/>
      <c r="P557" s="2" t="s">
        <v>2159</v>
      </c>
    </row>
    <row r="558" spans="1:16" ht="14.4" x14ac:dyDescent="0.25">
      <c r="A558" s="7" t="s">
        <v>2575</v>
      </c>
      <c r="B558" s="2">
        <v>117</v>
      </c>
      <c r="C558" s="2" t="s">
        <v>141</v>
      </c>
      <c r="D558" s="2" t="s">
        <v>279</v>
      </c>
      <c r="E558" s="2" t="s">
        <v>148</v>
      </c>
      <c r="F558" s="2" t="s">
        <v>21</v>
      </c>
      <c r="G558" s="2" t="s">
        <v>1188</v>
      </c>
      <c r="H558" s="2" t="s">
        <v>182</v>
      </c>
      <c r="I558" s="2" t="s">
        <v>2576</v>
      </c>
      <c r="J558" s="2" t="s">
        <v>246</v>
      </c>
      <c r="K558" s="2" t="s">
        <v>1329</v>
      </c>
      <c r="L558" s="2" t="s">
        <v>371</v>
      </c>
      <c r="M558" s="2" t="s">
        <v>2577</v>
      </c>
      <c r="N558" s="2" t="s">
        <v>146</v>
      </c>
      <c r="O558" s="2"/>
      <c r="P558" s="2" t="s">
        <v>2129</v>
      </c>
    </row>
    <row r="559" spans="1:16" ht="14.4" x14ac:dyDescent="0.25">
      <c r="A559" s="7" t="s">
        <v>2578</v>
      </c>
      <c r="B559" s="2">
        <v>99</v>
      </c>
      <c r="C559" s="2" t="s">
        <v>97</v>
      </c>
      <c r="D559" s="2" t="s">
        <v>20</v>
      </c>
      <c r="E559" s="2" t="s">
        <v>19</v>
      </c>
      <c r="F559" s="2" t="s">
        <v>286</v>
      </c>
      <c r="G559" s="2" t="s">
        <v>241</v>
      </c>
      <c r="H559" s="2" t="s">
        <v>182</v>
      </c>
      <c r="I559" s="2" t="s">
        <v>2579</v>
      </c>
      <c r="J559" s="2" t="s">
        <v>470</v>
      </c>
      <c r="K559" s="2" t="s">
        <v>1329</v>
      </c>
      <c r="L559" s="2" t="s">
        <v>2580</v>
      </c>
      <c r="M559" s="2" t="s">
        <v>2581</v>
      </c>
      <c r="N559" s="2" t="s">
        <v>126</v>
      </c>
      <c r="O559" s="2"/>
      <c r="P559" s="2" t="s">
        <v>2129</v>
      </c>
    </row>
    <row r="560" spans="1:16" ht="14.4" x14ac:dyDescent="0.25">
      <c r="A560" s="7" t="s">
        <v>2582</v>
      </c>
      <c r="B560" s="2">
        <v>30</v>
      </c>
      <c r="C560" s="2" t="s">
        <v>90</v>
      </c>
      <c r="D560" s="2" t="s">
        <v>67</v>
      </c>
      <c r="E560" s="2" t="s">
        <v>98</v>
      </c>
      <c r="F560" s="2" t="s">
        <v>45</v>
      </c>
      <c r="G560" s="2" t="s">
        <v>55</v>
      </c>
      <c r="H560" s="2" t="s">
        <v>79</v>
      </c>
      <c r="I560" s="2" t="s">
        <v>2583</v>
      </c>
      <c r="J560" s="2" t="s">
        <v>287</v>
      </c>
      <c r="K560" s="2" t="s">
        <v>424</v>
      </c>
      <c r="L560" s="2" t="s">
        <v>866</v>
      </c>
      <c r="M560" s="2" t="s">
        <v>2584</v>
      </c>
      <c r="N560" s="2" t="s">
        <v>2288</v>
      </c>
      <c r="O560" s="2"/>
      <c r="P560" s="2" t="s">
        <v>2129</v>
      </c>
    </row>
    <row r="561" spans="1:16" ht="14.4" x14ac:dyDescent="0.25">
      <c r="A561" s="7" t="s">
        <v>2585</v>
      </c>
      <c r="B561" s="2">
        <v>55</v>
      </c>
      <c r="C561" s="2" t="s">
        <v>275</v>
      </c>
      <c r="D561" s="2" t="s">
        <v>134</v>
      </c>
      <c r="E561" s="2" t="s">
        <v>112</v>
      </c>
      <c r="F561" s="2" t="s">
        <v>66</v>
      </c>
      <c r="G561" s="2" t="s">
        <v>1665</v>
      </c>
      <c r="H561" s="2" t="s">
        <v>79</v>
      </c>
      <c r="I561" s="2" t="s">
        <v>2586</v>
      </c>
      <c r="J561" s="2" t="s">
        <v>79</v>
      </c>
      <c r="K561" s="2" t="s">
        <v>1329</v>
      </c>
      <c r="L561" s="2" t="s">
        <v>935</v>
      </c>
      <c r="M561" s="2" t="s">
        <v>2587</v>
      </c>
      <c r="N561" s="2" t="s">
        <v>102</v>
      </c>
      <c r="O561" s="2"/>
      <c r="P561" s="2" t="s">
        <v>2129</v>
      </c>
    </row>
    <row r="562" spans="1:16" ht="14.4" x14ac:dyDescent="0.25">
      <c r="A562" s="7" t="s">
        <v>2588</v>
      </c>
      <c r="B562" s="2">
        <v>90</v>
      </c>
      <c r="C562" s="2" t="s">
        <v>21</v>
      </c>
      <c r="D562" s="2" t="s">
        <v>17</v>
      </c>
      <c r="E562" s="2" t="s">
        <v>216</v>
      </c>
      <c r="F562" s="2" t="s">
        <v>66</v>
      </c>
      <c r="G562" s="2" t="s">
        <v>231</v>
      </c>
      <c r="H562" s="2" t="s">
        <v>79</v>
      </c>
      <c r="I562" s="2" t="s">
        <v>2589</v>
      </c>
      <c r="J562" s="2" t="s">
        <v>1294</v>
      </c>
      <c r="K562" s="2" t="s">
        <v>1329</v>
      </c>
      <c r="L562" s="2" t="s">
        <v>2590</v>
      </c>
      <c r="M562" s="2" t="s">
        <v>2591</v>
      </c>
      <c r="N562" s="2" t="s">
        <v>126</v>
      </c>
      <c r="O562" s="2"/>
      <c r="P562" s="2" t="s">
        <v>2159</v>
      </c>
    </row>
    <row r="563" spans="1:16" ht="14.4" x14ac:dyDescent="0.25">
      <c r="A563" s="7" t="s">
        <v>2592</v>
      </c>
      <c r="B563" s="2">
        <v>88</v>
      </c>
      <c r="C563" s="2" t="s">
        <v>44</v>
      </c>
      <c r="D563" s="2" t="s">
        <v>52</v>
      </c>
      <c r="E563" s="2" t="s">
        <v>148</v>
      </c>
      <c r="F563" s="2" t="s">
        <v>86</v>
      </c>
      <c r="G563" s="2" t="s">
        <v>223</v>
      </c>
      <c r="H563" s="2" t="s">
        <v>79</v>
      </c>
      <c r="I563" s="2" t="s">
        <v>2593</v>
      </c>
      <c r="J563" s="2" t="s">
        <v>2489</v>
      </c>
      <c r="K563" s="2" t="s">
        <v>1329</v>
      </c>
      <c r="L563" s="2" t="s">
        <v>2594</v>
      </c>
      <c r="M563" s="2" t="s">
        <v>1082</v>
      </c>
      <c r="N563" s="2" t="s">
        <v>583</v>
      </c>
      <c r="O563" s="2"/>
      <c r="P563" s="2" t="s">
        <v>2159</v>
      </c>
    </row>
    <row r="564" spans="1:16" ht="14.4" x14ac:dyDescent="0.25">
      <c r="A564" s="7" t="s">
        <v>2595</v>
      </c>
      <c r="B564" s="2">
        <v>66</v>
      </c>
      <c r="C564" s="2" t="s">
        <v>96</v>
      </c>
      <c r="D564" s="2" t="s">
        <v>75</v>
      </c>
      <c r="E564" s="2" t="s">
        <v>216</v>
      </c>
      <c r="F564" s="2" t="s">
        <v>121</v>
      </c>
      <c r="G564" s="2" t="s">
        <v>1048</v>
      </c>
      <c r="H564" s="2" t="s">
        <v>182</v>
      </c>
      <c r="I564" s="2" t="s">
        <v>2596</v>
      </c>
      <c r="J564" s="2" t="s">
        <v>942</v>
      </c>
      <c r="K564" s="2" t="s">
        <v>1329</v>
      </c>
      <c r="L564" s="2" t="s">
        <v>1067</v>
      </c>
      <c r="M564" s="2" t="s">
        <v>2597</v>
      </c>
      <c r="N564" s="2" t="s">
        <v>284</v>
      </c>
      <c r="O564" s="2"/>
      <c r="P564" s="2" t="s">
        <v>2598</v>
      </c>
    </row>
    <row r="565" spans="1:16" ht="14.4" x14ac:dyDescent="0.25">
      <c r="A565" s="7" t="s">
        <v>2599</v>
      </c>
      <c r="B565" s="2">
        <v>32</v>
      </c>
      <c r="C565" s="2" t="s">
        <v>86</v>
      </c>
      <c r="D565" s="2" t="s">
        <v>89</v>
      </c>
      <c r="E565" s="2" t="s">
        <v>112</v>
      </c>
      <c r="F565" s="2" t="s">
        <v>189</v>
      </c>
      <c r="G565" s="2" t="s">
        <v>33</v>
      </c>
      <c r="H565" s="2" t="s">
        <v>79</v>
      </c>
      <c r="I565" s="2" t="s">
        <v>2600</v>
      </c>
      <c r="J565" s="2" t="s">
        <v>712</v>
      </c>
      <c r="K565" s="2" t="s">
        <v>424</v>
      </c>
      <c r="L565" s="2" t="s">
        <v>2601</v>
      </c>
      <c r="M565" s="2" t="s">
        <v>2602</v>
      </c>
      <c r="N565" s="2" t="s">
        <v>338</v>
      </c>
      <c r="O565" s="2"/>
      <c r="P565" s="2" t="s">
        <v>2129</v>
      </c>
    </row>
    <row r="566" spans="1:16" ht="14.4" x14ac:dyDescent="0.25">
      <c r="A566" s="7" t="s">
        <v>2603</v>
      </c>
      <c r="B566" s="2">
        <v>36</v>
      </c>
      <c r="C566" s="2" t="s">
        <v>34</v>
      </c>
      <c r="D566" s="2" t="s">
        <v>44</v>
      </c>
      <c r="E566" s="2" t="s">
        <v>112</v>
      </c>
      <c r="F566" s="2" t="s">
        <v>86</v>
      </c>
      <c r="G566" s="2" t="s">
        <v>209</v>
      </c>
      <c r="H566" s="2" t="s">
        <v>79</v>
      </c>
      <c r="I566" s="2" t="s">
        <v>2604</v>
      </c>
      <c r="J566" s="2" t="s">
        <v>43</v>
      </c>
      <c r="K566" s="2" t="s">
        <v>424</v>
      </c>
      <c r="L566" s="2" t="s">
        <v>994</v>
      </c>
      <c r="M566" s="2" t="s">
        <v>2605</v>
      </c>
      <c r="N566" s="2" t="s">
        <v>187</v>
      </c>
      <c r="O566" s="2"/>
      <c r="P566" s="2" t="s">
        <v>2129</v>
      </c>
    </row>
    <row r="567" spans="1:16" ht="14.4" x14ac:dyDescent="0.25">
      <c r="A567" s="7" t="s">
        <v>2606</v>
      </c>
      <c r="B567" s="2">
        <v>63</v>
      </c>
      <c r="C567" s="2" t="s">
        <v>96</v>
      </c>
      <c r="D567" s="2" t="s">
        <v>427</v>
      </c>
      <c r="E567" s="2" t="s">
        <v>98</v>
      </c>
      <c r="F567" s="2" t="s">
        <v>66</v>
      </c>
      <c r="G567" s="2" t="s">
        <v>855</v>
      </c>
      <c r="H567" s="2" t="s">
        <v>182</v>
      </c>
      <c r="I567" s="2" t="s">
        <v>2607</v>
      </c>
      <c r="J567" s="2" t="s">
        <v>659</v>
      </c>
      <c r="K567" s="2" t="s">
        <v>1329</v>
      </c>
      <c r="L567" s="2" t="s">
        <v>1234</v>
      </c>
      <c r="M567" s="2" t="s">
        <v>1086</v>
      </c>
      <c r="N567" s="2" t="s">
        <v>193</v>
      </c>
      <c r="O567" s="2"/>
      <c r="P567" s="2" t="s">
        <v>2608</v>
      </c>
    </row>
    <row r="568" spans="1:16" ht="14.4" x14ac:dyDescent="0.25">
      <c r="A568" s="7" t="s">
        <v>2609</v>
      </c>
      <c r="B568" s="2">
        <v>59</v>
      </c>
      <c r="C568" s="2" t="s">
        <v>87</v>
      </c>
      <c r="D568" s="2" t="s">
        <v>17</v>
      </c>
      <c r="E568" s="2" t="s">
        <v>112</v>
      </c>
      <c r="F568" s="2" t="s">
        <v>286</v>
      </c>
      <c r="G568" s="2" t="s">
        <v>961</v>
      </c>
      <c r="H568" s="2" t="s">
        <v>182</v>
      </c>
      <c r="I568" s="2" t="s">
        <v>2610</v>
      </c>
      <c r="J568" s="2" t="s">
        <v>1145</v>
      </c>
      <c r="K568" s="2" t="s">
        <v>1329</v>
      </c>
      <c r="L568" s="2" t="s">
        <v>2590</v>
      </c>
      <c r="M568" s="2" t="s">
        <v>2611</v>
      </c>
      <c r="N568" s="2" t="s">
        <v>260</v>
      </c>
      <c r="O568" s="2"/>
      <c r="P568" s="2" t="s">
        <v>2129</v>
      </c>
    </row>
    <row r="569" spans="1:16" ht="14.4" x14ac:dyDescent="0.25">
      <c r="A569" s="7" t="s">
        <v>2612</v>
      </c>
      <c r="B569" s="2">
        <v>42</v>
      </c>
      <c r="C569" s="2" t="s">
        <v>34</v>
      </c>
      <c r="D569" s="2" t="s">
        <v>75</v>
      </c>
      <c r="E569" s="2" t="s">
        <v>112</v>
      </c>
      <c r="F569" s="2" t="s">
        <v>34</v>
      </c>
      <c r="G569" s="2" t="s">
        <v>596</v>
      </c>
      <c r="H569" s="2" t="s">
        <v>182</v>
      </c>
      <c r="I569" s="2" t="s">
        <v>2613</v>
      </c>
      <c r="J569" s="2" t="s">
        <v>313</v>
      </c>
      <c r="K569" s="2" t="s">
        <v>424</v>
      </c>
      <c r="L569" s="2" t="s">
        <v>944</v>
      </c>
      <c r="M569" s="2" t="s">
        <v>2614</v>
      </c>
      <c r="N569" s="2" t="s">
        <v>102</v>
      </c>
      <c r="O569" s="2"/>
      <c r="P569" s="2" t="s">
        <v>2129</v>
      </c>
    </row>
    <row r="570" spans="1:16" ht="14.4" x14ac:dyDescent="0.25">
      <c r="A570" s="7" t="s">
        <v>2615</v>
      </c>
      <c r="B570" s="2">
        <v>29</v>
      </c>
      <c r="C570" s="2" t="s">
        <v>286</v>
      </c>
      <c r="D570" s="2" t="s">
        <v>44</v>
      </c>
      <c r="E570" s="2" t="s">
        <v>216</v>
      </c>
      <c r="F570" s="2" t="s">
        <v>134</v>
      </c>
      <c r="G570" s="2" t="s">
        <v>149</v>
      </c>
      <c r="H570" s="2" t="s">
        <v>182</v>
      </c>
      <c r="I570" s="2" t="s">
        <v>2616</v>
      </c>
      <c r="J570" s="2" t="s">
        <v>585</v>
      </c>
      <c r="K570" s="2" t="s">
        <v>424</v>
      </c>
      <c r="L570" s="2" t="s">
        <v>1348</v>
      </c>
      <c r="M570" s="2" t="s">
        <v>2617</v>
      </c>
      <c r="N570" s="2" t="s">
        <v>187</v>
      </c>
      <c r="O570" s="2"/>
      <c r="P570" s="2" t="s">
        <v>2129</v>
      </c>
    </row>
    <row r="571" spans="1:16" ht="14.4" x14ac:dyDescent="0.25">
      <c r="A571" s="7" t="s">
        <v>2618</v>
      </c>
      <c r="B571" s="2">
        <v>66</v>
      </c>
      <c r="C571" s="2" t="s">
        <v>485</v>
      </c>
      <c r="D571" s="2" t="s">
        <v>75</v>
      </c>
      <c r="E571" s="2" t="s">
        <v>98</v>
      </c>
      <c r="F571" s="2" t="s">
        <v>34</v>
      </c>
      <c r="G571" s="2" t="s">
        <v>1048</v>
      </c>
      <c r="H571" s="2" t="s">
        <v>79</v>
      </c>
      <c r="I571" s="2" t="s">
        <v>2619</v>
      </c>
      <c r="J571" s="2" t="s">
        <v>961</v>
      </c>
      <c r="K571" s="2" t="s">
        <v>1329</v>
      </c>
      <c r="L571" s="2" t="s">
        <v>2620</v>
      </c>
      <c r="M571" s="2" t="s">
        <v>2621</v>
      </c>
      <c r="N571" s="2" t="s">
        <v>146</v>
      </c>
      <c r="O571" s="2"/>
      <c r="P571" s="2" t="s">
        <v>2129</v>
      </c>
    </row>
    <row r="572" spans="1:16" ht="14.4" x14ac:dyDescent="0.25">
      <c r="A572" s="7" t="s">
        <v>2622</v>
      </c>
      <c r="B572" s="2">
        <v>86</v>
      </c>
      <c r="C572" s="2" t="s">
        <v>173</v>
      </c>
      <c r="D572" s="2" t="s">
        <v>142</v>
      </c>
      <c r="E572" s="2" t="s">
        <v>98</v>
      </c>
      <c r="F572" s="2" t="s">
        <v>134</v>
      </c>
      <c r="G572" s="2" t="s">
        <v>2321</v>
      </c>
      <c r="H572" s="2" t="s">
        <v>79</v>
      </c>
      <c r="I572" s="2" t="s">
        <v>2623</v>
      </c>
      <c r="J572" s="2" t="s">
        <v>2189</v>
      </c>
      <c r="K572" s="2" t="s">
        <v>1329</v>
      </c>
      <c r="L572" s="2" t="s">
        <v>2624</v>
      </c>
      <c r="M572" s="2" t="s">
        <v>2625</v>
      </c>
      <c r="N572" s="2" t="s">
        <v>420</v>
      </c>
      <c r="O572" s="2"/>
      <c r="P572" s="2" t="s">
        <v>2159</v>
      </c>
    </row>
    <row r="573" spans="1:16" ht="14.4" x14ac:dyDescent="0.25">
      <c r="A573" s="7" t="s">
        <v>2626</v>
      </c>
      <c r="B573" s="2">
        <v>80</v>
      </c>
      <c r="C573" s="2" t="s">
        <v>78</v>
      </c>
      <c r="D573" s="2" t="s">
        <v>55</v>
      </c>
      <c r="E573" s="2" t="s">
        <v>112</v>
      </c>
      <c r="F573" s="2" t="s">
        <v>96</v>
      </c>
      <c r="G573" s="2" t="s">
        <v>1368</v>
      </c>
      <c r="H573" s="2" t="s">
        <v>182</v>
      </c>
      <c r="I573" s="2" t="s">
        <v>2627</v>
      </c>
      <c r="J573" s="2" t="s">
        <v>1243</v>
      </c>
      <c r="K573" s="2" t="s">
        <v>1329</v>
      </c>
      <c r="L573" s="2" t="s">
        <v>958</v>
      </c>
      <c r="M573" s="2" t="s">
        <v>2628</v>
      </c>
      <c r="N573" s="2" t="s">
        <v>139</v>
      </c>
      <c r="O573" s="2"/>
      <c r="P573" s="2" t="s">
        <v>2159</v>
      </c>
    </row>
    <row r="574" spans="1:16" ht="14.4" x14ac:dyDescent="0.25">
      <c r="A574" s="7" t="s">
        <v>2629</v>
      </c>
      <c r="B574" s="2">
        <v>68</v>
      </c>
      <c r="C574" s="2" t="s">
        <v>427</v>
      </c>
      <c r="D574" s="2" t="s">
        <v>55</v>
      </c>
      <c r="E574" s="2" t="s">
        <v>216</v>
      </c>
      <c r="F574" s="2" t="s">
        <v>34</v>
      </c>
      <c r="G574" s="2" t="s">
        <v>904</v>
      </c>
      <c r="H574" s="2" t="s">
        <v>182</v>
      </c>
      <c r="I574" s="2" t="s">
        <v>2630</v>
      </c>
      <c r="J574" s="2" t="s">
        <v>1414</v>
      </c>
      <c r="K574" s="2" t="s">
        <v>1329</v>
      </c>
      <c r="L574" s="2" t="s">
        <v>2631</v>
      </c>
      <c r="M574" s="2" t="s">
        <v>2632</v>
      </c>
      <c r="N574" s="2" t="s">
        <v>583</v>
      </c>
      <c r="O574" s="2"/>
      <c r="P574" s="2" t="s">
        <v>2129</v>
      </c>
    </row>
    <row r="575" spans="1:16" ht="14.4" x14ac:dyDescent="0.25">
      <c r="A575" s="7" t="s">
        <v>2633</v>
      </c>
      <c r="B575" s="2">
        <v>46</v>
      </c>
      <c r="C575" s="2" t="s">
        <v>189</v>
      </c>
      <c r="D575" s="2" t="s">
        <v>34</v>
      </c>
      <c r="E575" s="2" t="s">
        <v>98</v>
      </c>
      <c r="F575" s="2" t="s">
        <v>86</v>
      </c>
      <c r="G575" s="2" t="s">
        <v>547</v>
      </c>
      <c r="H575" s="2" t="s">
        <v>79</v>
      </c>
      <c r="I575" s="2" t="s">
        <v>2634</v>
      </c>
      <c r="J575" s="2" t="s">
        <v>430</v>
      </c>
      <c r="K575" s="2" t="s">
        <v>424</v>
      </c>
      <c r="L575" s="2" t="s">
        <v>930</v>
      </c>
      <c r="M575" s="2" t="s">
        <v>2635</v>
      </c>
      <c r="N575" s="2" t="s">
        <v>540</v>
      </c>
      <c r="O575" s="2"/>
      <c r="P575" s="2" t="s">
        <v>2129</v>
      </c>
    </row>
    <row r="576" spans="1:16" ht="14.4" x14ac:dyDescent="0.25">
      <c r="A576" s="7" t="s">
        <v>2636</v>
      </c>
      <c r="B576" s="2">
        <v>33</v>
      </c>
      <c r="C576" s="2" t="s">
        <v>86</v>
      </c>
      <c r="D576" s="2" t="s">
        <v>217</v>
      </c>
      <c r="E576" s="2" t="s">
        <v>112</v>
      </c>
      <c r="F576" s="2" t="s">
        <v>34</v>
      </c>
      <c r="G576" s="2" t="s">
        <v>53</v>
      </c>
      <c r="H576" s="2" t="s">
        <v>182</v>
      </c>
      <c r="I576" s="2" t="s">
        <v>2637</v>
      </c>
      <c r="J576" s="2" t="s">
        <v>45</v>
      </c>
      <c r="K576" s="2" t="s">
        <v>424</v>
      </c>
      <c r="L576" s="2" t="s">
        <v>2638</v>
      </c>
      <c r="M576" s="2" t="s">
        <v>2639</v>
      </c>
      <c r="N576" s="2" t="s">
        <v>28</v>
      </c>
      <c r="O576" s="2"/>
      <c r="P576" s="2" t="s">
        <v>2129</v>
      </c>
    </row>
    <row r="577" spans="1:16" ht="14.4" x14ac:dyDescent="0.25">
      <c r="A577" s="7" t="s">
        <v>2640</v>
      </c>
      <c r="B577" s="2">
        <v>30</v>
      </c>
      <c r="C577" s="2" t="s">
        <v>189</v>
      </c>
      <c r="D577" s="2" t="s">
        <v>34</v>
      </c>
      <c r="E577" s="2" t="s">
        <v>98</v>
      </c>
      <c r="F577" s="2" t="s">
        <v>66</v>
      </c>
      <c r="G577" s="2" t="s">
        <v>55</v>
      </c>
      <c r="H577" s="2" t="s">
        <v>182</v>
      </c>
      <c r="I577" s="2" t="s">
        <v>2641</v>
      </c>
      <c r="J577" s="2" t="s">
        <v>532</v>
      </c>
      <c r="K577" s="2" t="s">
        <v>424</v>
      </c>
      <c r="L577" s="2" t="s">
        <v>2642</v>
      </c>
      <c r="M577" s="2" t="s">
        <v>2643</v>
      </c>
      <c r="N577" s="2" t="s">
        <v>146</v>
      </c>
      <c r="O577" s="2"/>
      <c r="P577" s="2" t="s">
        <v>2129</v>
      </c>
    </row>
    <row r="578" spans="1:16" ht="14.4" x14ac:dyDescent="0.25">
      <c r="A578" s="7" t="s">
        <v>2644</v>
      </c>
      <c r="B578" s="2">
        <v>39</v>
      </c>
      <c r="C578" s="2" t="s">
        <v>67</v>
      </c>
      <c r="D578" s="2" t="s">
        <v>286</v>
      </c>
      <c r="E578" s="2" t="s">
        <v>88</v>
      </c>
      <c r="F578" s="2" t="s">
        <v>121</v>
      </c>
      <c r="G578" s="2" t="s">
        <v>184</v>
      </c>
      <c r="H578" s="2" t="s">
        <v>182</v>
      </c>
      <c r="I578" s="2" t="s">
        <v>2645</v>
      </c>
      <c r="J578" s="2" t="s">
        <v>22</v>
      </c>
      <c r="K578" s="2" t="s">
        <v>424</v>
      </c>
      <c r="L578" s="2" t="s">
        <v>2646</v>
      </c>
      <c r="M578" s="2" t="s">
        <v>2647</v>
      </c>
      <c r="N578" s="2" t="s">
        <v>291</v>
      </c>
      <c r="O578" s="2"/>
      <c r="P578" s="2" t="s">
        <v>2129</v>
      </c>
    </row>
    <row r="579" spans="1:16" ht="14.4" x14ac:dyDescent="0.25">
      <c r="A579" s="7" t="s">
        <v>2648</v>
      </c>
      <c r="B579" s="2">
        <v>113</v>
      </c>
      <c r="C579" s="2" t="s">
        <v>286</v>
      </c>
      <c r="D579" s="2" t="s">
        <v>92</v>
      </c>
      <c r="E579" s="2" t="s">
        <v>112</v>
      </c>
      <c r="F579" s="2" t="s">
        <v>485</v>
      </c>
      <c r="G579" s="2" t="s">
        <v>1307</v>
      </c>
      <c r="H579" s="2" t="s">
        <v>182</v>
      </c>
      <c r="I579" s="2" t="s">
        <v>1777</v>
      </c>
      <c r="J579" s="2" t="s">
        <v>30</v>
      </c>
      <c r="K579" s="2" t="s">
        <v>1329</v>
      </c>
      <c r="L579" s="2" t="s">
        <v>1106</v>
      </c>
      <c r="M579" s="2" t="s">
        <v>2649</v>
      </c>
      <c r="N579" s="2" t="s">
        <v>119</v>
      </c>
      <c r="O579" s="2"/>
      <c r="P579" s="2" t="s">
        <v>2650</v>
      </c>
    </row>
    <row r="580" spans="1:16" ht="14.4" x14ac:dyDescent="0.25">
      <c r="A580" s="7" t="s">
        <v>2651</v>
      </c>
      <c r="B580" s="2">
        <v>41</v>
      </c>
      <c r="C580" s="2" t="s">
        <v>265</v>
      </c>
      <c r="D580" s="2" t="s">
        <v>134</v>
      </c>
      <c r="E580" s="2" t="s">
        <v>88</v>
      </c>
      <c r="F580" s="2" t="s">
        <v>275</v>
      </c>
      <c r="G580" s="2" t="s">
        <v>457</v>
      </c>
      <c r="H580" s="2" t="s">
        <v>79</v>
      </c>
      <c r="I580" s="2" t="s">
        <v>2652</v>
      </c>
      <c r="J580" s="2" t="s">
        <v>31</v>
      </c>
      <c r="K580" s="2" t="s">
        <v>424</v>
      </c>
      <c r="L580" s="2" t="s">
        <v>2653</v>
      </c>
      <c r="M580" s="2" t="s">
        <v>2654</v>
      </c>
      <c r="N580" s="2" t="s">
        <v>444</v>
      </c>
      <c r="O580" s="2"/>
      <c r="P580" s="2" t="s">
        <v>2129</v>
      </c>
    </row>
    <row r="581" spans="1:16" ht="14.4" x14ac:dyDescent="0.25">
      <c r="A581" s="7" t="s">
        <v>2655</v>
      </c>
      <c r="B581" s="2">
        <v>55</v>
      </c>
      <c r="C581" s="2" t="s">
        <v>265</v>
      </c>
      <c r="D581" s="2" t="s">
        <v>87</v>
      </c>
      <c r="E581" s="2" t="s">
        <v>88</v>
      </c>
      <c r="F581" s="2" t="s">
        <v>86</v>
      </c>
      <c r="G581" s="2" t="s">
        <v>1665</v>
      </c>
      <c r="H581" s="2" t="s">
        <v>182</v>
      </c>
      <c r="I581" s="2" t="s">
        <v>2656</v>
      </c>
      <c r="J581" s="2" t="s">
        <v>96</v>
      </c>
      <c r="K581" s="2" t="s">
        <v>1329</v>
      </c>
      <c r="L581" s="2" t="s">
        <v>2657</v>
      </c>
      <c r="M581" s="2" t="s">
        <v>1612</v>
      </c>
      <c r="N581" s="2" t="s">
        <v>102</v>
      </c>
      <c r="O581" s="2"/>
      <c r="P581" s="2" t="s">
        <v>2159</v>
      </c>
    </row>
    <row r="582" spans="1:16" ht="14.4" x14ac:dyDescent="0.25">
      <c r="A582" s="7" t="s">
        <v>2658</v>
      </c>
      <c r="B582" s="2">
        <v>94</v>
      </c>
      <c r="C582" s="2" t="s">
        <v>34</v>
      </c>
      <c r="D582" s="2" t="s">
        <v>129</v>
      </c>
      <c r="E582" s="2" t="s">
        <v>216</v>
      </c>
      <c r="F582" s="2" t="s">
        <v>66</v>
      </c>
      <c r="G582" s="2" t="s">
        <v>230</v>
      </c>
      <c r="H582" s="2" t="s">
        <v>79</v>
      </c>
      <c r="I582" s="2" t="s">
        <v>2659</v>
      </c>
      <c r="J582" s="2" t="s">
        <v>1182</v>
      </c>
      <c r="K582" s="2" t="s">
        <v>1329</v>
      </c>
      <c r="L582" s="2" t="s">
        <v>1142</v>
      </c>
      <c r="M582" s="2" t="s">
        <v>2660</v>
      </c>
      <c r="N582" s="2" t="s">
        <v>126</v>
      </c>
      <c r="O582" s="2"/>
      <c r="P582" s="2" t="s">
        <v>2129</v>
      </c>
    </row>
    <row r="583" spans="1:16" ht="14.4" x14ac:dyDescent="0.25">
      <c r="A583" s="7" t="s">
        <v>2661</v>
      </c>
      <c r="B583" s="2">
        <v>99</v>
      </c>
      <c r="C583" s="2" t="s">
        <v>78</v>
      </c>
      <c r="D583" s="2" t="s">
        <v>41</v>
      </c>
      <c r="E583" s="2" t="s">
        <v>216</v>
      </c>
      <c r="F583" s="2" t="s">
        <v>286</v>
      </c>
      <c r="G583" s="2" t="s">
        <v>241</v>
      </c>
      <c r="H583" s="2" t="s">
        <v>79</v>
      </c>
      <c r="I583" s="2" t="s">
        <v>2662</v>
      </c>
      <c r="J583" s="2" t="s">
        <v>1120</v>
      </c>
      <c r="K583" s="2" t="s">
        <v>1329</v>
      </c>
      <c r="L583" s="2" t="s">
        <v>1189</v>
      </c>
      <c r="M583" s="2" t="s">
        <v>2663</v>
      </c>
      <c r="N583" s="2" t="s">
        <v>126</v>
      </c>
      <c r="O583" s="2"/>
      <c r="P583" s="2" t="s">
        <v>2129</v>
      </c>
    </row>
    <row r="584" spans="1:16" ht="14.4" x14ac:dyDescent="0.25">
      <c r="A584" s="7" t="s">
        <v>2664</v>
      </c>
      <c r="B584" s="2">
        <v>89</v>
      </c>
      <c r="C584" s="2" t="s">
        <v>379</v>
      </c>
      <c r="D584" s="2" t="s">
        <v>92</v>
      </c>
      <c r="E584" s="2" t="s">
        <v>112</v>
      </c>
      <c r="F584" s="2" t="s">
        <v>66</v>
      </c>
      <c r="G584" s="2" t="s">
        <v>997</v>
      </c>
      <c r="H584" s="2" t="s">
        <v>79</v>
      </c>
      <c r="I584" s="2" t="s">
        <v>2665</v>
      </c>
      <c r="J584" s="2" t="s">
        <v>395</v>
      </c>
      <c r="K584" s="2" t="s">
        <v>1329</v>
      </c>
      <c r="L584" s="2" t="s">
        <v>2666</v>
      </c>
      <c r="M584" s="2" t="s">
        <v>2667</v>
      </c>
      <c r="N584" s="2" t="s">
        <v>2668</v>
      </c>
      <c r="O584" s="2"/>
      <c r="P584" s="2" t="s">
        <v>2129</v>
      </c>
    </row>
    <row r="585" spans="1:16" ht="14.4" x14ac:dyDescent="0.25">
      <c r="A585" s="7" t="s">
        <v>2669</v>
      </c>
      <c r="B585" s="2">
        <v>84</v>
      </c>
      <c r="C585" s="2" t="s">
        <v>180</v>
      </c>
      <c r="D585" s="2" t="s">
        <v>52</v>
      </c>
      <c r="E585" s="2" t="s">
        <v>112</v>
      </c>
      <c r="F585" s="2" t="s">
        <v>34</v>
      </c>
      <c r="G585" s="2" t="s">
        <v>69</v>
      </c>
      <c r="H585" s="2" t="s">
        <v>182</v>
      </c>
      <c r="I585" s="2" t="s">
        <v>2670</v>
      </c>
      <c r="J585" s="2" t="s">
        <v>215</v>
      </c>
      <c r="K585" s="2" t="s">
        <v>1329</v>
      </c>
      <c r="L585" s="2" t="s">
        <v>2671</v>
      </c>
      <c r="M585" s="2" t="s">
        <v>2672</v>
      </c>
      <c r="N585" s="2" t="s">
        <v>354</v>
      </c>
      <c r="O585" s="2"/>
      <c r="P585" s="2" t="s">
        <v>2159</v>
      </c>
    </row>
    <row r="586" spans="1:16" ht="14.4" x14ac:dyDescent="0.25">
      <c r="A586" s="7" t="s">
        <v>2673</v>
      </c>
      <c r="B586" s="2">
        <v>125</v>
      </c>
      <c r="C586" s="2" t="s">
        <v>129</v>
      </c>
      <c r="D586" s="2" t="s">
        <v>200</v>
      </c>
      <c r="E586" s="2" t="s">
        <v>216</v>
      </c>
      <c r="F586" s="2" t="s">
        <v>134</v>
      </c>
      <c r="G586" s="2" t="s">
        <v>933</v>
      </c>
      <c r="H586" s="2" t="s">
        <v>182</v>
      </c>
      <c r="I586" s="2" t="s">
        <v>2674</v>
      </c>
      <c r="J586" s="2" t="s">
        <v>2142</v>
      </c>
      <c r="K586" s="2" t="s">
        <v>1329</v>
      </c>
      <c r="L586" s="2" t="s">
        <v>1106</v>
      </c>
      <c r="M586" s="2" t="s">
        <v>2675</v>
      </c>
      <c r="N586" s="2" t="s">
        <v>436</v>
      </c>
      <c r="O586" s="2"/>
      <c r="P586" s="2" t="s">
        <v>2159</v>
      </c>
    </row>
    <row r="587" spans="1:16" ht="14.4" x14ac:dyDescent="0.25">
      <c r="A587" s="7" t="s">
        <v>2676</v>
      </c>
      <c r="B587" s="2">
        <v>106</v>
      </c>
      <c r="C587" s="2" t="s">
        <v>252</v>
      </c>
      <c r="D587" s="2" t="s">
        <v>234</v>
      </c>
      <c r="E587" s="2" t="s">
        <v>19</v>
      </c>
      <c r="F587" s="2" t="s">
        <v>87</v>
      </c>
      <c r="G587" s="2" t="s">
        <v>2018</v>
      </c>
      <c r="H587" s="2" t="s">
        <v>79</v>
      </c>
      <c r="I587" s="2" t="s">
        <v>2677</v>
      </c>
      <c r="J587" s="2" t="s">
        <v>1303</v>
      </c>
      <c r="K587" s="2" t="s">
        <v>1329</v>
      </c>
      <c r="L587" s="2" t="s">
        <v>1106</v>
      </c>
      <c r="M587" s="2" t="s">
        <v>2678</v>
      </c>
      <c r="N587" s="2" t="s">
        <v>436</v>
      </c>
      <c r="O587" s="2"/>
      <c r="P587" s="2" t="s">
        <v>2650</v>
      </c>
    </row>
    <row r="588" spans="1:16" ht="14.4" x14ac:dyDescent="0.25">
      <c r="A588" s="7" t="s">
        <v>2679</v>
      </c>
      <c r="B588" s="2">
        <v>95</v>
      </c>
      <c r="C588" s="2" t="s">
        <v>286</v>
      </c>
      <c r="D588" s="2" t="s">
        <v>217</v>
      </c>
      <c r="E588" s="2" t="s">
        <v>98</v>
      </c>
      <c r="F588" s="2" t="s">
        <v>189</v>
      </c>
      <c r="G588" s="2" t="s">
        <v>171</v>
      </c>
      <c r="H588" s="2" t="s">
        <v>79</v>
      </c>
      <c r="I588" s="2" t="s">
        <v>2680</v>
      </c>
      <c r="J588" s="2" t="s">
        <v>2681</v>
      </c>
      <c r="K588" s="2" t="s">
        <v>1329</v>
      </c>
      <c r="L588" s="2" t="s">
        <v>539</v>
      </c>
      <c r="M588" s="2" t="s">
        <v>2682</v>
      </c>
      <c r="N588" s="2" t="s">
        <v>284</v>
      </c>
      <c r="O588" s="2"/>
      <c r="P588" s="2" t="s">
        <v>2129</v>
      </c>
    </row>
    <row r="589" spans="1:16" ht="14.4" x14ac:dyDescent="0.25">
      <c r="A589" s="7" t="s">
        <v>2683</v>
      </c>
      <c r="B589" s="2">
        <v>93</v>
      </c>
      <c r="C589" s="2" t="s">
        <v>286</v>
      </c>
      <c r="D589" s="2" t="s">
        <v>78</v>
      </c>
      <c r="E589" s="2" t="s">
        <v>112</v>
      </c>
      <c r="F589" s="2" t="s">
        <v>34</v>
      </c>
      <c r="G589" s="2" t="s">
        <v>1712</v>
      </c>
      <c r="H589" s="2" t="s">
        <v>182</v>
      </c>
      <c r="I589" s="2" t="s">
        <v>2684</v>
      </c>
      <c r="J589" s="2" t="s">
        <v>104</v>
      </c>
      <c r="K589" s="2" t="s">
        <v>1329</v>
      </c>
      <c r="L589" s="2" t="s">
        <v>2685</v>
      </c>
      <c r="M589" s="2" t="s">
        <v>2686</v>
      </c>
      <c r="N589" s="2" t="s">
        <v>478</v>
      </c>
      <c r="O589" s="2"/>
      <c r="P589" s="2" t="s">
        <v>2129</v>
      </c>
    </row>
    <row r="590" spans="1:16" ht="14.4" x14ac:dyDescent="0.25">
      <c r="A590" s="7" t="s">
        <v>2687</v>
      </c>
      <c r="B590" s="2">
        <v>83</v>
      </c>
      <c r="C590" s="2" t="s">
        <v>78</v>
      </c>
      <c r="D590" s="2" t="s">
        <v>74</v>
      </c>
      <c r="E590" s="2" t="s">
        <v>19</v>
      </c>
      <c r="F590" s="2" t="s">
        <v>134</v>
      </c>
      <c r="G590" s="2" t="s">
        <v>1495</v>
      </c>
      <c r="H590" s="2" t="s">
        <v>182</v>
      </c>
      <c r="I590" s="2" t="s">
        <v>2688</v>
      </c>
      <c r="J590" s="2" t="s">
        <v>1216</v>
      </c>
      <c r="K590" s="2" t="s">
        <v>1329</v>
      </c>
      <c r="L590" s="2" t="s">
        <v>944</v>
      </c>
      <c r="M590" s="2" t="s">
        <v>2689</v>
      </c>
      <c r="N590" s="2" t="s">
        <v>502</v>
      </c>
      <c r="O590" s="2"/>
      <c r="P590" s="2" t="s">
        <v>2129</v>
      </c>
    </row>
    <row r="591" spans="1:16" ht="14.4" x14ac:dyDescent="0.25">
      <c r="A591" s="7" t="s">
        <v>2690</v>
      </c>
      <c r="B591" s="2">
        <v>90</v>
      </c>
      <c r="C591" s="2" t="s">
        <v>44</v>
      </c>
      <c r="D591" s="2" t="s">
        <v>155</v>
      </c>
      <c r="E591" s="2" t="s">
        <v>148</v>
      </c>
      <c r="F591" s="2" t="s">
        <v>286</v>
      </c>
      <c r="G591" s="2" t="s">
        <v>231</v>
      </c>
      <c r="H591" s="2" t="s">
        <v>79</v>
      </c>
      <c r="I591" s="2" t="s">
        <v>2691</v>
      </c>
      <c r="J591" s="2" t="s">
        <v>2692</v>
      </c>
      <c r="K591" s="2" t="s">
        <v>1329</v>
      </c>
      <c r="L591" s="2" t="s">
        <v>2693</v>
      </c>
      <c r="M591" s="2" t="s">
        <v>391</v>
      </c>
      <c r="N591" s="2" t="s">
        <v>583</v>
      </c>
      <c r="O591" s="2"/>
      <c r="P591" s="2" t="s">
        <v>2129</v>
      </c>
    </row>
    <row r="592" spans="1:16" ht="14.4" x14ac:dyDescent="0.25">
      <c r="A592" s="7" t="s">
        <v>2694</v>
      </c>
      <c r="B592" s="2">
        <v>87</v>
      </c>
      <c r="C592" s="2" t="s">
        <v>89</v>
      </c>
      <c r="D592" s="2" t="s">
        <v>202</v>
      </c>
      <c r="E592" s="2" t="s">
        <v>216</v>
      </c>
      <c r="F592" s="2" t="s">
        <v>485</v>
      </c>
      <c r="G592" s="2" t="s">
        <v>1301</v>
      </c>
      <c r="H592" s="2" t="s">
        <v>182</v>
      </c>
      <c r="I592" s="2" t="s">
        <v>2695</v>
      </c>
      <c r="J592" s="2" t="s">
        <v>2696</v>
      </c>
      <c r="K592" s="2" t="s">
        <v>1329</v>
      </c>
      <c r="L592" s="2" t="s">
        <v>1168</v>
      </c>
      <c r="M592" s="2" t="s">
        <v>2697</v>
      </c>
      <c r="N592" s="2" t="s">
        <v>284</v>
      </c>
      <c r="O592" s="2"/>
      <c r="P592" s="2" t="s">
        <v>2129</v>
      </c>
    </row>
    <row r="593" spans="1:16" ht="14.4" x14ac:dyDescent="0.25">
      <c r="A593" s="7" t="s">
        <v>2698</v>
      </c>
      <c r="B593" s="2">
        <v>64</v>
      </c>
      <c r="C593" s="2" t="s">
        <v>89</v>
      </c>
      <c r="D593" s="2" t="s">
        <v>17</v>
      </c>
      <c r="E593" s="2" t="s">
        <v>216</v>
      </c>
      <c r="F593" s="2" t="s">
        <v>86</v>
      </c>
      <c r="G593" s="2" t="s">
        <v>1294</v>
      </c>
      <c r="H593" s="2" t="s">
        <v>182</v>
      </c>
      <c r="I593" s="2" t="s">
        <v>2699</v>
      </c>
      <c r="J593" s="2" t="s">
        <v>2042</v>
      </c>
      <c r="K593" s="2" t="s">
        <v>1329</v>
      </c>
      <c r="L593" s="2" t="s">
        <v>1091</v>
      </c>
      <c r="M593" s="2" t="s">
        <v>2700</v>
      </c>
      <c r="N593" s="2" t="s">
        <v>146</v>
      </c>
      <c r="O593" s="2"/>
      <c r="P593" s="2" t="s">
        <v>2129</v>
      </c>
    </row>
    <row r="594" spans="1:16" ht="14.4" x14ac:dyDescent="0.25">
      <c r="A594" s="7" t="s">
        <v>2701</v>
      </c>
      <c r="B594" s="2">
        <v>47</v>
      </c>
      <c r="C594" s="2" t="s">
        <v>21</v>
      </c>
      <c r="D594" s="2" t="s">
        <v>17</v>
      </c>
      <c r="E594" s="2" t="s">
        <v>112</v>
      </c>
      <c r="F594" s="2" t="s">
        <v>286</v>
      </c>
      <c r="G594" s="2" t="s">
        <v>536</v>
      </c>
      <c r="H594" s="2" t="s">
        <v>79</v>
      </c>
      <c r="I594" s="2" t="s">
        <v>2702</v>
      </c>
      <c r="J594" s="2" t="s">
        <v>242</v>
      </c>
      <c r="K594" s="2" t="s">
        <v>424</v>
      </c>
      <c r="L594" s="2" t="s">
        <v>1062</v>
      </c>
      <c r="M594" s="2" t="s">
        <v>2703</v>
      </c>
      <c r="N594" s="2" t="s">
        <v>193</v>
      </c>
      <c r="O594" s="2"/>
      <c r="P594" s="2" t="s">
        <v>2129</v>
      </c>
    </row>
    <row r="595" spans="1:16" ht="14.4" x14ac:dyDescent="0.25">
      <c r="A595" s="7" t="s">
        <v>2704</v>
      </c>
      <c r="B595" s="2">
        <v>60</v>
      </c>
      <c r="C595" s="2" t="s">
        <v>89</v>
      </c>
      <c r="D595" s="2" t="s">
        <v>111</v>
      </c>
      <c r="E595" s="2" t="s">
        <v>19</v>
      </c>
      <c r="F595" s="2" t="s">
        <v>286</v>
      </c>
      <c r="G595" s="2" t="s">
        <v>2100</v>
      </c>
      <c r="H595" s="2" t="s">
        <v>182</v>
      </c>
      <c r="I595" s="2" t="s">
        <v>2705</v>
      </c>
      <c r="J595" s="2" t="s">
        <v>348</v>
      </c>
      <c r="K595" s="2" t="s">
        <v>1329</v>
      </c>
      <c r="L595" s="2" t="s">
        <v>1274</v>
      </c>
      <c r="M595" s="2" t="s">
        <v>2706</v>
      </c>
      <c r="N595" s="2" t="s">
        <v>102</v>
      </c>
      <c r="O595" s="2"/>
      <c r="P595" s="2" t="s">
        <v>2129</v>
      </c>
    </row>
    <row r="596" spans="1:16" ht="14.4" x14ac:dyDescent="0.25">
      <c r="A596" s="7" t="s">
        <v>2707</v>
      </c>
      <c r="B596" s="2">
        <v>57</v>
      </c>
      <c r="C596" s="2" t="s">
        <v>275</v>
      </c>
      <c r="D596" s="2" t="s">
        <v>134</v>
      </c>
      <c r="E596" s="2" t="s">
        <v>98</v>
      </c>
      <c r="F596" s="2" t="s">
        <v>121</v>
      </c>
      <c r="G596" s="2" t="s">
        <v>590</v>
      </c>
      <c r="H596" s="2" t="s">
        <v>182</v>
      </c>
      <c r="I596" s="2" t="s">
        <v>2708</v>
      </c>
      <c r="J596" s="2" t="s">
        <v>1994</v>
      </c>
      <c r="K596" s="2" t="s">
        <v>1329</v>
      </c>
      <c r="L596" s="2" t="s">
        <v>2709</v>
      </c>
      <c r="M596" s="2" t="s">
        <v>2710</v>
      </c>
      <c r="N596" s="2" t="s">
        <v>2711</v>
      </c>
      <c r="O596" s="2"/>
      <c r="P596" s="2" t="s">
        <v>2129</v>
      </c>
    </row>
    <row r="597" spans="1:16" ht="14.4" x14ac:dyDescent="0.25">
      <c r="A597" s="7" t="s">
        <v>2712</v>
      </c>
      <c r="B597" s="2">
        <v>62</v>
      </c>
      <c r="C597" s="2" t="s">
        <v>485</v>
      </c>
      <c r="D597" s="2" t="s">
        <v>113</v>
      </c>
      <c r="E597" s="2" t="s">
        <v>98</v>
      </c>
      <c r="F597" s="2" t="s">
        <v>87</v>
      </c>
      <c r="G597" s="2" t="s">
        <v>1010</v>
      </c>
      <c r="H597" s="2" t="s">
        <v>79</v>
      </c>
      <c r="I597" s="2" t="s">
        <v>2713</v>
      </c>
      <c r="J597" s="2" t="s">
        <v>888</v>
      </c>
      <c r="K597" s="2" t="s">
        <v>1329</v>
      </c>
      <c r="L597" s="2" t="s">
        <v>1044</v>
      </c>
      <c r="M597" s="2" t="s">
        <v>2714</v>
      </c>
      <c r="N597" s="2" t="s">
        <v>2715</v>
      </c>
      <c r="O597" s="2"/>
      <c r="P597" s="2" t="s">
        <v>2129</v>
      </c>
    </row>
    <row r="598" spans="1:16" ht="14.4" x14ac:dyDescent="0.25">
      <c r="A598" s="7" t="s">
        <v>2716</v>
      </c>
      <c r="B598" s="2">
        <v>41</v>
      </c>
      <c r="C598" s="2" t="s">
        <v>286</v>
      </c>
      <c r="D598" s="2" t="s">
        <v>217</v>
      </c>
      <c r="E598" s="2" t="s">
        <v>112</v>
      </c>
      <c r="F598" s="2" t="s">
        <v>286</v>
      </c>
      <c r="G598" s="2" t="s">
        <v>457</v>
      </c>
      <c r="H598" s="2" t="s">
        <v>182</v>
      </c>
      <c r="I598" s="2" t="s">
        <v>2717</v>
      </c>
      <c r="J598" s="2" t="s">
        <v>2541</v>
      </c>
      <c r="K598" s="2" t="s">
        <v>424</v>
      </c>
      <c r="L598" s="2" t="s">
        <v>2718</v>
      </c>
      <c r="M598" s="2" t="s">
        <v>2719</v>
      </c>
      <c r="N598" s="2" t="s">
        <v>2715</v>
      </c>
      <c r="O598" s="2"/>
      <c r="P598" s="2" t="s">
        <v>2129</v>
      </c>
    </row>
    <row r="599" spans="1:16" ht="14.4" x14ac:dyDescent="0.25">
      <c r="A599" s="7" t="s">
        <v>2720</v>
      </c>
      <c r="B599" s="2">
        <v>60</v>
      </c>
      <c r="C599" s="2" t="s">
        <v>45</v>
      </c>
      <c r="D599" s="2" t="s">
        <v>96</v>
      </c>
      <c r="E599" s="2" t="s">
        <v>112</v>
      </c>
      <c r="F599" s="2" t="s">
        <v>86</v>
      </c>
      <c r="G599" s="2" t="s">
        <v>2100</v>
      </c>
      <c r="H599" s="2" t="s">
        <v>182</v>
      </c>
      <c r="I599" s="2" t="s">
        <v>2721</v>
      </c>
      <c r="J599" s="2" t="s">
        <v>104</v>
      </c>
      <c r="K599" s="2" t="s">
        <v>1329</v>
      </c>
      <c r="L599" s="2" t="s">
        <v>870</v>
      </c>
      <c r="M599" s="2" t="s">
        <v>2722</v>
      </c>
      <c r="N599" s="2" t="s">
        <v>1341</v>
      </c>
      <c r="O599" s="2"/>
      <c r="P599" s="2" t="s">
        <v>2129</v>
      </c>
    </row>
    <row r="600" spans="1:16" ht="14.4" x14ac:dyDescent="0.25">
      <c r="A600" s="7" t="s">
        <v>2723</v>
      </c>
      <c r="B600" s="2">
        <v>64</v>
      </c>
      <c r="C600" s="2" t="s">
        <v>121</v>
      </c>
      <c r="D600" s="2" t="s">
        <v>44</v>
      </c>
      <c r="E600" s="2" t="s">
        <v>98</v>
      </c>
      <c r="F600" s="2" t="s">
        <v>34</v>
      </c>
      <c r="G600" s="2" t="s">
        <v>1294</v>
      </c>
      <c r="H600" s="2" t="s">
        <v>182</v>
      </c>
      <c r="I600" s="2" t="s">
        <v>2724</v>
      </c>
      <c r="J600" s="2" t="s">
        <v>332</v>
      </c>
      <c r="K600" s="2" t="s">
        <v>1329</v>
      </c>
      <c r="L600" s="2" t="s">
        <v>1230</v>
      </c>
      <c r="M600" s="2" t="s">
        <v>2725</v>
      </c>
      <c r="N600" s="2" t="s">
        <v>146</v>
      </c>
      <c r="O600" s="2"/>
      <c r="P600" s="2" t="s">
        <v>2159</v>
      </c>
    </row>
    <row r="601" spans="1:16" ht="14.4" x14ac:dyDescent="0.25">
      <c r="A601" s="7" t="s">
        <v>2726</v>
      </c>
      <c r="B601" s="2">
        <v>85</v>
      </c>
      <c r="C601" s="2" t="s">
        <v>111</v>
      </c>
      <c r="D601" s="2" t="s">
        <v>279</v>
      </c>
      <c r="E601" s="2" t="s">
        <v>19</v>
      </c>
      <c r="F601" s="2" t="s">
        <v>134</v>
      </c>
      <c r="G601" s="2" t="s">
        <v>349</v>
      </c>
      <c r="H601" s="2" t="s">
        <v>182</v>
      </c>
      <c r="I601" s="2" t="s">
        <v>2727</v>
      </c>
      <c r="J601" s="2" t="s">
        <v>2042</v>
      </c>
      <c r="K601" s="2" t="s">
        <v>1329</v>
      </c>
      <c r="L601" s="2" t="s">
        <v>2728</v>
      </c>
      <c r="M601" s="2" t="s">
        <v>2729</v>
      </c>
      <c r="N601" s="2" t="s">
        <v>139</v>
      </c>
      <c r="O601" s="2"/>
      <c r="P601" s="2" t="s">
        <v>2129</v>
      </c>
    </row>
    <row r="602" spans="1:16" ht="14.4" x14ac:dyDescent="0.25">
      <c r="A602" s="7" t="s">
        <v>2730</v>
      </c>
      <c r="B602" s="2">
        <v>85</v>
      </c>
      <c r="C602" s="2" t="s">
        <v>97</v>
      </c>
      <c r="D602" s="2" t="s">
        <v>155</v>
      </c>
      <c r="E602" s="2" t="s">
        <v>216</v>
      </c>
      <c r="F602" s="2" t="s">
        <v>121</v>
      </c>
      <c r="G602" s="2" t="s">
        <v>333</v>
      </c>
      <c r="H602" s="2" t="s">
        <v>182</v>
      </c>
      <c r="I602" s="2" t="s">
        <v>2731</v>
      </c>
      <c r="J602" s="2" t="s">
        <v>2732</v>
      </c>
      <c r="K602" s="2" t="s">
        <v>1329</v>
      </c>
      <c r="L602" s="2" t="s">
        <v>2733</v>
      </c>
      <c r="M602" s="2" t="s">
        <v>2734</v>
      </c>
      <c r="N602" s="2" t="s">
        <v>2735</v>
      </c>
      <c r="O602" s="2"/>
      <c r="P602" s="2" t="s">
        <v>2129</v>
      </c>
    </row>
    <row r="603" spans="1:16" ht="14.4" x14ac:dyDescent="0.25">
      <c r="A603" s="7" t="s">
        <v>2736</v>
      </c>
      <c r="B603" s="2">
        <v>48</v>
      </c>
      <c r="C603" s="2" t="s">
        <v>45</v>
      </c>
      <c r="D603" s="2" t="s">
        <v>87</v>
      </c>
      <c r="E603" s="2" t="s">
        <v>88</v>
      </c>
      <c r="F603" s="2" t="s">
        <v>86</v>
      </c>
      <c r="G603" s="2" t="s">
        <v>393</v>
      </c>
      <c r="H603" s="2" t="s">
        <v>79</v>
      </c>
      <c r="I603" s="2" t="s">
        <v>2737</v>
      </c>
      <c r="J603" s="2" t="s">
        <v>1109</v>
      </c>
      <c r="K603" s="2" t="s">
        <v>424</v>
      </c>
      <c r="L603" s="2" t="s">
        <v>2738</v>
      </c>
      <c r="M603" s="2" t="s">
        <v>2739</v>
      </c>
      <c r="N603" s="2" t="s">
        <v>126</v>
      </c>
      <c r="O603" s="2"/>
      <c r="P603" s="2" t="s">
        <v>2159</v>
      </c>
    </row>
    <row r="604" spans="1:16" ht="14.4" x14ac:dyDescent="0.25">
      <c r="A604" s="7" t="s">
        <v>2740</v>
      </c>
      <c r="B604" s="2">
        <v>39</v>
      </c>
      <c r="C604" s="2" t="s">
        <v>265</v>
      </c>
      <c r="D604" s="2" t="s">
        <v>96</v>
      </c>
      <c r="E604" s="2" t="s">
        <v>88</v>
      </c>
      <c r="F604" s="2" t="s">
        <v>485</v>
      </c>
      <c r="G604" s="2" t="s">
        <v>447</v>
      </c>
      <c r="H604" s="2" t="s">
        <v>79</v>
      </c>
      <c r="I604" s="2" t="s">
        <v>2741</v>
      </c>
      <c r="J604" s="2" t="s">
        <v>89</v>
      </c>
      <c r="K604" s="2" t="s">
        <v>424</v>
      </c>
      <c r="L604" s="2" t="s">
        <v>2742</v>
      </c>
      <c r="M604" s="2" t="s">
        <v>213</v>
      </c>
      <c r="N604" s="2" t="s">
        <v>2743</v>
      </c>
      <c r="O604" s="2"/>
      <c r="P604" s="2" t="s">
        <v>2159</v>
      </c>
    </row>
    <row r="605" spans="1:16" ht="14.4" x14ac:dyDescent="0.25">
      <c r="A605" s="7" t="s">
        <v>2744</v>
      </c>
      <c r="B605" s="2">
        <v>41</v>
      </c>
      <c r="C605" s="2" t="s">
        <v>265</v>
      </c>
      <c r="D605" s="2" t="s">
        <v>485</v>
      </c>
      <c r="E605" s="2" t="s">
        <v>88</v>
      </c>
      <c r="F605" s="2" t="s">
        <v>66</v>
      </c>
      <c r="G605" s="2" t="s">
        <v>244</v>
      </c>
      <c r="H605" s="2" t="s">
        <v>79</v>
      </c>
      <c r="I605" s="2" t="s">
        <v>2745</v>
      </c>
      <c r="J605" s="2" t="s">
        <v>89</v>
      </c>
      <c r="K605" s="2" t="s">
        <v>424</v>
      </c>
      <c r="L605" s="2" t="s">
        <v>2331</v>
      </c>
      <c r="M605" s="2" t="s">
        <v>2391</v>
      </c>
      <c r="N605" s="2" t="s">
        <v>126</v>
      </c>
      <c r="O605" s="2"/>
      <c r="P605" s="2" t="s">
        <v>2159</v>
      </c>
    </row>
    <row r="606" spans="1:16" ht="14.4" x14ac:dyDescent="0.25">
      <c r="A606" s="7" t="s">
        <v>2746</v>
      </c>
      <c r="B606" s="2">
        <v>49</v>
      </c>
      <c r="C606" s="2" t="s">
        <v>45</v>
      </c>
      <c r="D606" s="2" t="s">
        <v>89</v>
      </c>
      <c r="E606" s="2" t="s">
        <v>88</v>
      </c>
      <c r="F606" s="2" t="s">
        <v>34</v>
      </c>
      <c r="G606" s="2" t="s">
        <v>552</v>
      </c>
      <c r="H606" s="2" t="s">
        <v>79</v>
      </c>
      <c r="I606" s="2" t="s">
        <v>2747</v>
      </c>
      <c r="J606" s="2" t="s">
        <v>96</v>
      </c>
      <c r="K606" s="2" t="s">
        <v>424</v>
      </c>
      <c r="L606" s="2" t="s">
        <v>2748</v>
      </c>
      <c r="M606" s="2" t="s">
        <v>2749</v>
      </c>
      <c r="N606" s="2" t="s">
        <v>296</v>
      </c>
      <c r="O606" s="2"/>
      <c r="P606" s="2" t="s">
        <v>2159</v>
      </c>
    </row>
    <row r="607" spans="1:16" ht="14.4" x14ac:dyDescent="0.25">
      <c r="A607" s="7" t="s">
        <v>2750</v>
      </c>
      <c r="B607" s="2">
        <v>38</v>
      </c>
      <c r="C607" s="2" t="s">
        <v>275</v>
      </c>
      <c r="D607" s="2" t="s">
        <v>180</v>
      </c>
      <c r="E607" s="2" t="s">
        <v>88</v>
      </c>
      <c r="F607" s="2" t="s">
        <v>87</v>
      </c>
      <c r="G607" s="2" t="s">
        <v>215</v>
      </c>
      <c r="H607" s="2" t="s">
        <v>79</v>
      </c>
      <c r="I607" s="2" t="s">
        <v>2751</v>
      </c>
      <c r="J607" s="2" t="s">
        <v>1184</v>
      </c>
      <c r="K607" s="2" t="s">
        <v>424</v>
      </c>
      <c r="L607" s="2" t="s">
        <v>1011</v>
      </c>
      <c r="M607" s="2" t="s">
        <v>1226</v>
      </c>
      <c r="N607" s="2" t="s">
        <v>316</v>
      </c>
      <c r="O607" s="2"/>
      <c r="P607" s="2" t="s">
        <v>2159</v>
      </c>
    </row>
    <row r="608" spans="1:16" ht="14.4" x14ac:dyDescent="0.25">
      <c r="A608" s="7" t="s">
        <v>2752</v>
      </c>
      <c r="B608" s="2">
        <v>85</v>
      </c>
      <c r="C608" s="2" t="s">
        <v>96</v>
      </c>
      <c r="D608" s="2" t="s">
        <v>104</v>
      </c>
      <c r="E608" s="2" t="s">
        <v>98</v>
      </c>
      <c r="F608" s="2" t="s">
        <v>96</v>
      </c>
      <c r="G608" s="2" t="s">
        <v>333</v>
      </c>
      <c r="H608" s="2" t="s">
        <v>79</v>
      </c>
      <c r="I608" s="2" t="s">
        <v>2753</v>
      </c>
      <c r="J608" s="2" t="s">
        <v>272</v>
      </c>
      <c r="K608" s="2" t="s">
        <v>1329</v>
      </c>
      <c r="L608" s="2" t="s">
        <v>192</v>
      </c>
      <c r="M608" s="2" t="s">
        <v>2754</v>
      </c>
      <c r="N608" s="2" t="s">
        <v>193</v>
      </c>
      <c r="O608" s="2"/>
      <c r="P608" s="2" t="s">
        <v>2159</v>
      </c>
    </row>
    <row r="609" spans="1:16" ht="14.4" x14ac:dyDescent="0.25">
      <c r="A609" s="7" t="s">
        <v>2755</v>
      </c>
      <c r="B609" s="2">
        <v>87</v>
      </c>
      <c r="C609" s="2" t="s">
        <v>44</v>
      </c>
      <c r="D609" s="2" t="s">
        <v>201</v>
      </c>
      <c r="E609" s="2" t="s">
        <v>112</v>
      </c>
      <c r="F609" s="2" t="s">
        <v>89</v>
      </c>
      <c r="G609" s="2" t="s">
        <v>1301</v>
      </c>
      <c r="H609" s="2" t="s">
        <v>79</v>
      </c>
      <c r="I609" s="2" t="s">
        <v>2756</v>
      </c>
      <c r="J609" s="2" t="s">
        <v>236</v>
      </c>
      <c r="K609" s="2" t="s">
        <v>1329</v>
      </c>
      <c r="L609" s="2" t="s">
        <v>1598</v>
      </c>
      <c r="M609" s="2" t="s">
        <v>2124</v>
      </c>
      <c r="N609" s="2" t="s">
        <v>153</v>
      </c>
      <c r="O609" s="2"/>
      <c r="P609" s="2" t="s">
        <v>2116</v>
      </c>
    </row>
    <row r="610" spans="1:16" ht="14.4" x14ac:dyDescent="0.25">
      <c r="A610" s="7" t="s">
        <v>2757</v>
      </c>
      <c r="B610" s="2">
        <v>83</v>
      </c>
      <c r="C610" s="2" t="s">
        <v>379</v>
      </c>
      <c r="D610" s="2" t="s">
        <v>92</v>
      </c>
      <c r="E610" s="2" t="s">
        <v>112</v>
      </c>
      <c r="F610" s="2" t="s">
        <v>87</v>
      </c>
      <c r="G610" s="2" t="s">
        <v>1495</v>
      </c>
      <c r="H610" s="2" t="s">
        <v>79</v>
      </c>
      <c r="I610" s="2" t="s">
        <v>2758</v>
      </c>
      <c r="J610" s="2" t="s">
        <v>2692</v>
      </c>
      <c r="K610" s="2" t="s">
        <v>1329</v>
      </c>
      <c r="L610" s="2" t="s">
        <v>1085</v>
      </c>
      <c r="M610" s="2" t="s">
        <v>1262</v>
      </c>
      <c r="N610" s="2" t="s">
        <v>119</v>
      </c>
      <c r="O610" s="2"/>
      <c r="P610" s="2" t="s">
        <v>2129</v>
      </c>
    </row>
    <row r="611" spans="1:16" ht="14.4" x14ac:dyDescent="0.25">
      <c r="A611" s="7" t="s">
        <v>2759</v>
      </c>
      <c r="B611" s="2">
        <v>93</v>
      </c>
      <c r="C611" s="2" t="s">
        <v>34</v>
      </c>
      <c r="D611" s="2" t="s">
        <v>92</v>
      </c>
      <c r="E611" s="2" t="s">
        <v>98</v>
      </c>
      <c r="F611" s="2" t="s">
        <v>379</v>
      </c>
      <c r="G611" s="2" t="s">
        <v>1712</v>
      </c>
      <c r="H611" s="2" t="s">
        <v>182</v>
      </c>
      <c r="I611" s="2" t="s">
        <v>2760</v>
      </c>
      <c r="J611" s="2" t="s">
        <v>955</v>
      </c>
      <c r="K611" s="2" t="s">
        <v>1329</v>
      </c>
      <c r="L611" s="2" t="s">
        <v>506</v>
      </c>
      <c r="M611" s="2" t="s">
        <v>2761</v>
      </c>
      <c r="N611" s="2" t="s">
        <v>436</v>
      </c>
      <c r="O611" s="2"/>
      <c r="P611" s="2" t="s">
        <v>2159</v>
      </c>
    </row>
    <row r="612" spans="1:16" ht="14.4" x14ac:dyDescent="0.25">
      <c r="A612" s="7" t="s">
        <v>2762</v>
      </c>
      <c r="B612" s="2">
        <v>95</v>
      </c>
      <c r="C612" s="2" t="s">
        <v>217</v>
      </c>
      <c r="D612" s="2" t="s">
        <v>56</v>
      </c>
      <c r="E612" s="2" t="s">
        <v>98</v>
      </c>
      <c r="F612" s="2" t="s">
        <v>217</v>
      </c>
      <c r="G612" s="2" t="s">
        <v>664</v>
      </c>
      <c r="H612" s="2" t="s">
        <v>182</v>
      </c>
      <c r="I612" s="2" t="s">
        <v>2763</v>
      </c>
      <c r="J612" s="2" t="s">
        <v>2764</v>
      </c>
      <c r="K612" s="2" t="s">
        <v>1329</v>
      </c>
      <c r="L612" s="2" t="s">
        <v>2519</v>
      </c>
      <c r="M612" s="2" t="s">
        <v>2765</v>
      </c>
      <c r="N612" s="2" t="s">
        <v>872</v>
      </c>
      <c r="O612" s="2"/>
      <c r="P612" s="2" t="s">
        <v>2159</v>
      </c>
    </row>
    <row r="613" spans="1:16" ht="14.4" x14ac:dyDescent="0.25">
      <c r="A613" s="7" t="s">
        <v>2766</v>
      </c>
      <c r="B613" s="2">
        <v>107</v>
      </c>
      <c r="C613" s="2" t="s">
        <v>123</v>
      </c>
      <c r="D613" s="2" t="s">
        <v>74</v>
      </c>
      <c r="E613" s="2" t="s">
        <v>216</v>
      </c>
      <c r="F613" s="2" t="s">
        <v>21</v>
      </c>
      <c r="G613" s="2" t="s">
        <v>859</v>
      </c>
      <c r="H613" s="2" t="s">
        <v>79</v>
      </c>
      <c r="I613" s="2" t="s">
        <v>2767</v>
      </c>
      <c r="J613" s="2" t="s">
        <v>809</v>
      </c>
      <c r="K613" s="2" t="s">
        <v>1329</v>
      </c>
      <c r="L613" s="2" t="s">
        <v>2505</v>
      </c>
      <c r="M613" s="2" t="s">
        <v>2768</v>
      </c>
      <c r="N613" s="2" t="s">
        <v>187</v>
      </c>
      <c r="O613" s="2"/>
      <c r="P613" s="2" t="s">
        <v>2129</v>
      </c>
    </row>
    <row r="614" spans="1:16" ht="14.4" x14ac:dyDescent="0.25">
      <c r="A614" s="7" t="s">
        <v>2769</v>
      </c>
      <c r="B614" s="2">
        <v>48</v>
      </c>
      <c r="C614" s="2" t="s">
        <v>21</v>
      </c>
      <c r="D614" s="2" t="s">
        <v>141</v>
      </c>
      <c r="E614" s="2" t="s">
        <v>19</v>
      </c>
      <c r="F614" s="2" t="s">
        <v>34</v>
      </c>
      <c r="G614" s="2" t="s">
        <v>570</v>
      </c>
      <c r="H614" s="2" t="s">
        <v>182</v>
      </c>
      <c r="I614" s="2" t="s">
        <v>2770</v>
      </c>
      <c r="J614" s="2" t="s">
        <v>470</v>
      </c>
      <c r="K614" s="2" t="s">
        <v>424</v>
      </c>
      <c r="L614" s="2" t="s">
        <v>2346</v>
      </c>
      <c r="M614" s="2" t="s">
        <v>2771</v>
      </c>
      <c r="N614" s="2" t="s">
        <v>436</v>
      </c>
      <c r="O614" s="2"/>
      <c r="P614" s="2" t="s">
        <v>2129</v>
      </c>
    </row>
    <row r="615" spans="1:16" ht="14.4" x14ac:dyDescent="0.25">
      <c r="A615" s="7" t="s">
        <v>2772</v>
      </c>
      <c r="B615" s="2">
        <v>44</v>
      </c>
      <c r="C615" s="2" t="s">
        <v>286</v>
      </c>
      <c r="D615" s="2" t="s">
        <v>379</v>
      </c>
      <c r="E615" s="2" t="s">
        <v>98</v>
      </c>
      <c r="F615" s="2" t="s">
        <v>286</v>
      </c>
      <c r="G615" s="2" t="s">
        <v>585</v>
      </c>
      <c r="H615" s="2" t="s">
        <v>79</v>
      </c>
      <c r="I615" s="2" t="s">
        <v>2773</v>
      </c>
      <c r="J615" s="2" t="s">
        <v>264</v>
      </c>
      <c r="K615" s="2" t="s">
        <v>424</v>
      </c>
      <c r="L615" s="2" t="s">
        <v>2305</v>
      </c>
      <c r="M615" s="2" t="s">
        <v>2774</v>
      </c>
      <c r="N615" s="2" t="s">
        <v>306</v>
      </c>
      <c r="O615" s="2"/>
      <c r="P615" s="2" t="s">
        <v>2129</v>
      </c>
    </row>
    <row r="616" spans="1:16" ht="14.4" x14ac:dyDescent="0.25">
      <c r="A616" s="7" t="s">
        <v>2775</v>
      </c>
      <c r="B616" s="2">
        <v>33</v>
      </c>
      <c r="C616" s="2" t="s">
        <v>265</v>
      </c>
      <c r="D616" s="2" t="s">
        <v>189</v>
      </c>
      <c r="E616" s="2" t="s">
        <v>88</v>
      </c>
      <c r="F616" s="2" t="s">
        <v>86</v>
      </c>
      <c r="G616" s="2" t="s">
        <v>43</v>
      </c>
      <c r="H616" s="2" t="s">
        <v>79</v>
      </c>
      <c r="I616" s="2" t="s">
        <v>2776</v>
      </c>
      <c r="J616" s="2" t="s">
        <v>74</v>
      </c>
      <c r="K616" s="2" t="s">
        <v>424</v>
      </c>
      <c r="L616" s="2" t="s">
        <v>2330</v>
      </c>
      <c r="M616" s="2" t="s">
        <v>2777</v>
      </c>
      <c r="N616" s="2" t="s">
        <v>94</v>
      </c>
      <c r="O616" s="2"/>
      <c r="P616" s="2" t="s">
        <v>2129</v>
      </c>
    </row>
    <row r="617" spans="1:16" ht="14.4" x14ac:dyDescent="0.25">
      <c r="A617" s="7" t="s">
        <v>2778</v>
      </c>
      <c r="B617" s="2">
        <v>70</v>
      </c>
      <c r="C617" s="2" t="s">
        <v>121</v>
      </c>
      <c r="D617" s="2" t="s">
        <v>173</v>
      </c>
      <c r="E617" s="2" t="s">
        <v>98</v>
      </c>
      <c r="F617" s="2" t="s">
        <v>96</v>
      </c>
      <c r="G617" s="2" t="s">
        <v>638</v>
      </c>
      <c r="H617" s="2" t="s">
        <v>182</v>
      </c>
      <c r="I617" s="2" t="s">
        <v>2779</v>
      </c>
      <c r="J617" s="2" t="s">
        <v>1048</v>
      </c>
      <c r="K617" s="2" t="s">
        <v>1329</v>
      </c>
      <c r="L617" s="2" t="s">
        <v>847</v>
      </c>
      <c r="M617" s="2" t="s">
        <v>2780</v>
      </c>
      <c r="N617" s="2" t="s">
        <v>102</v>
      </c>
      <c r="O617" s="2"/>
      <c r="P617" s="2" t="s">
        <v>2159</v>
      </c>
    </row>
    <row r="618" spans="1:16" ht="14.4" x14ac:dyDescent="0.25">
      <c r="A618" s="7" t="s">
        <v>2781</v>
      </c>
      <c r="B618" s="2">
        <v>90</v>
      </c>
      <c r="C618" s="2" t="s">
        <v>87</v>
      </c>
      <c r="D618" s="2" t="s">
        <v>233</v>
      </c>
      <c r="E618" s="2" t="s">
        <v>112</v>
      </c>
      <c r="F618" s="2" t="s">
        <v>134</v>
      </c>
      <c r="G618" s="2" t="s">
        <v>231</v>
      </c>
      <c r="H618" s="2" t="s">
        <v>182</v>
      </c>
      <c r="I618" s="2" t="s">
        <v>2782</v>
      </c>
      <c r="J618" s="2" t="s">
        <v>47</v>
      </c>
      <c r="K618" s="2" t="s">
        <v>1329</v>
      </c>
      <c r="L618" s="2" t="s">
        <v>2783</v>
      </c>
      <c r="M618" s="2" t="s">
        <v>2784</v>
      </c>
      <c r="N618" s="2" t="s">
        <v>260</v>
      </c>
      <c r="O618" s="2"/>
      <c r="P618" s="2" t="s">
        <v>2159</v>
      </c>
    </row>
    <row r="619" spans="1:16" ht="14.4" x14ac:dyDescent="0.25">
      <c r="A619" s="7" t="s">
        <v>2785</v>
      </c>
      <c r="B619" s="2">
        <v>64</v>
      </c>
      <c r="C619" s="2" t="s">
        <v>75</v>
      </c>
      <c r="D619" s="2" t="s">
        <v>41</v>
      </c>
      <c r="E619" s="2" t="s">
        <v>216</v>
      </c>
      <c r="F619" s="2" t="s">
        <v>379</v>
      </c>
      <c r="G619" s="2" t="s">
        <v>1294</v>
      </c>
      <c r="H619" s="2" t="s">
        <v>182</v>
      </c>
      <c r="I619" s="2" t="s">
        <v>2786</v>
      </c>
      <c r="J619" s="2" t="s">
        <v>463</v>
      </c>
      <c r="K619" s="2" t="s">
        <v>1329</v>
      </c>
      <c r="L619" s="2" t="s">
        <v>2420</v>
      </c>
      <c r="M619" s="2" t="s">
        <v>1288</v>
      </c>
      <c r="N619" s="2" t="s">
        <v>436</v>
      </c>
      <c r="O619" s="2"/>
      <c r="P619" s="2" t="s">
        <v>2129</v>
      </c>
    </row>
    <row r="620" spans="1:16" ht="14.4" x14ac:dyDescent="0.25">
      <c r="A620" s="7" t="s">
        <v>2787</v>
      </c>
      <c r="B620" s="2">
        <v>107</v>
      </c>
      <c r="C620" s="2" t="s">
        <v>75</v>
      </c>
      <c r="D620" s="2" t="s">
        <v>149</v>
      </c>
      <c r="E620" s="2" t="s">
        <v>19</v>
      </c>
      <c r="F620" s="2" t="s">
        <v>217</v>
      </c>
      <c r="G620" s="2" t="s">
        <v>859</v>
      </c>
      <c r="H620" s="2" t="s">
        <v>182</v>
      </c>
      <c r="I620" s="2" t="s">
        <v>2788</v>
      </c>
      <c r="J620" s="2" t="s">
        <v>942</v>
      </c>
      <c r="K620" s="2" t="s">
        <v>1329</v>
      </c>
      <c r="L620" s="2" t="s">
        <v>577</v>
      </c>
      <c r="M620" s="2" t="s">
        <v>2789</v>
      </c>
      <c r="N620" s="2" t="s">
        <v>28</v>
      </c>
      <c r="O620" s="2"/>
      <c r="P620" s="2" t="s">
        <v>2650</v>
      </c>
    </row>
    <row r="621" spans="1:16" ht="14.4" x14ac:dyDescent="0.25">
      <c r="A621" s="7" t="s">
        <v>2790</v>
      </c>
      <c r="B621" s="2">
        <v>108</v>
      </c>
      <c r="C621" s="2" t="s">
        <v>202</v>
      </c>
      <c r="D621" s="2" t="s">
        <v>42</v>
      </c>
      <c r="E621" s="2" t="s">
        <v>148</v>
      </c>
      <c r="F621" s="2" t="s">
        <v>379</v>
      </c>
      <c r="G621" s="2" t="s">
        <v>58</v>
      </c>
      <c r="H621" s="2" t="s">
        <v>79</v>
      </c>
      <c r="I621" s="2" t="s">
        <v>2791</v>
      </c>
      <c r="J621" s="2" t="s">
        <v>1567</v>
      </c>
      <c r="K621" s="2" t="s">
        <v>1329</v>
      </c>
      <c r="L621" s="2" t="s">
        <v>2792</v>
      </c>
      <c r="M621" s="2" t="s">
        <v>2789</v>
      </c>
      <c r="N621" s="2" t="s">
        <v>28</v>
      </c>
      <c r="O621" s="2"/>
      <c r="P621" s="2" t="s">
        <v>2650</v>
      </c>
    </row>
    <row r="622" spans="1:16" ht="14.4" x14ac:dyDescent="0.25">
      <c r="A622" s="7" t="s">
        <v>2793</v>
      </c>
      <c r="B622" s="2">
        <v>51</v>
      </c>
      <c r="C622" s="2" t="s">
        <v>123</v>
      </c>
      <c r="D622" s="2" t="s">
        <v>201</v>
      </c>
      <c r="E622" s="2" t="s">
        <v>148</v>
      </c>
      <c r="F622" s="2" t="s">
        <v>217</v>
      </c>
      <c r="G622" s="2" t="s">
        <v>279</v>
      </c>
      <c r="H622" s="2" t="s">
        <v>182</v>
      </c>
      <c r="I622" s="2" t="s">
        <v>1367</v>
      </c>
      <c r="J622" s="2" t="s">
        <v>2132</v>
      </c>
      <c r="K622" s="2" t="s">
        <v>1476</v>
      </c>
      <c r="L622" s="2" t="s">
        <v>2794</v>
      </c>
      <c r="M622" s="2" t="s">
        <v>2795</v>
      </c>
      <c r="N622" s="2" t="s">
        <v>965</v>
      </c>
      <c r="O622" s="2"/>
      <c r="P622" s="2" t="s">
        <v>2129</v>
      </c>
    </row>
    <row r="623" spans="1:16" ht="14.4" x14ac:dyDescent="0.25">
      <c r="A623" s="7" t="s">
        <v>2796</v>
      </c>
      <c r="B623" s="2">
        <v>48</v>
      </c>
      <c r="C623" s="2" t="s">
        <v>96</v>
      </c>
      <c r="D623" s="2" t="s">
        <v>75</v>
      </c>
      <c r="E623" s="2" t="s">
        <v>19</v>
      </c>
      <c r="F623" s="2" t="s">
        <v>87</v>
      </c>
      <c r="G623" s="2" t="s">
        <v>570</v>
      </c>
      <c r="H623" s="2" t="s">
        <v>79</v>
      </c>
      <c r="I623" s="2" t="s">
        <v>2797</v>
      </c>
      <c r="J623" s="2" t="s">
        <v>1824</v>
      </c>
      <c r="K623" s="2" t="s">
        <v>424</v>
      </c>
      <c r="L623" s="2" t="s">
        <v>2798</v>
      </c>
      <c r="M623" s="2" t="s">
        <v>2799</v>
      </c>
      <c r="N623" s="2" t="s">
        <v>28</v>
      </c>
      <c r="O623" s="2"/>
      <c r="P623" s="2" t="s">
        <v>2129</v>
      </c>
    </row>
    <row r="624" spans="1:16" ht="14.4" x14ac:dyDescent="0.25">
      <c r="A624" s="7" t="s">
        <v>2800</v>
      </c>
      <c r="B624" s="2">
        <v>37</v>
      </c>
      <c r="C624" s="2" t="s">
        <v>21</v>
      </c>
      <c r="D624" s="2" t="s">
        <v>92</v>
      </c>
      <c r="E624" s="2" t="s">
        <v>19</v>
      </c>
      <c r="F624" s="2" t="s">
        <v>21</v>
      </c>
      <c r="G624" s="2" t="s">
        <v>287</v>
      </c>
      <c r="H624" s="2" t="s">
        <v>79</v>
      </c>
      <c r="I624" s="2" t="s">
        <v>2801</v>
      </c>
      <c r="J624" s="2" t="s">
        <v>224</v>
      </c>
      <c r="K624" s="2" t="s">
        <v>424</v>
      </c>
      <c r="L624" s="2" t="s">
        <v>876</v>
      </c>
      <c r="M624" s="2" t="s">
        <v>2802</v>
      </c>
      <c r="N624" s="2" t="s">
        <v>301</v>
      </c>
      <c r="O624" s="2"/>
      <c r="P624" s="2" t="s">
        <v>2129</v>
      </c>
    </row>
    <row r="625" spans="1:16" ht="14.4" x14ac:dyDescent="0.25">
      <c r="A625" s="7" t="s">
        <v>2803</v>
      </c>
      <c r="B625" s="2">
        <v>46</v>
      </c>
      <c r="C625" s="2" t="s">
        <v>87</v>
      </c>
      <c r="D625" s="2" t="s">
        <v>264</v>
      </c>
      <c r="E625" s="2" t="s">
        <v>216</v>
      </c>
      <c r="F625" s="2" t="s">
        <v>173</v>
      </c>
      <c r="G625" s="2" t="s">
        <v>407</v>
      </c>
      <c r="H625" s="2" t="s">
        <v>79</v>
      </c>
      <c r="I625" s="2" t="s">
        <v>2804</v>
      </c>
      <c r="J625" s="2" t="s">
        <v>975</v>
      </c>
      <c r="K625" s="2" t="s">
        <v>424</v>
      </c>
      <c r="L625" s="2" t="s">
        <v>2805</v>
      </c>
      <c r="M625" s="2" t="s">
        <v>2628</v>
      </c>
      <c r="N625" s="2" t="s">
        <v>153</v>
      </c>
      <c r="O625" s="2"/>
      <c r="P625" s="2" t="s">
        <v>2129</v>
      </c>
    </row>
    <row r="626" spans="1:16" ht="14.4" x14ac:dyDescent="0.25">
      <c r="A626" s="7" t="s">
        <v>2806</v>
      </c>
      <c r="B626" s="2">
        <v>31</v>
      </c>
      <c r="C626" s="2" t="s">
        <v>485</v>
      </c>
      <c r="D626" s="2" t="s">
        <v>141</v>
      </c>
      <c r="E626" s="2" t="s">
        <v>216</v>
      </c>
      <c r="F626" s="2" t="s">
        <v>180</v>
      </c>
      <c r="G626" s="2" t="s">
        <v>363</v>
      </c>
      <c r="H626" s="2" t="s">
        <v>182</v>
      </c>
      <c r="I626" s="2" t="s">
        <v>2807</v>
      </c>
      <c r="J626" s="2" t="s">
        <v>914</v>
      </c>
      <c r="K626" s="2" t="s">
        <v>424</v>
      </c>
      <c r="L626" s="2" t="s">
        <v>2808</v>
      </c>
      <c r="M626" s="2" t="s">
        <v>2809</v>
      </c>
      <c r="N626" s="2" t="s">
        <v>28</v>
      </c>
      <c r="O626" s="2"/>
      <c r="P626" s="2" t="s">
        <v>2129</v>
      </c>
    </row>
    <row r="627" spans="1:16" ht="14.4" x14ac:dyDescent="0.25">
      <c r="A627" s="7" t="s">
        <v>2810</v>
      </c>
      <c r="B627" s="2">
        <v>46</v>
      </c>
      <c r="C627" s="2" t="s">
        <v>275</v>
      </c>
      <c r="D627" s="2" t="s">
        <v>180</v>
      </c>
      <c r="E627" s="2" t="s">
        <v>88</v>
      </c>
      <c r="F627" s="2" t="s">
        <v>21</v>
      </c>
      <c r="G627" s="2" t="s">
        <v>547</v>
      </c>
      <c r="H627" s="2" t="s">
        <v>79</v>
      </c>
      <c r="I627" s="2" t="s">
        <v>2195</v>
      </c>
      <c r="J627" s="2" t="s">
        <v>1075</v>
      </c>
      <c r="K627" s="2" t="s">
        <v>424</v>
      </c>
      <c r="L627" s="2" t="s">
        <v>2811</v>
      </c>
      <c r="M627" s="2" t="s">
        <v>2812</v>
      </c>
      <c r="N627" s="2" t="s">
        <v>119</v>
      </c>
      <c r="O627" s="2"/>
      <c r="P627" s="2" t="s">
        <v>2159</v>
      </c>
    </row>
    <row r="628" spans="1:16" ht="14.4" x14ac:dyDescent="0.25">
      <c r="A628" s="7" t="s">
        <v>2813</v>
      </c>
      <c r="B628" s="2">
        <v>46</v>
      </c>
      <c r="C628" s="2" t="s">
        <v>87</v>
      </c>
      <c r="D628" s="2" t="s">
        <v>264</v>
      </c>
      <c r="E628" s="2" t="s">
        <v>98</v>
      </c>
      <c r="F628" s="2" t="s">
        <v>123</v>
      </c>
      <c r="G628" s="2" t="s">
        <v>447</v>
      </c>
      <c r="H628" s="2" t="s">
        <v>79</v>
      </c>
      <c r="I628" s="2" t="s">
        <v>2814</v>
      </c>
      <c r="J628" s="2" t="s">
        <v>771</v>
      </c>
      <c r="K628" s="2" t="s">
        <v>424</v>
      </c>
      <c r="L628" s="2" t="s">
        <v>2815</v>
      </c>
      <c r="M628" s="2" t="s">
        <v>2632</v>
      </c>
      <c r="N628" s="2" t="s">
        <v>119</v>
      </c>
      <c r="O628" s="2"/>
      <c r="P628" s="2" t="s">
        <v>2129</v>
      </c>
    </row>
    <row r="629" spans="1:16" ht="14.4" x14ac:dyDescent="0.25">
      <c r="A629" s="7" t="s">
        <v>2816</v>
      </c>
      <c r="B629" s="2">
        <v>31</v>
      </c>
      <c r="C629" s="2" t="s">
        <v>21</v>
      </c>
      <c r="D629" s="2" t="s">
        <v>123</v>
      </c>
      <c r="E629" s="2" t="s">
        <v>112</v>
      </c>
      <c r="F629" s="2" t="s">
        <v>87</v>
      </c>
      <c r="G629" s="2" t="s">
        <v>135</v>
      </c>
      <c r="H629" s="2" t="s">
        <v>79</v>
      </c>
      <c r="I629" s="2" t="s">
        <v>2817</v>
      </c>
      <c r="J629" s="2" t="s">
        <v>321</v>
      </c>
      <c r="K629" s="2" t="s">
        <v>424</v>
      </c>
      <c r="L629" s="2" t="s">
        <v>2818</v>
      </c>
      <c r="M629" s="2" t="s">
        <v>2819</v>
      </c>
      <c r="N629" s="2" t="s">
        <v>2820</v>
      </c>
      <c r="O629" s="2"/>
      <c r="P629" s="2" t="s">
        <v>2129</v>
      </c>
    </row>
    <row r="630" spans="1:16" ht="14.4" x14ac:dyDescent="0.25">
      <c r="A630" s="7" t="s">
        <v>2821</v>
      </c>
      <c r="B630" s="2">
        <v>37</v>
      </c>
      <c r="C630" s="2" t="s">
        <v>90</v>
      </c>
      <c r="D630" s="2" t="s">
        <v>121</v>
      </c>
      <c r="E630" s="2" t="s">
        <v>98</v>
      </c>
      <c r="F630" s="2" t="s">
        <v>86</v>
      </c>
      <c r="G630" s="2" t="s">
        <v>428</v>
      </c>
      <c r="H630" s="2" t="s">
        <v>79</v>
      </c>
      <c r="I630" s="2" t="s">
        <v>2822</v>
      </c>
      <c r="J630" s="2" t="s">
        <v>712</v>
      </c>
      <c r="K630" s="2" t="s">
        <v>424</v>
      </c>
      <c r="L630" s="2" t="s">
        <v>2823</v>
      </c>
      <c r="M630" s="2" t="s">
        <v>2824</v>
      </c>
      <c r="N630" s="2" t="s">
        <v>700</v>
      </c>
      <c r="O630" s="2"/>
      <c r="P630" s="2" t="s">
        <v>2129</v>
      </c>
    </row>
    <row r="631" spans="1:16" ht="14.4" x14ac:dyDescent="0.25">
      <c r="A631" s="7" t="s">
        <v>2825</v>
      </c>
      <c r="B631" s="2">
        <v>43</v>
      </c>
      <c r="C631" s="2" t="s">
        <v>90</v>
      </c>
      <c r="D631" s="2" t="s">
        <v>66</v>
      </c>
      <c r="E631" s="2" t="s">
        <v>88</v>
      </c>
      <c r="F631" s="2" t="s">
        <v>485</v>
      </c>
      <c r="G631" s="2" t="s">
        <v>463</v>
      </c>
      <c r="H631" s="2" t="s">
        <v>182</v>
      </c>
      <c r="I631" s="2" t="s">
        <v>2826</v>
      </c>
      <c r="J631" s="2" t="s">
        <v>87</v>
      </c>
      <c r="K631" s="2" t="s">
        <v>424</v>
      </c>
      <c r="L631" s="2" t="s">
        <v>2827</v>
      </c>
      <c r="M631" s="2" t="s">
        <v>2828</v>
      </c>
      <c r="N631" s="2" t="s">
        <v>583</v>
      </c>
      <c r="O631" s="2"/>
      <c r="P631" s="2" t="s">
        <v>2159</v>
      </c>
    </row>
    <row r="632" spans="1:16" ht="14.4" x14ac:dyDescent="0.25">
      <c r="A632" s="7" t="s">
        <v>2829</v>
      </c>
      <c r="B632" s="2">
        <v>54</v>
      </c>
      <c r="C632" s="2" t="s">
        <v>275</v>
      </c>
      <c r="D632" s="2" t="s">
        <v>123</v>
      </c>
      <c r="E632" s="2" t="s">
        <v>88</v>
      </c>
      <c r="F632" s="2" t="s">
        <v>217</v>
      </c>
      <c r="G632" s="2" t="s">
        <v>649</v>
      </c>
      <c r="H632" s="2" t="s">
        <v>182</v>
      </c>
      <c r="I632" s="2" t="s">
        <v>2830</v>
      </c>
      <c r="J632" s="2" t="s">
        <v>113</v>
      </c>
      <c r="K632" s="2" t="s">
        <v>1329</v>
      </c>
      <c r="L632" s="2" t="s">
        <v>2831</v>
      </c>
      <c r="M632" s="2" t="s">
        <v>2832</v>
      </c>
      <c r="N632" s="2" t="s">
        <v>59</v>
      </c>
      <c r="O632" s="2"/>
      <c r="P632" s="2" t="s">
        <v>2159</v>
      </c>
    </row>
    <row r="633" spans="1:16" ht="14.4" x14ac:dyDescent="0.25">
      <c r="A633" s="7" t="s">
        <v>2833</v>
      </c>
      <c r="B633" s="2">
        <v>78</v>
      </c>
      <c r="C633" s="2" t="s">
        <v>217</v>
      </c>
      <c r="D633" s="2" t="s">
        <v>20</v>
      </c>
      <c r="E633" s="2" t="s">
        <v>216</v>
      </c>
      <c r="F633" s="2" t="s">
        <v>427</v>
      </c>
      <c r="G633" s="2" t="s">
        <v>676</v>
      </c>
      <c r="H633" s="2" t="s">
        <v>79</v>
      </c>
      <c r="I633" s="2" t="s">
        <v>2834</v>
      </c>
      <c r="J633" s="2" t="s">
        <v>771</v>
      </c>
      <c r="K633" s="2" t="s">
        <v>1329</v>
      </c>
      <c r="L633" s="2" t="s">
        <v>2835</v>
      </c>
      <c r="M633" s="2" t="s">
        <v>2836</v>
      </c>
      <c r="N633" s="2" t="s">
        <v>301</v>
      </c>
      <c r="O633" s="2"/>
      <c r="P633" s="2" t="s">
        <v>2129</v>
      </c>
    </row>
    <row r="634" spans="1:16" ht="14.4" x14ac:dyDescent="0.25">
      <c r="A634" s="7" t="s">
        <v>2837</v>
      </c>
      <c r="B634" s="2">
        <v>31</v>
      </c>
      <c r="C634" s="2" t="s">
        <v>485</v>
      </c>
      <c r="D634" s="2" t="s">
        <v>87</v>
      </c>
      <c r="E634" s="2" t="s">
        <v>148</v>
      </c>
      <c r="F634" s="2" t="s">
        <v>134</v>
      </c>
      <c r="G634" s="2" t="s">
        <v>63</v>
      </c>
      <c r="H634" s="2" t="s">
        <v>182</v>
      </c>
      <c r="I634" s="2" t="s">
        <v>2838</v>
      </c>
      <c r="J634" s="2" t="s">
        <v>942</v>
      </c>
      <c r="K634" s="2" t="s">
        <v>424</v>
      </c>
      <c r="L634" s="2" t="s">
        <v>2839</v>
      </c>
      <c r="M634" s="2" t="s">
        <v>2840</v>
      </c>
      <c r="N634" s="2" t="s">
        <v>126</v>
      </c>
      <c r="O634" s="2"/>
      <c r="P634" s="2" t="s">
        <v>2129</v>
      </c>
    </row>
    <row r="635" spans="1:16" ht="14.4" x14ac:dyDescent="0.25">
      <c r="A635" s="7" t="s">
        <v>2841</v>
      </c>
      <c r="B635" s="2">
        <v>42</v>
      </c>
      <c r="C635" s="2" t="s">
        <v>66</v>
      </c>
      <c r="D635" s="2" t="s">
        <v>180</v>
      </c>
      <c r="E635" s="2" t="s">
        <v>112</v>
      </c>
      <c r="F635" s="2" t="s">
        <v>96</v>
      </c>
      <c r="G635" s="2" t="s">
        <v>696</v>
      </c>
      <c r="H635" s="2" t="s">
        <v>79</v>
      </c>
      <c r="I635" s="2" t="s">
        <v>2842</v>
      </c>
      <c r="J635" s="2" t="s">
        <v>141</v>
      </c>
      <c r="K635" s="2" t="s">
        <v>424</v>
      </c>
      <c r="L635" s="2" t="s">
        <v>2843</v>
      </c>
      <c r="M635" s="2" t="s">
        <v>2844</v>
      </c>
      <c r="N635" s="2" t="s">
        <v>478</v>
      </c>
      <c r="O635" s="2"/>
      <c r="P635" s="2" t="s">
        <v>2129</v>
      </c>
    </row>
    <row r="636" spans="1:16" ht="14.4" x14ac:dyDescent="0.25">
      <c r="A636" s="7" t="s">
        <v>2845</v>
      </c>
      <c r="B636" s="2">
        <v>25</v>
      </c>
      <c r="C636" s="2" t="s">
        <v>86</v>
      </c>
      <c r="D636" s="2" t="s">
        <v>21</v>
      </c>
      <c r="E636" s="2" t="s">
        <v>112</v>
      </c>
      <c r="F636" s="2" t="s">
        <v>21</v>
      </c>
      <c r="G636" s="2" t="s">
        <v>77</v>
      </c>
      <c r="H636" s="2" t="s">
        <v>79</v>
      </c>
      <c r="I636" s="2" t="s">
        <v>2846</v>
      </c>
      <c r="J636" s="2" t="s">
        <v>997</v>
      </c>
      <c r="K636" s="2" t="s">
        <v>424</v>
      </c>
      <c r="L636" s="2" t="s">
        <v>2847</v>
      </c>
      <c r="M636" s="2" t="s">
        <v>2848</v>
      </c>
      <c r="N636" s="2" t="s">
        <v>153</v>
      </c>
      <c r="O636" s="2"/>
      <c r="P636" s="2" t="s">
        <v>2283</v>
      </c>
    </row>
    <row r="637" spans="1:16" ht="14.4" x14ac:dyDescent="0.25">
      <c r="A637" s="7" t="s">
        <v>2849</v>
      </c>
      <c r="B637" s="2">
        <v>45</v>
      </c>
      <c r="C637" s="2" t="s">
        <v>121</v>
      </c>
      <c r="D637" s="2" t="s">
        <v>44</v>
      </c>
      <c r="E637" s="2" t="s">
        <v>98</v>
      </c>
      <c r="F637" s="2" t="s">
        <v>21</v>
      </c>
      <c r="G637" s="2" t="s">
        <v>369</v>
      </c>
      <c r="H637" s="2" t="s">
        <v>79</v>
      </c>
      <c r="I637" s="2" t="s">
        <v>2850</v>
      </c>
      <c r="J637" s="2" t="s">
        <v>189</v>
      </c>
      <c r="K637" s="2" t="s">
        <v>424</v>
      </c>
      <c r="L637" s="2" t="s">
        <v>2851</v>
      </c>
      <c r="M637" s="2" t="s">
        <v>2852</v>
      </c>
      <c r="N637" s="2" t="s">
        <v>28</v>
      </c>
      <c r="O637" s="2"/>
      <c r="P637" s="2" t="s">
        <v>2129</v>
      </c>
    </row>
    <row r="638" spans="1:16" ht="14.4" x14ac:dyDescent="0.25">
      <c r="A638" s="7" t="s">
        <v>2853</v>
      </c>
      <c r="B638" s="2">
        <v>51</v>
      </c>
      <c r="C638" s="2" t="s">
        <v>379</v>
      </c>
      <c r="D638" s="2" t="s">
        <v>30</v>
      </c>
      <c r="E638" s="2" t="s">
        <v>112</v>
      </c>
      <c r="F638" s="2" t="s">
        <v>123</v>
      </c>
      <c r="G638" s="2" t="s">
        <v>585</v>
      </c>
      <c r="H638" s="2" t="s">
        <v>79</v>
      </c>
      <c r="I638" s="2" t="s">
        <v>2854</v>
      </c>
      <c r="J638" s="2" t="s">
        <v>1704</v>
      </c>
      <c r="K638" s="2" t="s">
        <v>1476</v>
      </c>
      <c r="L638" s="2" t="s">
        <v>2855</v>
      </c>
      <c r="M638" s="2" t="s">
        <v>2856</v>
      </c>
      <c r="N638" s="2" t="s">
        <v>301</v>
      </c>
      <c r="O638" s="2"/>
      <c r="P638" s="2" t="s">
        <v>2116</v>
      </c>
    </row>
    <row r="639" spans="1:16" ht="14.4" x14ac:dyDescent="0.25">
      <c r="A639" s="7" t="s">
        <v>2857</v>
      </c>
      <c r="B639" s="2">
        <v>47</v>
      </c>
      <c r="C639" s="2" t="s">
        <v>134</v>
      </c>
      <c r="D639" s="2" t="s">
        <v>77</v>
      </c>
      <c r="E639" s="2" t="s">
        <v>112</v>
      </c>
      <c r="F639" s="2" t="s">
        <v>173</v>
      </c>
      <c r="G639" s="2" t="s">
        <v>613</v>
      </c>
      <c r="H639" s="2" t="s">
        <v>182</v>
      </c>
      <c r="I639" s="2" t="s">
        <v>2858</v>
      </c>
      <c r="J639" s="2" t="s">
        <v>1518</v>
      </c>
      <c r="K639" s="2" t="s">
        <v>424</v>
      </c>
      <c r="L639" s="2" t="s">
        <v>2859</v>
      </c>
      <c r="M639" s="2" t="s">
        <v>2860</v>
      </c>
      <c r="N639" s="2" t="s">
        <v>260</v>
      </c>
      <c r="O639" s="2"/>
      <c r="P639" s="2" t="s">
        <v>2159</v>
      </c>
    </row>
    <row r="640" spans="1:16" ht="14.4" x14ac:dyDescent="0.25">
      <c r="A640" s="7" t="s">
        <v>2861</v>
      </c>
      <c r="B640" s="2">
        <v>54</v>
      </c>
      <c r="C640" s="2" t="s">
        <v>78</v>
      </c>
      <c r="D640" s="2" t="s">
        <v>106</v>
      </c>
      <c r="E640" s="2" t="s">
        <v>19</v>
      </c>
      <c r="F640" s="2" t="s">
        <v>180</v>
      </c>
      <c r="G640" s="2" t="s">
        <v>209</v>
      </c>
      <c r="H640" s="2" t="s">
        <v>182</v>
      </c>
      <c r="I640" s="2" t="s">
        <v>2862</v>
      </c>
      <c r="J640" s="2" t="s">
        <v>236</v>
      </c>
      <c r="K640" s="2" t="s">
        <v>1476</v>
      </c>
      <c r="L640" s="2" t="s">
        <v>2863</v>
      </c>
      <c r="M640" s="2" t="s">
        <v>2864</v>
      </c>
      <c r="N640" s="2" t="s">
        <v>583</v>
      </c>
      <c r="O640" s="2"/>
      <c r="P640" s="2" t="s">
        <v>2129</v>
      </c>
    </row>
    <row r="641" spans="1:16" ht="14.4" x14ac:dyDescent="0.25">
      <c r="A641" s="7" t="s">
        <v>2865</v>
      </c>
      <c r="B641" s="2">
        <v>35</v>
      </c>
      <c r="C641" s="2" t="s">
        <v>189</v>
      </c>
      <c r="D641" s="2" t="s">
        <v>123</v>
      </c>
      <c r="E641" s="2" t="s">
        <v>88</v>
      </c>
      <c r="F641" s="2" t="s">
        <v>217</v>
      </c>
      <c r="G641" s="2" t="s">
        <v>179</v>
      </c>
      <c r="H641" s="2" t="s">
        <v>79</v>
      </c>
      <c r="I641" s="2" t="s">
        <v>2866</v>
      </c>
      <c r="J641" s="2" t="s">
        <v>171</v>
      </c>
      <c r="K641" s="2" t="s">
        <v>424</v>
      </c>
      <c r="L641" s="2" t="s">
        <v>2867</v>
      </c>
      <c r="M641" s="2" t="s">
        <v>2868</v>
      </c>
      <c r="N641" s="2" t="s">
        <v>982</v>
      </c>
      <c r="O641" s="2"/>
      <c r="P641" s="2" t="s">
        <v>2129</v>
      </c>
    </row>
    <row r="642" spans="1:16" ht="14.4" x14ac:dyDescent="0.25">
      <c r="A642" s="7" t="s">
        <v>2869</v>
      </c>
      <c r="B642" s="2">
        <v>56</v>
      </c>
      <c r="C642" s="2" t="s">
        <v>173</v>
      </c>
      <c r="D642" s="2" t="s">
        <v>135</v>
      </c>
      <c r="E642" s="2" t="s">
        <v>19</v>
      </c>
      <c r="F642" s="2" t="s">
        <v>75</v>
      </c>
      <c r="G642" s="2" t="s">
        <v>202</v>
      </c>
      <c r="H642" s="2" t="s">
        <v>182</v>
      </c>
      <c r="I642" s="2" t="s">
        <v>2870</v>
      </c>
      <c r="J642" s="2" t="s">
        <v>833</v>
      </c>
      <c r="K642" s="2" t="s">
        <v>1476</v>
      </c>
      <c r="L642" s="2" t="s">
        <v>2871</v>
      </c>
      <c r="M642" s="2" t="s">
        <v>2872</v>
      </c>
      <c r="N642" s="2" t="s">
        <v>316</v>
      </c>
      <c r="O642" s="2"/>
      <c r="P642" s="2" t="s">
        <v>2650</v>
      </c>
    </row>
    <row r="643" spans="1:16" ht="14.4" x14ac:dyDescent="0.25">
      <c r="A643" s="7" t="s">
        <v>2873</v>
      </c>
      <c r="B643" s="2">
        <v>53</v>
      </c>
      <c r="C643" s="2" t="s">
        <v>123</v>
      </c>
      <c r="D643" s="2" t="s">
        <v>74</v>
      </c>
      <c r="E643" s="2" t="s">
        <v>19</v>
      </c>
      <c r="F643" s="2" t="s">
        <v>379</v>
      </c>
      <c r="G643" s="2" t="s">
        <v>106</v>
      </c>
      <c r="H643" s="2" t="s">
        <v>182</v>
      </c>
      <c r="I643" s="2" t="s">
        <v>2874</v>
      </c>
      <c r="J643" s="2" t="s">
        <v>1423</v>
      </c>
      <c r="K643" s="2" t="s">
        <v>1476</v>
      </c>
      <c r="L643" s="2" t="s">
        <v>2875</v>
      </c>
      <c r="M643" s="2" t="s">
        <v>2182</v>
      </c>
      <c r="N643" s="2" t="s">
        <v>126</v>
      </c>
      <c r="O643" s="2"/>
      <c r="P643" s="2" t="s">
        <v>2129</v>
      </c>
    </row>
    <row r="644" spans="1:16" ht="14.4" x14ac:dyDescent="0.25">
      <c r="A644" s="7" t="s">
        <v>2876</v>
      </c>
      <c r="B644" s="2">
        <v>25</v>
      </c>
      <c r="C644" s="2" t="s">
        <v>79</v>
      </c>
      <c r="D644" s="2" t="s">
        <v>96</v>
      </c>
      <c r="E644" s="2" t="s">
        <v>190</v>
      </c>
      <c r="F644" s="2" t="s">
        <v>286</v>
      </c>
      <c r="G644" s="2" t="s">
        <v>20</v>
      </c>
      <c r="H644" s="2" t="s">
        <v>79</v>
      </c>
      <c r="I644" s="2" t="s">
        <v>2877</v>
      </c>
      <c r="J644" s="2" t="s">
        <v>252</v>
      </c>
      <c r="K644" s="2" t="s">
        <v>424</v>
      </c>
      <c r="L644" s="2" t="s">
        <v>2878</v>
      </c>
      <c r="M644" s="2" t="s">
        <v>2879</v>
      </c>
      <c r="N644" s="2" t="s">
        <v>2170</v>
      </c>
      <c r="O644" s="2"/>
      <c r="P644" s="2" t="s">
        <v>2129</v>
      </c>
    </row>
    <row r="645" spans="1:16" ht="14.4" x14ac:dyDescent="0.25">
      <c r="A645" s="7" t="s">
        <v>2880</v>
      </c>
      <c r="B645" s="2">
        <v>23</v>
      </c>
      <c r="C645" s="2" t="s">
        <v>67</v>
      </c>
      <c r="D645" s="2" t="s">
        <v>66</v>
      </c>
      <c r="E645" s="2" t="s">
        <v>190</v>
      </c>
      <c r="F645" s="2" t="s">
        <v>134</v>
      </c>
      <c r="G645" s="2" t="s">
        <v>78</v>
      </c>
      <c r="H645" s="2" t="s">
        <v>79</v>
      </c>
      <c r="I645" s="2" t="s">
        <v>2881</v>
      </c>
      <c r="J645" s="2" t="s">
        <v>703</v>
      </c>
      <c r="K645" s="2" t="s">
        <v>424</v>
      </c>
      <c r="L645" s="2" t="s">
        <v>2882</v>
      </c>
      <c r="M645" s="2" t="s">
        <v>2883</v>
      </c>
      <c r="N645" s="2" t="s">
        <v>28</v>
      </c>
      <c r="O645" s="2"/>
      <c r="P645" s="2" t="s">
        <v>2129</v>
      </c>
    </row>
    <row r="646" spans="1:16" ht="14.4" x14ac:dyDescent="0.25">
      <c r="A646" s="7" t="s">
        <v>2884</v>
      </c>
      <c r="B646" s="2">
        <v>20</v>
      </c>
      <c r="C646" s="2" t="s">
        <v>67</v>
      </c>
      <c r="D646" s="2" t="s">
        <v>22</v>
      </c>
      <c r="E646" s="2" t="s">
        <v>190</v>
      </c>
      <c r="F646" s="2" t="s">
        <v>34</v>
      </c>
      <c r="G646" s="2" t="s">
        <v>104</v>
      </c>
      <c r="H646" s="2" t="s">
        <v>79</v>
      </c>
      <c r="I646" s="2" t="s">
        <v>2885</v>
      </c>
      <c r="J646" s="2" t="s">
        <v>265</v>
      </c>
      <c r="K646" s="2" t="s">
        <v>424</v>
      </c>
      <c r="L646" s="2" t="s">
        <v>2886</v>
      </c>
      <c r="M646" s="2" t="s">
        <v>2887</v>
      </c>
      <c r="N646" s="2" t="s">
        <v>382</v>
      </c>
      <c r="O646" s="2"/>
      <c r="P646" s="2" t="s">
        <v>2283</v>
      </c>
    </row>
    <row r="647" spans="1:16" ht="14.4" x14ac:dyDescent="0.25">
      <c r="A647" s="7" t="s">
        <v>2888</v>
      </c>
      <c r="B647" s="2">
        <v>28</v>
      </c>
      <c r="C647" s="2" t="s">
        <v>275</v>
      </c>
      <c r="D647" s="2" t="s">
        <v>134</v>
      </c>
      <c r="E647" s="2" t="s">
        <v>88</v>
      </c>
      <c r="F647" s="2" t="s">
        <v>21</v>
      </c>
      <c r="G647" s="2" t="s">
        <v>18</v>
      </c>
      <c r="H647" s="2" t="s">
        <v>79</v>
      </c>
      <c r="I647" s="2" t="s">
        <v>2889</v>
      </c>
      <c r="J647" s="2" t="s">
        <v>121</v>
      </c>
      <c r="K647" s="2" t="s">
        <v>424</v>
      </c>
      <c r="L647" s="2" t="s">
        <v>2890</v>
      </c>
      <c r="M647" s="2" t="s">
        <v>2891</v>
      </c>
      <c r="N647" s="2" t="s">
        <v>59</v>
      </c>
      <c r="O647" s="2"/>
      <c r="P647" s="2" t="s">
        <v>2116</v>
      </c>
    </row>
    <row r="648" spans="1:16" ht="14.4" x14ac:dyDescent="0.25">
      <c r="A648" s="7" t="s">
        <v>2892</v>
      </c>
      <c r="B648" s="2">
        <v>38</v>
      </c>
      <c r="C648" s="2" t="s">
        <v>34</v>
      </c>
      <c r="D648" s="2" t="s">
        <v>111</v>
      </c>
      <c r="E648" s="2" t="s">
        <v>98</v>
      </c>
      <c r="F648" s="2" t="s">
        <v>44</v>
      </c>
      <c r="G648" s="2" t="s">
        <v>215</v>
      </c>
      <c r="H648" s="2" t="s">
        <v>79</v>
      </c>
      <c r="I648" s="2" t="s">
        <v>2893</v>
      </c>
      <c r="J648" s="2" t="s">
        <v>201</v>
      </c>
      <c r="K648" s="2" t="s">
        <v>424</v>
      </c>
      <c r="L648" s="2" t="s">
        <v>2894</v>
      </c>
      <c r="M648" s="2" t="s">
        <v>2895</v>
      </c>
      <c r="N648" s="2" t="s">
        <v>2896</v>
      </c>
      <c r="O648" s="2"/>
      <c r="P648" s="2" t="s">
        <v>2129</v>
      </c>
    </row>
    <row r="649" spans="1:16" ht="14.4" x14ac:dyDescent="0.25">
      <c r="A649" s="7" t="s">
        <v>2897</v>
      </c>
      <c r="B649" s="2">
        <v>33</v>
      </c>
      <c r="C649" s="2" t="s">
        <v>89</v>
      </c>
      <c r="D649" s="2" t="s">
        <v>44</v>
      </c>
      <c r="E649" s="2" t="s">
        <v>112</v>
      </c>
      <c r="F649" s="2" t="s">
        <v>44</v>
      </c>
      <c r="G649" s="2" t="s">
        <v>149</v>
      </c>
      <c r="H649" s="2" t="s">
        <v>79</v>
      </c>
      <c r="I649" s="2" t="s">
        <v>2898</v>
      </c>
      <c r="J649" s="2" t="s">
        <v>439</v>
      </c>
      <c r="K649" s="2" t="s">
        <v>424</v>
      </c>
      <c r="L649" s="2" t="s">
        <v>2899</v>
      </c>
      <c r="M649" s="2" t="s">
        <v>2900</v>
      </c>
      <c r="N649" s="2" t="s">
        <v>478</v>
      </c>
      <c r="O649" s="2"/>
      <c r="P649" s="2" t="s">
        <v>2116</v>
      </c>
    </row>
    <row r="650" spans="1:16" ht="14.4" x14ac:dyDescent="0.25">
      <c r="A650" s="7" t="s">
        <v>2901</v>
      </c>
      <c r="B650" s="2">
        <v>32</v>
      </c>
      <c r="C650" s="2" t="s">
        <v>79</v>
      </c>
      <c r="D650" s="2" t="s">
        <v>217</v>
      </c>
      <c r="E650" s="2" t="s">
        <v>361</v>
      </c>
      <c r="F650" s="2" t="s">
        <v>286</v>
      </c>
      <c r="G650" s="2" t="s">
        <v>114</v>
      </c>
      <c r="H650" s="2" t="s">
        <v>79</v>
      </c>
      <c r="I650" s="2" t="s">
        <v>2902</v>
      </c>
      <c r="J650" s="2" t="s">
        <v>241</v>
      </c>
      <c r="K650" s="2" t="s">
        <v>424</v>
      </c>
      <c r="L650" s="2" t="s">
        <v>2903</v>
      </c>
      <c r="M650" s="2" t="s">
        <v>2904</v>
      </c>
      <c r="N650" s="2" t="s">
        <v>2217</v>
      </c>
      <c r="O650" s="2"/>
      <c r="P650" s="2" t="s">
        <v>2159</v>
      </c>
    </row>
    <row r="651" spans="1:16" ht="14.4" x14ac:dyDescent="0.25">
      <c r="A651" s="7" t="s">
        <v>2905</v>
      </c>
      <c r="B651" s="2">
        <v>33</v>
      </c>
      <c r="C651" s="2" t="s">
        <v>45</v>
      </c>
      <c r="D651" s="2" t="s">
        <v>173</v>
      </c>
      <c r="E651" s="2" t="s">
        <v>190</v>
      </c>
      <c r="F651" s="2" t="s">
        <v>44</v>
      </c>
      <c r="G651" s="2" t="s">
        <v>181</v>
      </c>
      <c r="H651" s="2" t="s">
        <v>79</v>
      </c>
      <c r="I651" s="2" t="s">
        <v>2906</v>
      </c>
      <c r="J651" s="2" t="s">
        <v>1237</v>
      </c>
      <c r="K651" s="2" t="s">
        <v>424</v>
      </c>
      <c r="L651" s="2" t="s">
        <v>2907</v>
      </c>
      <c r="M651" s="2" t="s">
        <v>2908</v>
      </c>
      <c r="N651" s="2" t="s">
        <v>306</v>
      </c>
      <c r="O651" s="2"/>
      <c r="P651" s="2" t="s">
        <v>2159</v>
      </c>
    </row>
    <row r="652" spans="1:16" ht="14.4" x14ac:dyDescent="0.25">
      <c r="A652" s="7" t="s">
        <v>2909</v>
      </c>
      <c r="B652" s="2">
        <v>37</v>
      </c>
      <c r="C652" s="2" t="s">
        <v>86</v>
      </c>
      <c r="D652" s="2" t="s">
        <v>111</v>
      </c>
      <c r="E652" s="2" t="s">
        <v>88</v>
      </c>
      <c r="F652" s="2" t="s">
        <v>427</v>
      </c>
      <c r="G652" s="2" t="s">
        <v>279</v>
      </c>
      <c r="H652" s="2" t="s">
        <v>79</v>
      </c>
      <c r="I652" s="2" t="s">
        <v>2910</v>
      </c>
      <c r="J652" s="2" t="s">
        <v>1640</v>
      </c>
      <c r="K652" s="2" t="s">
        <v>424</v>
      </c>
      <c r="L652" s="2" t="s">
        <v>2911</v>
      </c>
      <c r="M652" s="2" t="s">
        <v>2912</v>
      </c>
      <c r="N652" s="2" t="s">
        <v>153</v>
      </c>
      <c r="O652" s="2"/>
      <c r="P652" s="2" t="s">
        <v>2159</v>
      </c>
    </row>
    <row r="653" spans="1:16" ht="14.4" x14ac:dyDescent="0.25">
      <c r="A653" s="7" t="s">
        <v>2913</v>
      </c>
      <c r="B653" s="2">
        <v>53</v>
      </c>
      <c r="C653" s="2" t="s">
        <v>123</v>
      </c>
      <c r="D653" s="2" t="s">
        <v>20</v>
      </c>
      <c r="E653" s="2" t="s">
        <v>98</v>
      </c>
      <c r="F653" s="2" t="s">
        <v>202</v>
      </c>
      <c r="G653" s="2" t="s">
        <v>42</v>
      </c>
      <c r="H653" s="2" t="s">
        <v>79</v>
      </c>
      <c r="I653" s="2" t="s">
        <v>2914</v>
      </c>
      <c r="J653" s="2" t="s">
        <v>1591</v>
      </c>
      <c r="K653" s="2" t="s">
        <v>1527</v>
      </c>
      <c r="L653" s="2" t="s">
        <v>2915</v>
      </c>
      <c r="M653" s="2" t="s">
        <v>995</v>
      </c>
      <c r="N653" s="2" t="s">
        <v>28</v>
      </c>
      <c r="O653" s="2"/>
      <c r="P653" s="2" t="s">
        <v>2650</v>
      </c>
    </row>
    <row r="654" spans="1:16" ht="14.4" x14ac:dyDescent="0.25">
      <c r="A654" s="7" t="s">
        <v>2916</v>
      </c>
      <c r="B654" s="2">
        <v>42</v>
      </c>
      <c r="C654" s="2" t="s">
        <v>96</v>
      </c>
      <c r="D654" s="2" t="s">
        <v>202</v>
      </c>
      <c r="E654" s="2" t="s">
        <v>98</v>
      </c>
      <c r="F654" s="2" t="s">
        <v>75</v>
      </c>
      <c r="G654" s="2" t="s">
        <v>156</v>
      </c>
      <c r="H654" s="2" t="s">
        <v>79</v>
      </c>
      <c r="I654" s="2" t="s">
        <v>2917</v>
      </c>
      <c r="J654" s="2" t="s">
        <v>2918</v>
      </c>
      <c r="K654" s="2" t="s">
        <v>424</v>
      </c>
      <c r="L654" s="2" t="s">
        <v>2919</v>
      </c>
      <c r="M654" s="2" t="s">
        <v>2754</v>
      </c>
      <c r="N654" s="2" t="s">
        <v>306</v>
      </c>
      <c r="O654" s="2"/>
      <c r="P654" s="2" t="s">
        <v>2650</v>
      </c>
    </row>
    <row r="655" spans="1:16" ht="14.4" x14ac:dyDescent="0.25">
      <c r="A655" s="7" t="s">
        <v>2920</v>
      </c>
      <c r="B655" s="2">
        <v>32</v>
      </c>
      <c r="C655" s="2" t="s">
        <v>22</v>
      </c>
      <c r="D655" s="2" t="s">
        <v>44</v>
      </c>
      <c r="E655" s="2" t="s">
        <v>190</v>
      </c>
      <c r="F655" s="2" t="s">
        <v>34</v>
      </c>
      <c r="G655" s="2" t="s">
        <v>114</v>
      </c>
      <c r="H655" s="2" t="s">
        <v>79</v>
      </c>
      <c r="I655" s="2" t="s">
        <v>2921</v>
      </c>
      <c r="J655" s="2" t="s">
        <v>2764</v>
      </c>
      <c r="K655" s="2" t="s">
        <v>424</v>
      </c>
      <c r="L655" s="2" t="s">
        <v>2922</v>
      </c>
      <c r="M655" s="2" t="s">
        <v>2923</v>
      </c>
      <c r="N655" s="2" t="s">
        <v>338</v>
      </c>
      <c r="O655" s="2"/>
      <c r="P655" s="2" t="s">
        <v>2159</v>
      </c>
    </row>
    <row r="656" spans="1:16" ht="14.4" x14ac:dyDescent="0.25">
      <c r="A656" s="7" t="s">
        <v>2924</v>
      </c>
      <c r="B656" s="2">
        <v>32</v>
      </c>
      <c r="C656" s="2" t="s">
        <v>90</v>
      </c>
      <c r="D656" s="2" t="s">
        <v>87</v>
      </c>
      <c r="E656" s="2" t="s">
        <v>361</v>
      </c>
      <c r="F656" s="2" t="s">
        <v>189</v>
      </c>
      <c r="G656" s="2" t="s">
        <v>114</v>
      </c>
      <c r="H656" s="2" t="s">
        <v>79</v>
      </c>
      <c r="I656" s="2" t="s">
        <v>2925</v>
      </c>
      <c r="J656" s="2" t="s">
        <v>156</v>
      </c>
      <c r="K656" s="2" t="s">
        <v>424</v>
      </c>
      <c r="L656" s="2" t="s">
        <v>2926</v>
      </c>
      <c r="M656" s="2" t="s">
        <v>2378</v>
      </c>
      <c r="N656" s="2" t="s">
        <v>372</v>
      </c>
      <c r="O656" s="2"/>
      <c r="P656" s="2" t="s">
        <v>2159</v>
      </c>
    </row>
    <row r="657" spans="1:16" ht="14.4" x14ac:dyDescent="0.25">
      <c r="A657" s="7" t="s">
        <v>2927</v>
      </c>
      <c r="B657" s="2">
        <v>41</v>
      </c>
      <c r="C657" s="2" t="s">
        <v>485</v>
      </c>
      <c r="D657" s="2" t="s">
        <v>129</v>
      </c>
      <c r="E657" s="2" t="s">
        <v>88</v>
      </c>
      <c r="F657" s="2" t="s">
        <v>141</v>
      </c>
      <c r="G657" s="2" t="s">
        <v>264</v>
      </c>
      <c r="H657" s="2" t="s">
        <v>182</v>
      </c>
      <c r="I657" s="2" t="s">
        <v>2928</v>
      </c>
      <c r="J657" s="2" t="s">
        <v>837</v>
      </c>
      <c r="K657" s="2" t="s">
        <v>424</v>
      </c>
      <c r="L657" s="2" t="s">
        <v>2929</v>
      </c>
      <c r="M657" s="2" t="s">
        <v>1068</v>
      </c>
      <c r="N657" s="2" t="s">
        <v>420</v>
      </c>
      <c r="O657" s="2"/>
      <c r="P657" s="2" t="s">
        <v>2159</v>
      </c>
    </row>
    <row r="658" spans="1:16" ht="14.4" x14ac:dyDescent="0.25">
      <c r="A658" s="7" t="s">
        <v>2930</v>
      </c>
      <c r="B658" s="2">
        <v>58</v>
      </c>
      <c r="C658" s="2" t="s">
        <v>111</v>
      </c>
      <c r="D658" s="2" t="s">
        <v>53</v>
      </c>
      <c r="E658" s="2" t="s">
        <v>98</v>
      </c>
      <c r="F658" s="2" t="s">
        <v>104</v>
      </c>
      <c r="G658" s="2" t="s">
        <v>363</v>
      </c>
      <c r="H658" s="2" t="s">
        <v>79</v>
      </c>
      <c r="I658" s="2" t="s">
        <v>2931</v>
      </c>
      <c r="J658" s="2" t="s">
        <v>449</v>
      </c>
      <c r="K658" s="2" t="s">
        <v>1476</v>
      </c>
      <c r="L658" s="2" t="s">
        <v>2932</v>
      </c>
      <c r="M658" s="2" t="s">
        <v>2933</v>
      </c>
      <c r="N658" s="2" t="s">
        <v>301</v>
      </c>
      <c r="O658" s="2"/>
      <c r="P658" s="2" t="s">
        <v>2159</v>
      </c>
    </row>
    <row r="659" spans="1:16" ht="14.4" x14ac:dyDescent="0.25">
      <c r="A659" s="7" t="s">
        <v>2934</v>
      </c>
      <c r="B659" s="2">
        <v>31</v>
      </c>
      <c r="C659" s="2" t="s">
        <v>67</v>
      </c>
      <c r="D659" s="2" t="s">
        <v>21</v>
      </c>
      <c r="E659" s="2" t="s">
        <v>190</v>
      </c>
      <c r="F659" s="2" t="s">
        <v>87</v>
      </c>
      <c r="G659" s="2" t="s">
        <v>63</v>
      </c>
      <c r="H659" s="2" t="s">
        <v>79</v>
      </c>
      <c r="I659" s="2" t="s">
        <v>2935</v>
      </c>
      <c r="J659" s="2" t="s">
        <v>18</v>
      </c>
      <c r="K659" s="2" t="s">
        <v>424</v>
      </c>
      <c r="L659" s="2" t="s">
        <v>2936</v>
      </c>
      <c r="M659" s="2" t="s">
        <v>2937</v>
      </c>
      <c r="N659" s="2" t="s">
        <v>583</v>
      </c>
      <c r="O659" s="2"/>
      <c r="P659" s="2" t="s">
        <v>2159</v>
      </c>
    </row>
    <row r="660" spans="1:16" ht="14.4" x14ac:dyDescent="0.25">
      <c r="A660" s="7" t="s">
        <v>2938</v>
      </c>
      <c r="B660" s="2">
        <v>48</v>
      </c>
      <c r="C660" s="2" t="s">
        <v>379</v>
      </c>
      <c r="D660" s="2" t="s">
        <v>155</v>
      </c>
      <c r="E660" s="2" t="s">
        <v>88</v>
      </c>
      <c r="F660" s="2" t="s">
        <v>208</v>
      </c>
      <c r="G660" s="2" t="s">
        <v>77</v>
      </c>
      <c r="H660" s="2" t="s">
        <v>182</v>
      </c>
      <c r="I660" s="2" t="s">
        <v>2939</v>
      </c>
      <c r="J660" s="2" t="s">
        <v>2018</v>
      </c>
      <c r="K660" s="2" t="s">
        <v>424</v>
      </c>
      <c r="L660" s="2" t="s">
        <v>2940</v>
      </c>
      <c r="M660" s="2" t="s">
        <v>2941</v>
      </c>
      <c r="N660" s="2" t="s">
        <v>119</v>
      </c>
      <c r="O660" s="2"/>
      <c r="P660" s="2" t="s">
        <v>2159</v>
      </c>
    </row>
    <row r="661" spans="1:16" ht="14.4" x14ac:dyDescent="0.25">
      <c r="A661" s="7" t="s">
        <v>2942</v>
      </c>
      <c r="B661" s="2">
        <v>35</v>
      </c>
      <c r="C661" s="2" t="s">
        <v>286</v>
      </c>
      <c r="D661" s="2" t="s">
        <v>17</v>
      </c>
      <c r="E661" s="2" t="s">
        <v>88</v>
      </c>
      <c r="F661" s="2" t="s">
        <v>97</v>
      </c>
      <c r="G661" s="2" t="s">
        <v>135</v>
      </c>
      <c r="H661" s="2" t="s">
        <v>182</v>
      </c>
      <c r="I661" s="2" t="s">
        <v>2943</v>
      </c>
      <c r="J661" s="2" t="s">
        <v>2334</v>
      </c>
      <c r="K661" s="2" t="s">
        <v>424</v>
      </c>
      <c r="L661" s="2" t="s">
        <v>2944</v>
      </c>
      <c r="M661" s="2" t="s">
        <v>2945</v>
      </c>
      <c r="N661" s="2" t="s">
        <v>301</v>
      </c>
      <c r="O661" s="2"/>
      <c r="P661" s="2" t="s">
        <v>2650</v>
      </c>
    </row>
    <row r="662" spans="1:16" ht="14.4" x14ac:dyDescent="0.25">
      <c r="A662" s="7" t="s">
        <v>2946</v>
      </c>
      <c r="B662" s="2">
        <v>35</v>
      </c>
      <c r="C662" s="2" t="s">
        <v>189</v>
      </c>
      <c r="D662" s="2" t="s">
        <v>78</v>
      </c>
      <c r="E662" s="2" t="s">
        <v>190</v>
      </c>
      <c r="F662" s="2" t="s">
        <v>173</v>
      </c>
      <c r="G662" s="2" t="s">
        <v>200</v>
      </c>
      <c r="H662" s="2" t="s">
        <v>79</v>
      </c>
      <c r="I662" s="2" t="s">
        <v>2947</v>
      </c>
      <c r="J662" s="2" t="s">
        <v>457</v>
      </c>
      <c r="K662" s="2" t="s">
        <v>424</v>
      </c>
      <c r="L662" s="2" t="s">
        <v>2948</v>
      </c>
      <c r="M662" s="2" t="s">
        <v>917</v>
      </c>
      <c r="N662" s="2" t="s">
        <v>28</v>
      </c>
      <c r="O662" s="2"/>
      <c r="P662" s="2" t="s">
        <v>2159</v>
      </c>
    </row>
    <row r="663" spans="1:16" ht="14.4" x14ac:dyDescent="0.25">
      <c r="A663" s="7" t="s">
        <v>2949</v>
      </c>
      <c r="B663" s="2">
        <v>54</v>
      </c>
      <c r="C663" s="2" t="s">
        <v>78</v>
      </c>
      <c r="D663" s="2" t="s">
        <v>149</v>
      </c>
      <c r="E663" s="2" t="s">
        <v>88</v>
      </c>
      <c r="F663" s="2" t="s">
        <v>129</v>
      </c>
      <c r="G663" s="2" t="s">
        <v>149</v>
      </c>
      <c r="H663" s="2" t="s">
        <v>79</v>
      </c>
      <c r="I663" s="2" t="s">
        <v>2950</v>
      </c>
      <c r="J663" s="2" t="s">
        <v>1237</v>
      </c>
      <c r="K663" s="2" t="s">
        <v>1476</v>
      </c>
      <c r="L663" s="2" t="s">
        <v>2951</v>
      </c>
      <c r="M663" s="2" t="s">
        <v>2952</v>
      </c>
      <c r="N663" s="2" t="s">
        <v>306</v>
      </c>
      <c r="O663" s="2"/>
      <c r="P663" s="2" t="s">
        <v>2159</v>
      </c>
    </row>
    <row r="664" spans="1:16" ht="14.4" x14ac:dyDescent="0.25">
      <c r="A664" s="7" t="s">
        <v>2953</v>
      </c>
      <c r="B664" s="2">
        <v>92</v>
      </c>
      <c r="C664" s="2" t="s">
        <v>279</v>
      </c>
      <c r="D664" s="2" t="s">
        <v>244</v>
      </c>
      <c r="E664" s="2" t="s">
        <v>216</v>
      </c>
      <c r="F664" s="2" t="s">
        <v>20</v>
      </c>
      <c r="G664" s="2" t="s">
        <v>53</v>
      </c>
      <c r="H664" s="2" t="s">
        <v>90</v>
      </c>
      <c r="I664" s="2" t="s">
        <v>2954</v>
      </c>
      <c r="J664" s="2" t="s">
        <v>942</v>
      </c>
      <c r="K664" s="2" t="s">
        <v>1375</v>
      </c>
      <c r="L664" s="2" t="s">
        <v>2955</v>
      </c>
      <c r="M664" s="2" t="s">
        <v>2836</v>
      </c>
      <c r="N664" s="2" t="s">
        <v>153</v>
      </c>
      <c r="O664" s="2"/>
      <c r="P664" s="2" t="s">
        <v>2159</v>
      </c>
    </row>
    <row r="665" spans="1:16" ht="14.4" x14ac:dyDescent="0.25">
      <c r="A665" s="7" t="s">
        <v>2956</v>
      </c>
      <c r="B665" s="2">
        <v>153</v>
      </c>
      <c r="C665" s="2" t="s">
        <v>557</v>
      </c>
      <c r="D665" s="2" t="s">
        <v>36</v>
      </c>
      <c r="E665" s="2" t="s">
        <v>148</v>
      </c>
      <c r="F665" s="2" t="s">
        <v>18</v>
      </c>
      <c r="G665" s="2" t="s">
        <v>184</v>
      </c>
      <c r="H665" s="2" t="s">
        <v>79</v>
      </c>
      <c r="I665" s="2" t="s">
        <v>2957</v>
      </c>
      <c r="J665" s="2" t="s">
        <v>1303</v>
      </c>
      <c r="K665" s="2" t="s">
        <v>1375</v>
      </c>
      <c r="L665" s="2" t="s">
        <v>2958</v>
      </c>
      <c r="M665" s="2" t="s">
        <v>2959</v>
      </c>
      <c r="N665" s="2" t="s">
        <v>239</v>
      </c>
      <c r="O665" s="2"/>
      <c r="P665" s="2" t="s">
        <v>2650</v>
      </c>
    </row>
    <row r="666" spans="1:16" ht="14.4" x14ac:dyDescent="0.25">
      <c r="A666" s="7" t="s">
        <v>2960</v>
      </c>
      <c r="B666" s="2">
        <v>72</v>
      </c>
      <c r="C666" s="2" t="s">
        <v>201</v>
      </c>
      <c r="D666" s="2" t="s">
        <v>149</v>
      </c>
      <c r="E666" s="2" t="s">
        <v>112</v>
      </c>
      <c r="F666" s="2" t="s">
        <v>111</v>
      </c>
      <c r="G666" s="2" t="s">
        <v>179</v>
      </c>
      <c r="H666" s="2" t="s">
        <v>79</v>
      </c>
      <c r="I666" s="2" t="s">
        <v>2961</v>
      </c>
      <c r="J666" s="2" t="s">
        <v>1172</v>
      </c>
      <c r="K666" s="2" t="s">
        <v>1375</v>
      </c>
      <c r="L666" s="2" t="s">
        <v>2962</v>
      </c>
      <c r="M666" s="2" t="s">
        <v>2963</v>
      </c>
      <c r="N666" s="2" t="s">
        <v>583</v>
      </c>
      <c r="O666" s="2"/>
      <c r="P666" s="2" t="s">
        <v>2116</v>
      </c>
    </row>
    <row r="667" spans="1:16" ht="14.4" x14ac:dyDescent="0.25">
      <c r="A667" s="7" t="s">
        <v>2964</v>
      </c>
      <c r="B667" s="2">
        <v>39</v>
      </c>
      <c r="C667" s="2" t="s">
        <v>45</v>
      </c>
      <c r="D667" s="2" t="s">
        <v>75</v>
      </c>
      <c r="E667" s="2" t="s">
        <v>190</v>
      </c>
      <c r="F667" s="2" t="s">
        <v>141</v>
      </c>
      <c r="G667" s="2" t="s">
        <v>114</v>
      </c>
      <c r="H667" s="2" t="s">
        <v>79</v>
      </c>
      <c r="I667" s="2" t="s">
        <v>2965</v>
      </c>
      <c r="J667" s="2" t="s">
        <v>379</v>
      </c>
      <c r="K667" s="2" t="s">
        <v>424</v>
      </c>
      <c r="L667" s="2" t="s">
        <v>2966</v>
      </c>
      <c r="M667" s="2" t="s">
        <v>2967</v>
      </c>
      <c r="N667" s="2" t="s">
        <v>354</v>
      </c>
      <c r="O667" s="2"/>
      <c r="P667" s="2" t="s">
        <v>2159</v>
      </c>
    </row>
    <row r="668" spans="1:16" ht="14.4" x14ac:dyDescent="0.25">
      <c r="A668" s="7" t="s">
        <v>2968</v>
      </c>
      <c r="B668" s="2">
        <v>51</v>
      </c>
      <c r="C668" s="2" t="s">
        <v>87</v>
      </c>
      <c r="D668" s="2" t="s">
        <v>201</v>
      </c>
      <c r="E668" s="2" t="s">
        <v>98</v>
      </c>
      <c r="F668" s="2" t="s">
        <v>104</v>
      </c>
      <c r="G668" s="2" t="s">
        <v>264</v>
      </c>
      <c r="H668" s="2" t="s">
        <v>79</v>
      </c>
      <c r="I668" s="2" t="s">
        <v>2969</v>
      </c>
      <c r="J668" s="2" t="s">
        <v>36</v>
      </c>
      <c r="K668" s="2" t="s">
        <v>1476</v>
      </c>
      <c r="L668" s="2" t="s">
        <v>2970</v>
      </c>
      <c r="M668" s="2" t="s">
        <v>2971</v>
      </c>
      <c r="N668" s="2" t="s">
        <v>61</v>
      </c>
      <c r="O668" s="2"/>
      <c r="P668" s="2" t="s">
        <v>2098</v>
      </c>
    </row>
    <row r="669" spans="1:16" ht="14.4" x14ac:dyDescent="0.25">
      <c r="A669" s="7" t="s">
        <v>2972</v>
      </c>
      <c r="B669" s="2">
        <v>93</v>
      </c>
      <c r="C669" s="2" t="s">
        <v>179</v>
      </c>
      <c r="D669" s="2" t="s">
        <v>536</v>
      </c>
      <c r="E669" s="2" t="s">
        <v>19</v>
      </c>
      <c r="F669" s="2" t="s">
        <v>181</v>
      </c>
      <c r="G669" s="2" t="s">
        <v>77</v>
      </c>
      <c r="H669" s="2" t="s">
        <v>265</v>
      </c>
      <c r="I669" s="2" t="s">
        <v>2973</v>
      </c>
      <c r="J669" s="2" t="s">
        <v>332</v>
      </c>
      <c r="K669" s="2" t="s">
        <v>1375</v>
      </c>
      <c r="L669" s="2" t="s">
        <v>2974</v>
      </c>
      <c r="M669" s="2" t="s">
        <v>2106</v>
      </c>
      <c r="N669" s="2" t="s">
        <v>28</v>
      </c>
      <c r="O669" s="2"/>
      <c r="P669" s="2" t="s">
        <v>2159</v>
      </c>
    </row>
    <row r="670" spans="1:16" ht="14.4" x14ac:dyDescent="0.25">
      <c r="A670" s="7" t="s">
        <v>2975</v>
      </c>
      <c r="B670" s="2">
        <v>122</v>
      </c>
      <c r="C670" s="2" t="s">
        <v>670</v>
      </c>
      <c r="D670" s="2" t="s">
        <v>393</v>
      </c>
      <c r="E670" s="2" t="s">
        <v>148</v>
      </c>
      <c r="F670" s="2" t="s">
        <v>142</v>
      </c>
      <c r="G670" s="2" t="s">
        <v>279</v>
      </c>
      <c r="H670" s="2" t="s">
        <v>79</v>
      </c>
      <c r="I670" s="2" t="s">
        <v>2976</v>
      </c>
      <c r="J670" s="2" t="s">
        <v>390</v>
      </c>
      <c r="K670" s="2" t="s">
        <v>1375</v>
      </c>
      <c r="L670" s="2" t="s">
        <v>2977</v>
      </c>
      <c r="M670" s="2" t="s">
        <v>2978</v>
      </c>
      <c r="N670" s="2" t="s">
        <v>59</v>
      </c>
      <c r="O670" s="2"/>
      <c r="P670" s="2" t="s">
        <v>2650</v>
      </c>
    </row>
    <row r="671" spans="1:16" ht="14.4" x14ac:dyDescent="0.25">
      <c r="A671" s="7" t="s">
        <v>2979</v>
      </c>
      <c r="B671" s="2">
        <v>53</v>
      </c>
      <c r="C671" s="2" t="s">
        <v>89</v>
      </c>
      <c r="D671" s="2" t="s">
        <v>74</v>
      </c>
      <c r="E671" s="2" t="s">
        <v>88</v>
      </c>
      <c r="F671" s="2" t="s">
        <v>21</v>
      </c>
      <c r="G671" s="2" t="s">
        <v>114</v>
      </c>
      <c r="H671" s="2" t="s">
        <v>79</v>
      </c>
      <c r="I671" s="2" t="s">
        <v>2980</v>
      </c>
      <c r="J671" s="2" t="s">
        <v>487</v>
      </c>
      <c r="K671" s="2" t="s">
        <v>1476</v>
      </c>
      <c r="L671" s="2" t="s">
        <v>2981</v>
      </c>
      <c r="M671" s="2" t="s">
        <v>2269</v>
      </c>
      <c r="N671" s="2" t="s">
        <v>329</v>
      </c>
      <c r="O671" s="2"/>
      <c r="P671" s="2" t="s">
        <v>2650</v>
      </c>
    </row>
    <row r="672" spans="1:16" ht="14.4" x14ac:dyDescent="0.25">
      <c r="A672" s="7" t="s">
        <v>2982</v>
      </c>
      <c r="B672" s="2">
        <v>82</v>
      </c>
      <c r="C672" s="2" t="s">
        <v>181</v>
      </c>
      <c r="D672" s="2" t="s">
        <v>64</v>
      </c>
      <c r="E672" s="2" t="s">
        <v>148</v>
      </c>
      <c r="F672" s="2" t="s">
        <v>155</v>
      </c>
      <c r="G672" s="2" t="s">
        <v>123</v>
      </c>
      <c r="H672" s="2" t="s">
        <v>79</v>
      </c>
      <c r="I672" s="2" t="s">
        <v>2983</v>
      </c>
      <c r="J672" s="2" t="s">
        <v>175</v>
      </c>
      <c r="K672" s="2" t="s">
        <v>1481</v>
      </c>
      <c r="L672" s="2" t="s">
        <v>2984</v>
      </c>
      <c r="M672" s="2" t="s">
        <v>2985</v>
      </c>
      <c r="N672" s="2" t="s">
        <v>2986</v>
      </c>
      <c r="O672" s="2"/>
      <c r="P672" s="2" t="s">
        <v>2650</v>
      </c>
    </row>
    <row r="673" spans="1:16" ht="14.4" x14ac:dyDescent="0.25">
      <c r="A673" s="7" t="s">
        <v>2987</v>
      </c>
      <c r="B673" s="2">
        <v>92</v>
      </c>
      <c r="C673" s="2" t="s">
        <v>279</v>
      </c>
      <c r="D673" s="2" t="s">
        <v>215</v>
      </c>
      <c r="E673" s="2" t="s">
        <v>19</v>
      </c>
      <c r="F673" s="2" t="s">
        <v>30</v>
      </c>
      <c r="G673" s="2" t="s">
        <v>21</v>
      </c>
      <c r="H673" s="2" t="s">
        <v>182</v>
      </c>
      <c r="I673" s="2" t="s">
        <v>2988</v>
      </c>
      <c r="J673" s="2" t="s">
        <v>875</v>
      </c>
      <c r="K673" s="2" t="s">
        <v>1481</v>
      </c>
      <c r="L673" s="2" t="s">
        <v>2989</v>
      </c>
      <c r="M673" s="2" t="s">
        <v>2990</v>
      </c>
      <c r="N673" s="2" t="s">
        <v>478</v>
      </c>
      <c r="O673" s="2"/>
      <c r="P673" s="2" t="s">
        <v>2650</v>
      </c>
    </row>
    <row r="674" spans="1:16" ht="14.4" x14ac:dyDescent="0.25">
      <c r="A674" s="7" t="s">
        <v>2991</v>
      </c>
      <c r="B674" s="2">
        <v>125</v>
      </c>
      <c r="C674" s="2" t="s">
        <v>393</v>
      </c>
      <c r="D674" s="2" t="s">
        <v>407</v>
      </c>
      <c r="E674" s="2" t="s">
        <v>19</v>
      </c>
      <c r="F674" s="2" t="s">
        <v>41</v>
      </c>
      <c r="G674" s="2" t="s">
        <v>75</v>
      </c>
      <c r="H674" s="2" t="s">
        <v>182</v>
      </c>
      <c r="I674" s="2" t="s">
        <v>2992</v>
      </c>
      <c r="J674" s="2" t="s">
        <v>1615</v>
      </c>
      <c r="K674" s="2" t="s">
        <v>1481</v>
      </c>
      <c r="L674" s="2" t="s">
        <v>2993</v>
      </c>
      <c r="M674" s="2" t="s">
        <v>2994</v>
      </c>
      <c r="N674" s="2" t="s">
        <v>306</v>
      </c>
      <c r="O674" s="2"/>
      <c r="P674" s="2" t="s">
        <v>2129</v>
      </c>
    </row>
    <row r="675" spans="1:16" ht="14.4" x14ac:dyDescent="0.25">
      <c r="A675" s="7" t="s">
        <v>2995</v>
      </c>
      <c r="B675" s="2">
        <v>165</v>
      </c>
      <c r="C675" s="2" t="s">
        <v>1109</v>
      </c>
      <c r="D675" s="2" t="s">
        <v>326</v>
      </c>
      <c r="E675" s="2" t="s">
        <v>148</v>
      </c>
      <c r="F675" s="2" t="s">
        <v>41</v>
      </c>
      <c r="G675" s="2" t="s">
        <v>113</v>
      </c>
      <c r="H675" s="2" t="s">
        <v>182</v>
      </c>
      <c r="I675" s="2" t="s">
        <v>2996</v>
      </c>
      <c r="J675" s="2" t="s">
        <v>1120</v>
      </c>
      <c r="K675" s="2" t="s">
        <v>1481</v>
      </c>
      <c r="L675" s="2" t="s">
        <v>2997</v>
      </c>
      <c r="M675" s="2" t="s">
        <v>2998</v>
      </c>
      <c r="N675" s="2" t="s">
        <v>193</v>
      </c>
      <c r="O675" s="2"/>
      <c r="P675" s="2" t="s">
        <v>2159</v>
      </c>
    </row>
    <row r="676" spans="1:16" ht="14.4" x14ac:dyDescent="0.25">
      <c r="A676" s="7" t="s">
        <v>2999</v>
      </c>
      <c r="B676" s="2">
        <v>193</v>
      </c>
      <c r="C676" s="2" t="s">
        <v>223</v>
      </c>
      <c r="D676" s="2" t="s">
        <v>2100</v>
      </c>
      <c r="E676" s="2" t="s">
        <v>54</v>
      </c>
      <c r="F676" s="2" t="s">
        <v>20</v>
      </c>
      <c r="G676" s="2" t="s">
        <v>111</v>
      </c>
      <c r="H676" s="2" t="s">
        <v>182</v>
      </c>
      <c r="I676" s="2" t="s">
        <v>3000</v>
      </c>
      <c r="J676" s="2" t="s">
        <v>742</v>
      </c>
      <c r="K676" s="2" t="s">
        <v>1481</v>
      </c>
      <c r="L676" s="2" t="s">
        <v>3001</v>
      </c>
      <c r="M676" s="2" t="s">
        <v>3002</v>
      </c>
      <c r="N676" s="2" t="s">
        <v>119</v>
      </c>
      <c r="O676" s="2"/>
      <c r="P676" s="2" t="s">
        <v>2129</v>
      </c>
    </row>
    <row r="677" spans="1:16" ht="14.4" x14ac:dyDescent="0.25">
      <c r="A677" s="7" t="s">
        <v>3003</v>
      </c>
      <c r="B677" s="2">
        <v>107</v>
      </c>
      <c r="C677" s="2" t="s">
        <v>31</v>
      </c>
      <c r="D677" s="2" t="s">
        <v>64</v>
      </c>
      <c r="E677" s="2" t="s">
        <v>76</v>
      </c>
      <c r="F677" s="2" t="s">
        <v>78</v>
      </c>
      <c r="G677" s="2" t="s">
        <v>77</v>
      </c>
      <c r="H677" s="2" t="s">
        <v>79</v>
      </c>
      <c r="I677" s="2" t="s">
        <v>3004</v>
      </c>
      <c r="J677" s="2" t="s">
        <v>2067</v>
      </c>
      <c r="K677" s="2" t="s">
        <v>1481</v>
      </c>
      <c r="L677" s="2" t="s">
        <v>3005</v>
      </c>
      <c r="M677" s="2" t="s">
        <v>3006</v>
      </c>
      <c r="N677" s="2" t="s">
        <v>2288</v>
      </c>
      <c r="O677" s="2"/>
      <c r="P677" s="2" t="s">
        <v>2129</v>
      </c>
    </row>
    <row r="678" spans="1:16" ht="14.4" x14ac:dyDescent="0.25">
      <c r="A678" s="7" t="s">
        <v>3007</v>
      </c>
      <c r="B678" s="2">
        <v>29</v>
      </c>
      <c r="C678" s="2" t="s">
        <v>79</v>
      </c>
      <c r="D678" s="2" t="s">
        <v>265</v>
      </c>
      <c r="E678" s="2" t="s">
        <v>190</v>
      </c>
      <c r="F678" s="2" t="s">
        <v>67</v>
      </c>
      <c r="G678" s="2" t="s">
        <v>106</v>
      </c>
      <c r="H678" s="2" t="s">
        <v>79</v>
      </c>
      <c r="I678" s="2" t="s">
        <v>3008</v>
      </c>
      <c r="J678" s="2" t="s">
        <v>86</v>
      </c>
      <c r="K678" s="2" t="s">
        <v>424</v>
      </c>
      <c r="L678" s="2" t="s">
        <v>3009</v>
      </c>
      <c r="M678" s="2" t="s">
        <v>2660</v>
      </c>
      <c r="N678" s="2" t="s">
        <v>3010</v>
      </c>
      <c r="O678" s="2"/>
      <c r="P678" s="2" t="s">
        <v>2129</v>
      </c>
    </row>
    <row r="679" spans="1:16" ht="14.4" x14ac:dyDescent="0.25">
      <c r="A679" s="7" t="s">
        <v>3011</v>
      </c>
      <c r="B679" s="2">
        <v>32</v>
      </c>
      <c r="C679" s="2" t="s">
        <v>90</v>
      </c>
      <c r="D679" s="2" t="s">
        <v>286</v>
      </c>
      <c r="E679" s="2" t="s">
        <v>361</v>
      </c>
      <c r="F679" s="2" t="s">
        <v>45</v>
      </c>
      <c r="G679" s="2" t="s">
        <v>114</v>
      </c>
      <c r="H679" s="2" t="s">
        <v>79</v>
      </c>
      <c r="I679" s="2" t="s">
        <v>3012</v>
      </c>
      <c r="J679" s="2" t="s">
        <v>74</v>
      </c>
      <c r="K679" s="2" t="s">
        <v>424</v>
      </c>
      <c r="L679" s="2" t="s">
        <v>3013</v>
      </c>
      <c r="M679" s="2" t="s">
        <v>2208</v>
      </c>
      <c r="N679" s="2" t="s">
        <v>372</v>
      </c>
      <c r="O679" s="2"/>
      <c r="P679" s="2" t="s">
        <v>2159</v>
      </c>
    </row>
    <row r="680" spans="1:16" ht="14.4" x14ac:dyDescent="0.25">
      <c r="A680" s="7" t="s">
        <v>3014</v>
      </c>
      <c r="B680" s="2">
        <v>34</v>
      </c>
      <c r="C680" s="2" t="s">
        <v>90</v>
      </c>
      <c r="D680" s="2" t="s">
        <v>66</v>
      </c>
      <c r="E680" s="2" t="s">
        <v>98</v>
      </c>
      <c r="F680" s="2" t="s">
        <v>275</v>
      </c>
      <c r="G680" s="2" t="s">
        <v>287</v>
      </c>
      <c r="H680" s="2" t="s">
        <v>182</v>
      </c>
      <c r="I680" s="2" t="s">
        <v>3015</v>
      </c>
      <c r="J680" s="2" t="s">
        <v>379</v>
      </c>
      <c r="K680" s="2" t="s">
        <v>424</v>
      </c>
      <c r="L680" s="2" t="s">
        <v>3016</v>
      </c>
      <c r="M680" s="2" t="s">
        <v>3017</v>
      </c>
      <c r="N680" s="2" t="s">
        <v>460</v>
      </c>
      <c r="O680" s="2"/>
      <c r="P680" s="2" t="s">
        <v>2159</v>
      </c>
    </row>
    <row r="681" spans="1:16" ht="14.4" x14ac:dyDescent="0.25">
      <c r="A681" s="7" t="s">
        <v>3018</v>
      </c>
      <c r="B681" s="2">
        <v>36</v>
      </c>
      <c r="C681" s="2" t="s">
        <v>90</v>
      </c>
      <c r="D681" s="2" t="s">
        <v>485</v>
      </c>
      <c r="E681" s="2" t="s">
        <v>361</v>
      </c>
      <c r="F681" s="2" t="s">
        <v>86</v>
      </c>
      <c r="G681" s="2" t="s">
        <v>209</v>
      </c>
      <c r="H681" s="2" t="s">
        <v>79</v>
      </c>
      <c r="I681" s="2" t="s">
        <v>3019</v>
      </c>
      <c r="J681" s="2" t="s">
        <v>275</v>
      </c>
      <c r="K681" s="2" t="s">
        <v>424</v>
      </c>
      <c r="L681" s="2" t="s">
        <v>3020</v>
      </c>
      <c r="M681" s="2" t="s">
        <v>3021</v>
      </c>
      <c r="N681" s="2" t="s">
        <v>451</v>
      </c>
      <c r="O681" s="2"/>
      <c r="P681" s="2" t="s">
        <v>2159</v>
      </c>
    </row>
    <row r="682" spans="1:16" ht="14.4" x14ac:dyDescent="0.25">
      <c r="A682" s="7" t="s">
        <v>3022</v>
      </c>
      <c r="B682" s="2">
        <v>32</v>
      </c>
      <c r="C682" s="2" t="s">
        <v>265</v>
      </c>
      <c r="D682" s="2" t="s">
        <v>34</v>
      </c>
      <c r="E682" s="2" t="s">
        <v>361</v>
      </c>
      <c r="F682" s="2" t="s">
        <v>66</v>
      </c>
      <c r="G682" s="2" t="s">
        <v>114</v>
      </c>
      <c r="H682" s="2" t="s">
        <v>182</v>
      </c>
      <c r="I682" s="2" t="s">
        <v>3023</v>
      </c>
      <c r="J682" s="2" t="s">
        <v>275</v>
      </c>
      <c r="K682" s="2" t="s">
        <v>424</v>
      </c>
      <c r="L682" s="2" t="s">
        <v>3024</v>
      </c>
      <c r="M682" s="2" t="s">
        <v>3025</v>
      </c>
      <c r="N682" s="2" t="s">
        <v>2288</v>
      </c>
      <c r="O682" s="2"/>
      <c r="P682" s="2" t="s">
        <v>2159</v>
      </c>
    </row>
    <row r="683" spans="1:16" ht="14.4" x14ac:dyDescent="0.25">
      <c r="A683" s="7" t="s">
        <v>3026</v>
      </c>
      <c r="B683" s="2">
        <v>42</v>
      </c>
      <c r="C683" s="2" t="s">
        <v>286</v>
      </c>
      <c r="D683" s="2" t="s">
        <v>129</v>
      </c>
      <c r="E683" s="2" t="s">
        <v>88</v>
      </c>
      <c r="F683" s="2" t="s">
        <v>111</v>
      </c>
      <c r="G683" s="2" t="s">
        <v>142</v>
      </c>
      <c r="H683" s="2" t="s">
        <v>79</v>
      </c>
      <c r="I683" s="2" t="s">
        <v>3027</v>
      </c>
      <c r="J683" s="2" t="s">
        <v>86</v>
      </c>
      <c r="K683" s="2" t="s">
        <v>424</v>
      </c>
      <c r="L683" s="2" t="s">
        <v>3028</v>
      </c>
      <c r="M683" s="2" t="s">
        <v>3029</v>
      </c>
      <c r="N683" s="2" t="s">
        <v>478</v>
      </c>
      <c r="O683" s="2"/>
      <c r="P683" s="2" t="s">
        <v>2159</v>
      </c>
    </row>
    <row r="684" spans="1:16" ht="14.4" x14ac:dyDescent="0.25">
      <c r="A684" s="7" t="s">
        <v>3030</v>
      </c>
      <c r="B684" s="2">
        <v>56</v>
      </c>
      <c r="C684" s="2" t="s">
        <v>21</v>
      </c>
      <c r="D684" s="2" t="s">
        <v>63</v>
      </c>
      <c r="E684" s="2" t="s">
        <v>98</v>
      </c>
      <c r="F684" s="2" t="s">
        <v>111</v>
      </c>
      <c r="G684" s="2" t="s">
        <v>181</v>
      </c>
      <c r="H684" s="2" t="s">
        <v>79</v>
      </c>
      <c r="I684" s="2" t="s">
        <v>3031</v>
      </c>
      <c r="J684" s="2" t="s">
        <v>58</v>
      </c>
      <c r="K684" s="2" t="s">
        <v>3032</v>
      </c>
      <c r="L684" s="2" t="s">
        <v>3033</v>
      </c>
      <c r="M684" s="2" t="s">
        <v>3034</v>
      </c>
      <c r="N684" s="2" t="s">
        <v>102</v>
      </c>
      <c r="O684" s="2"/>
      <c r="P684" s="2" t="s">
        <v>2159</v>
      </c>
    </row>
    <row r="685" spans="1:16" ht="14.4" x14ac:dyDescent="0.25">
      <c r="A685" s="7" t="s">
        <v>3035</v>
      </c>
      <c r="B685" s="2">
        <v>62</v>
      </c>
      <c r="C685" s="2" t="s">
        <v>89</v>
      </c>
      <c r="D685" s="2" t="s">
        <v>64</v>
      </c>
      <c r="E685" s="2" t="s">
        <v>98</v>
      </c>
      <c r="F685" s="2" t="s">
        <v>92</v>
      </c>
      <c r="G685" s="2" t="s">
        <v>56</v>
      </c>
      <c r="H685" s="2" t="s">
        <v>79</v>
      </c>
      <c r="I685" s="2" t="s">
        <v>3036</v>
      </c>
      <c r="J685" s="2" t="s">
        <v>18</v>
      </c>
      <c r="K685" s="2" t="s">
        <v>3032</v>
      </c>
      <c r="L685" s="2" t="s">
        <v>3037</v>
      </c>
      <c r="M685" s="2" t="s">
        <v>3038</v>
      </c>
      <c r="N685" s="2" t="s">
        <v>28</v>
      </c>
      <c r="O685" s="2"/>
      <c r="P685" s="2" t="s">
        <v>2159</v>
      </c>
    </row>
    <row r="686" spans="1:16" ht="14.4" x14ac:dyDescent="0.25">
      <c r="A686" s="7" t="s">
        <v>3039</v>
      </c>
      <c r="B686" s="2">
        <v>75</v>
      </c>
      <c r="C686" s="2" t="s">
        <v>113</v>
      </c>
      <c r="D686" s="2" t="s">
        <v>722</v>
      </c>
      <c r="E686" s="2" t="s">
        <v>112</v>
      </c>
      <c r="F686" s="2" t="s">
        <v>17</v>
      </c>
      <c r="G686" s="2" t="s">
        <v>252</v>
      </c>
      <c r="H686" s="2" t="s">
        <v>90</v>
      </c>
      <c r="I686" s="2" t="s">
        <v>3040</v>
      </c>
      <c r="J686" s="2" t="s">
        <v>923</v>
      </c>
      <c r="K686" s="2" t="s">
        <v>3032</v>
      </c>
      <c r="L686" s="2" t="s">
        <v>3041</v>
      </c>
      <c r="M686" s="2" t="s">
        <v>3042</v>
      </c>
      <c r="N686" s="2" t="s">
        <v>187</v>
      </c>
      <c r="O686" s="2"/>
      <c r="P686" s="2" t="s">
        <v>2159</v>
      </c>
    </row>
    <row r="687" spans="1:16" ht="14.4" x14ac:dyDescent="0.25">
      <c r="A687" s="7" t="s">
        <v>3043</v>
      </c>
      <c r="B687" s="2">
        <v>72</v>
      </c>
      <c r="C687" s="2" t="s">
        <v>201</v>
      </c>
      <c r="D687" s="2" t="s">
        <v>585</v>
      </c>
      <c r="E687" s="2" t="s">
        <v>19</v>
      </c>
      <c r="F687" s="2" t="s">
        <v>52</v>
      </c>
      <c r="G687" s="2" t="s">
        <v>78</v>
      </c>
      <c r="H687" s="2" t="s">
        <v>79</v>
      </c>
      <c r="I687" s="2" t="s">
        <v>3044</v>
      </c>
      <c r="J687" s="2" t="s">
        <v>230</v>
      </c>
      <c r="K687" s="2" t="s">
        <v>1481</v>
      </c>
      <c r="L687" s="2" t="s">
        <v>3045</v>
      </c>
      <c r="M687" s="2" t="s">
        <v>346</v>
      </c>
      <c r="N687" s="2" t="s">
        <v>478</v>
      </c>
      <c r="O687" s="2"/>
      <c r="P687" s="2" t="s">
        <v>2650</v>
      </c>
    </row>
    <row r="688" spans="1:16" ht="14.4" x14ac:dyDescent="0.25">
      <c r="A688" s="7" t="s">
        <v>3046</v>
      </c>
      <c r="B688" s="2">
        <v>109</v>
      </c>
      <c r="C688" s="2" t="s">
        <v>457</v>
      </c>
      <c r="D688" s="2" t="s">
        <v>393</v>
      </c>
      <c r="E688" s="2" t="s">
        <v>76</v>
      </c>
      <c r="F688" s="2" t="s">
        <v>142</v>
      </c>
      <c r="G688" s="2" t="s">
        <v>123</v>
      </c>
      <c r="H688" s="2" t="s">
        <v>79</v>
      </c>
      <c r="I688" s="2" t="s">
        <v>3047</v>
      </c>
      <c r="J688" s="2" t="s">
        <v>1184</v>
      </c>
      <c r="K688" s="2" t="s">
        <v>1481</v>
      </c>
      <c r="L688" s="2" t="s">
        <v>3048</v>
      </c>
      <c r="M688" s="2" t="s">
        <v>3049</v>
      </c>
      <c r="N688" s="2" t="s">
        <v>153</v>
      </c>
      <c r="O688" s="2"/>
      <c r="P688" s="2" t="s">
        <v>2116</v>
      </c>
    </row>
    <row r="689" spans="1:16" ht="14.4" x14ac:dyDescent="0.25">
      <c r="A689" s="7" t="s">
        <v>3050</v>
      </c>
      <c r="B689" s="2">
        <v>128</v>
      </c>
      <c r="C689" s="2" t="s">
        <v>335</v>
      </c>
      <c r="D689" s="2" t="s">
        <v>570</v>
      </c>
      <c r="E689" s="2" t="s">
        <v>54</v>
      </c>
      <c r="F689" s="2" t="s">
        <v>181</v>
      </c>
      <c r="G689" s="2" t="s">
        <v>96</v>
      </c>
      <c r="H689" s="2" t="s">
        <v>79</v>
      </c>
      <c r="I689" s="2" t="s">
        <v>3051</v>
      </c>
      <c r="J689" s="2" t="s">
        <v>1105</v>
      </c>
      <c r="K689" s="2" t="s">
        <v>1481</v>
      </c>
      <c r="L689" s="2" t="s">
        <v>3052</v>
      </c>
      <c r="M689" s="2" t="s">
        <v>3053</v>
      </c>
      <c r="N689" s="2" t="s">
        <v>316</v>
      </c>
      <c r="O689" s="2"/>
      <c r="P689" s="2" t="s">
        <v>2650</v>
      </c>
    </row>
    <row r="690" spans="1:16" ht="14.4" x14ac:dyDescent="0.25">
      <c r="A690" s="7" t="s">
        <v>3054</v>
      </c>
      <c r="B690" s="2">
        <v>37</v>
      </c>
      <c r="C690" s="2" t="s">
        <v>286</v>
      </c>
      <c r="D690" s="2" t="s">
        <v>92</v>
      </c>
      <c r="E690" s="2" t="s">
        <v>98</v>
      </c>
      <c r="F690" s="2" t="s">
        <v>427</v>
      </c>
      <c r="G690" s="2" t="s">
        <v>41</v>
      </c>
      <c r="H690" s="2" t="s">
        <v>79</v>
      </c>
      <c r="I690" s="2" t="s">
        <v>3055</v>
      </c>
      <c r="J690" s="2" t="s">
        <v>2018</v>
      </c>
      <c r="K690" s="2" t="s">
        <v>424</v>
      </c>
      <c r="L690" s="2" t="s">
        <v>3056</v>
      </c>
      <c r="M690" s="2" t="s">
        <v>3057</v>
      </c>
      <c r="N690" s="2" t="s">
        <v>573</v>
      </c>
      <c r="O690" s="2"/>
      <c r="P690" s="2" t="s">
        <v>2159</v>
      </c>
    </row>
    <row r="691" spans="1:16" ht="14.4" x14ac:dyDescent="0.25">
      <c r="A691" s="7" t="s">
        <v>3058</v>
      </c>
      <c r="B691" s="2">
        <v>59</v>
      </c>
      <c r="C691" s="2" t="s">
        <v>78</v>
      </c>
      <c r="D691" s="2" t="s">
        <v>279</v>
      </c>
      <c r="E691" s="2" t="s">
        <v>216</v>
      </c>
      <c r="F691" s="2" t="s">
        <v>52</v>
      </c>
      <c r="G691" s="2" t="s">
        <v>96</v>
      </c>
      <c r="H691" s="2" t="s">
        <v>182</v>
      </c>
      <c r="I691" s="2" t="s">
        <v>3059</v>
      </c>
      <c r="J691" s="2" t="s">
        <v>325</v>
      </c>
      <c r="K691" s="2" t="s">
        <v>3032</v>
      </c>
      <c r="L691" s="2" t="s">
        <v>3060</v>
      </c>
      <c r="M691" s="2" t="s">
        <v>1331</v>
      </c>
      <c r="N691" s="2" t="s">
        <v>478</v>
      </c>
      <c r="O691" s="2"/>
      <c r="P691" s="2" t="s">
        <v>2129</v>
      </c>
    </row>
    <row r="692" spans="1:16" ht="14.4" x14ac:dyDescent="0.25">
      <c r="A692" s="7" t="s">
        <v>3061</v>
      </c>
      <c r="B692" s="2">
        <v>91</v>
      </c>
      <c r="C692" s="2" t="s">
        <v>123</v>
      </c>
      <c r="D692" s="2" t="s">
        <v>559</v>
      </c>
      <c r="E692" s="2" t="s">
        <v>98</v>
      </c>
      <c r="F692" s="2" t="s">
        <v>21</v>
      </c>
      <c r="G692" s="2" t="s">
        <v>74</v>
      </c>
      <c r="H692" s="2" t="s">
        <v>182</v>
      </c>
      <c r="I692" s="2" t="s">
        <v>3062</v>
      </c>
      <c r="J692" s="2" t="s">
        <v>1824</v>
      </c>
      <c r="K692" s="2" t="s">
        <v>3032</v>
      </c>
      <c r="L692" s="2" t="s">
        <v>3063</v>
      </c>
      <c r="M692" s="2" t="s">
        <v>3064</v>
      </c>
      <c r="N692" s="2" t="s">
        <v>2247</v>
      </c>
      <c r="O692" s="2"/>
      <c r="P692" s="2" t="s">
        <v>2159</v>
      </c>
    </row>
    <row r="693" spans="1:16" ht="14.4" x14ac:dyDescent="0.25">
      <c r="A693" s="7" t="s">
        <v>3065</v>
      </c>
      <c r="B693" s="2">
        <v>29</v>
      </c>
      <c r="C693" s="2" t="s">
        <v>22</v>
      </c>
      <c r="D693" s="2" t="s">
        <v>427</v>
      </c>
      <c r="E693" s="2" t="s">
        <v>361</v>
      </c>
      <c r="F693" s="2" t="s">
        <v>86</v>
      </c>
      <c r="G693" s="2" t="s">
        <v>18</v>
      </c>
      <c r="H693" s="2" t="s">
        <v>182</v>
      </c>
      <c r="I693" s="2" t="s">
        <v>3066</v>
      </c>
      <c r="J693" s="2" t="s">
        <v>1712</v>
      </c>
      <c r="K693" s="2" t="s">
        <v>424</v>
      </c>
      <c r="L693" s="2" t="s">
        <v>3067</v>
      </c>
      <c r="M693" s="2" t="s">
        <v>3068</v>
      </c>
      <c r="N693" s="2" t="s">
        <v>3069</v>
      </c>
      <c r="O693" s="2"/>
      <c r="P693" s="2" t="s">
        <v>2159</v>
      </c>
    </row>
    <row r="694" spans="1:16" ht="14.4" x14ac:dyDescent="0.25">
      <c r="A694" s="7" t="s">
        <v>3070</v>
      </c>
      <c r="B694" s="2">
        <v>53</v>
      </c>
      <c r="C694" s="2" t="s">
        <v>96</v>
      </c>
      <c r="D694" s="2" t="s">
        <v>77</v>
      </c>
      <c r="E694" s="2" t="s">
        <v>98</v>
      </c>
      <c r="F694" s="2" t="s">
        <v>202</v>
      </c>
      <c r="G694" s="2" t="s">
        <v>17</v>
      </c>
      <c r="H694" s="2" t="s">
        <v>79</v>
      </c>
      <c r="I694" s="2" t="s">
        <v>3071</v>
      </c>
      <c r="J694" s="2" t="s">
        <v>532</v>
      </c>
      <c r="K694" s="2" t="s">
        <v>25</v>
      </c>
      <c r="L694" s="2" t="s">
        <v>3072</v>
      </c>
      <c r="M694" s="2" t="s">
        <v>1898</v>
      </c>
      <c r="N694" s="2" t="s">
        <v>436</v>
      </c>
      <c r="O694" s="2"/>
      <c r="P694" s="2" t="s">
        <v>2159</v>
      </c>
    </row>
    <row r="695" spans="1:16" ht="14.4" x14ac:dyDescent="0.25">
      <c r="A695" s="7" t="s">
        <v>3073</v>
      </c>
      <c r="B695" s="2">
        <v>65</v>
      </c>
      <c r="C695" s="2" t="s">
        <v>141</v>
      </c>
      <c r="D695" s="2" t="s">
        <v>31</v>
      </c>
      <c r="E695" s="2" t="s">
        <v>216</v>
      </c>
      <c r="F695" s="2" t="s">
        <v>20</v>
      </c>
      <c r="G695" s="2" t="s">
        <v>78</v>
      </c>
      <c r="H695" s="2" t="s">
        <v>79</v>
      </c>
      <c r="I695" s="2" t="s">
        <v>3074</v>
      </c>
      <c r="J695" s="2" t="s">
        <v>1994</v>
      </c>
      <c r="K695" s="2" t="s">
        <v>3032</v>
      </c>
      <c r="L695" s="2" t="s">
        <v>3075</v>
      </c>
      <c r="M695" s="2" t="s">
        <v>3076</v>
      </c>
      <c r="N695" s="2" t="s">
        <v>59</v>
      </c>
      <c r="O695" s="2"/>
      <c r="P695" s="2" t="s">
        <v>2159</v>
      </c>
    </row>
    <row r="696" spans="1:16" ht="14.4" x14ac:dyDescent="0.25">
      <c r="A696" s="7" t="s">
        <v>3077</v>
      </c>
      <c r="B696" s="2">
        <v>69</v>
      </c>
      <c r="C696" s="2" t="s">
        <v>92</v>
      </c>
      <c r="D696" s="2" t="s">
        <v>585</v>
      </c>
      <c r="E696" s="2" t="s">
        <v>19</v>
      </c>
      <c r="F696" s="2" t="s">
        <v>30</v>
      </c>
      <c r="G696" s="2" t="s">
        <v>113</v>
      </c>
      <c r="H696" s="2" t="s">
        <v>79</v>
      </c>
      <c r="I696" s="2" t="s">
        <v>3078</v>
      </c>
      <c r="J696" s="2" t="s">
        <v>910</v>
      </c>
      <c r="K696" s="2" t="s">
        <v>3032</v>
      </c>
      <c r="L696" s="2" t="s">
        <v>3079</v>
      </c>
      <c r="M696" s="2" t="s">
        <v>3080</v>
      </c>
      <c r="N696" s="2" t="s">
        <v>59</v>
      </c>
      <c r="O696" s="2"/>
      <c r="P696" s="2" t="s">
        <v>2159</v>
      </c>
    </row>
    <row r="697" spans="1:16" ht="14.4" x14ac:dyDescent="0.25">
      <c r="A697" s="7" t="s">
        <v>3081</v>
      </c>
      <c r="B697" s="2">
        <v>53</v>
      </c>
      <c r="C697" s="2" t="s">
        <v>217</v>
      </c>
      <c r="D697" s="2" t="s">
        <v>18</v>
      </c>
      <c r="E697" s="2" t="s">
        <v>98</v>
      </c>
      <c r="F697" s="2" t="s">
        <v>104</v>
      </c>
      <c r="G697" s="2" t="s">
        <v>142</v>
      </c>
      <c r="H697" s="2" t="s">
        <v>182</v>
      </c>
      <c r="I697" s="2" t="s">
        <v>3082</v>
      </c>
      <c r="J697" s="2" t="s">
        <v>116</v>
      </c>
      <c r="K697" s="2" t="s">
        <v>3032</v>
      </c>
      <c r="L697" s="2" t="s">
        <v>3083</v>
      </c>
      <c r="M697" s="2" t="s">
        <v>3084</v>
      </c>
      <c r="N697" s="2" t="s">
        <v>354</v>
      </c>
      <c r="O697" s="2"/>
      <c r="P697" s="2" t="s">
        <v>2159</v>
      </c>
    </row>
    <row r="698" spans="1:16" ht="14.4" x14ac:dyDescent="0.25">
      <c r="A698" s="7" t="s">
        <v>3085</v>
      </c>
      <c r="B698" s="2">
        <v>79</v>
      </c>
      <c r="C698" s="2" t="s">
        <v>106</v>
      </c>
      <c r="D698" s="2" t="s">
        <v>385</v>
      </c>
      <c r="E698" s="2" t="s">
        <v>76</v>
      </c>
      <c r="F698" s="2" t="s">
        <v>149</v>
      </c>
      <c r="G698" s="2" t="s">
        <v>217</v>
      </c>
      <c r="H698" s="2" t="s">
        <v>79</v>
      </c>
      <c r="I698" s="2" t="s">
        <v>3086</v>
      </c>
      <c r="J698" s="2" t="s">
        <v>740</v>
      </c>
      <c r="K698" s="2" t="s">
        <v>1481</v>
      </c>
      <c r="L698" s="2" t="s">
        <v>3087</v>
      </c>
      <c r="M698" s="2" t="s">
        <v>3088</v>
      </c>
      <c r="N698" s="2" t="s">
        <v>109</v>
      </c>
      <c r="O698" s="2"/>
      <c r="P698" s="2" t="s">
        <v>2159</v>
      </c>
    </row>
    <row r="699" spans="1:16" ht="14.4" x14ac:dyDescent="0.25">
      <c r="A699" s="7" t="s">
        <v>3089</v>
      </c>
      <c r="B699" s="2">
        <v>137</v>
      </c>
      <c r="C699" s="2" t="s">
        <v>649</v>
      </c>
      <c r="D699" s="2" t="s">
        <v>36</v>
      </c>
      <c r="E699" s="2" t="s">
        <v>32</v>
      </c>
      <c r="F699" s="2" t="s">
        <v>114</v>
      </c>
      <c r="G699" s="2" t="s">
        <v>87</v>
      </c>
      <c r="H699" s="2" t="s">
        <v>90</v>
      </c>
      <c r="I699" s="2" t="s">
        <v>3090</v>
      </c>
      <c r="J699" s="2" t="s">
        <v>957</v>
      </c>
      <c r="K699" s="2" t="s">
        <v>1481</v>
      </c>
      <c r="L699" s="2" t="s">
        <v>3091</v>
      </c>
      <c r="M699" s="2" t="s">
        <v>3092</v>
      </c>
      <c r="N699" s="2" t="s">
        <v>109</v>
      </c>
      <c r="O699" s="2"/>
      <c r="P699" s="2" t="s">
        <v>2650</v>
      </c>
    </row>
    <row r="700" spans="1:16" ht="14.4" x14ac:dyDescent="0.25">
      <c r="A700" s="7" t="s">
        <v>3093</v>
      </c>
      <c r="B700" s="2">
        <v>79</v>
      </c>
      <c r="C700" s="2" t="s">
        <v>106</v>
      </c>
      <c r="D700" s="2" t="s">
        <v>142</v>
      </c>
      <c r="E700" s="2" t="s">
        <v>216</v>
      </c>
      <c r="F700" s="2" t="s">
        <v>75</v>
      </c>
      <c r="G700" s="2" t="s">
        <v>208</v>
      </c>
      <c r="H700" s="2" t="s">
        <v>182</v>
      </c>
      <c r="I700" s="2" t="s">
        <v>3094</v>
      </c>
      <c r="J700" s="2" t="s">
        <v>881</v>
      </c>
      <c r="K700" s="2" t="s">
        <v>1481</v>
      </c>
      <c r="L700" s="2" t="s">
        <v>3095</v>
      </c>
      <c r="M700" s="2" t="s">
        <v>3096</v>
      </c>
      <c r="N700" s="2" t="s">
        <v>126</v>
      </c>
      <c r="O700" s="2"/>
      <c r="P700" s="2" t="s">
        <v>2129</v>
      </c>
    </row>
    <row r="701" spans="1:16" ht="14.4" x14ac:dyDescent="0.25">
      <c r="A701" s="7" t="s">
        <v>3097</v>
      </c>
      <c r="B701" s="2">
        <v>29</v>
      </c>
      <c r="C701" s="2" t="s">
        <v>90</v>
      </c>
      <c r="D701" s="2" t="s">
        <v>134</v>
      </c>
      <c r="E701" s="2" t="s">
        <v>361</v>
      </c>
      <c r="F701" s="2" t="s">
        <v>275</v>
      </c>
      <c r="G701" s="2" t="s">
        <v>149</v>
      </c>
      <c r="H701" s="2" t="s">
        <v>79</v>
      </c>
      <c r="I701" s="2" t="s">
        <v>3098</v>
      </c>
      <c r="J701" s="2" t="s">
        <v>264</v>
      </c>
      <c r="K701" s="2" t="s">
        <v>424</v>
      </c>
      <c r="L701" s="2" t="s">
        <v>3099</v>
      </c>
      <c r="M701" s="2" t="s">
        <v>835</v>
      </c>
      <c r="N701" s="2" t="s">
        <v>2338</v>
      </c>
      <c r="O701" s="2"/>
      <c r="P701" s="2" t="s">
        <v>2159</v>
      </c>
    </row>
    <row r="702" spans="1:16" ht="14.4" x14ac:dyDescent="0.25">
      <c r="A702" s="7" t="s">
        <v>3100</v>
      </c>
      <c r="B702" s="2">
        <v>38</v>
      </c>
      <c r="C702" s="2" t="s">
        <v>189</v>
      </c>
      <c r="D702" s="2" t="s">
        <v>427</v>
      </c>
      <c r="E702" s="2" t="s">
        <v>88</v>
      </c>
      <c r="F702" s="2" t="s">
        <v>78</v>
      </c>
      <c r="G702" s="2" t="s">
        <v>20</v>
      </c>
      <c r="H702" s="2" t="s">
        <v>79</v>
      </c>
      <c r="I702" s="2" t="s">
        <v>3101</v>
      </c>
      <c r="J702" s="2" t="s">
        <v>90</v>
      </c>
      <c r="K702" s="2" t="s">
        <v>424</v>
      </c>
      <c r="L702" s="2" t="s">
        <v>3102</v>
      </c>
      <c r="M702" s="2" t="s">
        <v>3103</v>
      </c>
      <c r="N702" s="2" t="s">
        <v>146</v>
      </c>
      <c r="O702" s="2"/>
      <c r="P702" s="2" t="s">
        <v>2159</v>
      </c>
    </row>
    <row r="703" spans="1:16" ht="14.4" x14ac:dyDescent="0.25">
      <c r="A703" s="7" t="s">
        <v>3104</v>
      </c>
      <c r="B703" s="2">
        <v>37</v>
      </c>
      <c r="C703" s="2" t="s">
        <v>121</v>
      </c>
      <c r="D703" s="2" t="s">
        <v>92</v>
      </c>
      <c r="E703" s="2" t="s">
        <v>88</v>
      </c>
      <c r="F703" s="2" t="s">
        <v>89</v>
      </c>
      <c r="G703" s="2" t="s">
        <v>43</v>
      </c>
      <c r="H703" s="2" t="s">
        <v>182</v>
      </c>
      <c r="I703" s="2" t="s">
        <v>3105</v>
      </c>
      <c r="J703" s="2" t="s">
        <v>215</v>
      </c>
      <c r="K703" s="2" t="s">
        <v>424</v>
      </c>
      <c r="L703" s="2" t="s">
        <v>3106</v>
      </c>
      <c r="M703" s="2" t="s">
        <v>3107</v>
      </c>
      <c r="N703" s="2" t="s">
        <v>329</v>
      </c>
      <c r="O703" s="2"/>
      <c r="P703" s="2" t="s">
        <v>2159</v>
      </c>
    </row>
    <row r="704" spans="1:16" ht="14.4" x14ac:dyDescent="0.25">
      <c r="A704" s="7" t="s">
        <v>3108</v>
      </c>
      <c r="B704" s="2">
        <v>45</v>
      </c>
      <c r="C704" s="2" t="s">
        <v>66</v>
      </c>
      <c r="D704" s="2" t="s">
        <v>363</v>
      </c>
      <c r="E704" s="2" t="s">
        <v>88</v>
      </c>
      <c r="F704" s="2" t="s">
        <v>75</v>
      </c>
      <c r="G704" s="2" t="s">
        <v>201</v>
      </c>
      <c r="H704" s="2" t="s">
        <v>182</v>
      </c>
      <c r="I704" s="2" t="s">
        <v>3109</v>
      </c>
      <c r="J704" s="2" t="s">
        <v>379</v>
      </c>
      <c r="K704" s="2" t="s">
        <v>424</v>
      </c>
      <c r="L704" s="2" t="s">
        <v>3110</v>
      </c>
      <c r="M704" s="2" t="s">
        <v>3111</v>
      </c>
      <c r="N704" s="2" t="s">
        <v>540</v>
      </c>
      <c r="O704" s="2"/>
      <c r="P704" s="2" t="s">
        <v>2159</v>
      </c>
    </row>
    <row r="705" spans="1:16" ht="14.4" x14ac:dyDescent="0.25">
      <c r="A705" s="7" t="s">
        <v>3112</v>
      </c>
      <c r="B705" s="2">
        <v>58</v>
      </c>
      <c r="C705" s="2" t="s">
        <v>379</v>
      </c>
      <c r="D705" s="2" t="s">
        <v>149</v>
      </c>
      <c r="E705" s="2" t="s">
        <v>216</v>
      </c>
      <c r="F705" s="2" t="s">
        <v>264</v>
      </c>
      <c r="G705" s="2" t="s">
        <v>111</v>
      </c>
      <c r="H705" s="2" t="s">
        <v>79</v>
      </c>
      <c r="I705" s="2" t="s">
        <v>3113</v>
      </c>
      <c r="J705" s="2" t="s">
        <v>1182</v>
      </c>
      <c r="K705" s="2" t="s">
        <v>25</v>
      </c>
      <c r="L705" s="2" t="s">
        <v>3114</v>
      </c>
      <c r="M705" s="2" t="s">
        <v>3115</v>
      </c>
      <c r="N705" s="2" t="s">
        <v>316</v>
      </c>
      <c r="O705" s="2"/>
      <c r="P705" s="2" t="s">
        <v>2159</v>
      </c>
    </row>
    <row r="706" spans="1:16" ht="14.4" x14ac:dyDescent="0.25">
      <c r="A706" s="7" t="s">
        <v>3116</v>
      </c>
      <c r="B706" s="2">
        <v>79</v>
      </c>
      <c r="C706" s="2" t="s">
        <v>106</v>
      </c>
      <c r="D706" s="2" t="s">
        <v>670</v>
      </c>
      <c r="E706" s="2" t="s">
        <v>76</v>
      </c>
      <c r="F706" s="2" t="s">
        <v>114</v>
      </c>
      <c r="G706" s="2" t="s">
        <v>485</v>
      </c>
      <c r="H706" s="2" t="s">
        <v>90</v>
      </c>
      <c r="I706" s="2" t="s">
        <v>3117</v>
      </c>
      <c r="J706" s="2" t="s">
        <v>638</v>
      </c>
      <c r="K706" s="2" t="s">
        <v>25</v>
      </c>
      <c r="L706" s="2" t="s">
        <v>3118</v>
      </c>
      <c r="M706" s="2" t="s">
        <v>3119</v>
      </c>
      <c r="N706" s="2" t="s">
        <v>109</v>
      </c>
      <c r="O706" s="2"/>
      <c r="P706" s="2" t="s">
        <v>2159</v>
      </c>
    </row>
    <row r="707" spans="1:16" ht="14.4" x14ac:dyDescent="0.25">
      <c r="A707" s="7" t="s">
        <v>3120</v>
      </c>
      <c r="B707" s="2">
        <v>43</v>
      </c>
      <c r="C707" s="2" t="s">
        <v>134</v>
      </c>
      <c r="D707" s="2" t="s">
        <v>52</v>
      </c>
      <c r="E707" s="2" t="s">
        <v>88</v>
      </c>
      <c r="F707" s="2" t="s">
        <v>173</v>
      </c>
      <c r="G707" s="2" t="s">
        <v>114</v>
      </c>
      <c r="H707" s="2" t="s">
        <v>182</v>
      </c>
      <c r="I707" s="2" t="s">
        <v>3121</v>
      </c>
      <c r="J707" s="2" t="s">
        <v>3122</v>
      </c>
      <c r="K707" s="2" t="s">
        <v>424</v>
      </c>
      <c r="L707" s="2" t="s">
        <v>3123</v>
      </c>
      <c r="M707" s="2" t="s">
        <v>3124</v>
      </c>
      <c r="N707" s="2" t="s">
        <v>705</v>
      </c>
      <c r="O707" s="2"/>
      <c r="P707" s="2" t="s">
        <v>2159</v>
      </c>
    </row>
    <row r="708" spans="1:16" ht="14.4" x14ac:dyDescent="0.25">
      <c r="A708" s="7" t="s">
        <v>3125</v>
      </c>
      <c r="B708" s="2">
        <v>49</v>
      </c>
      <c r="C708" s="2" t="s">
        <v>34</v>
      </c>
      <c r="D708" s="2" t="s">
        <v>202</v>
      </c>
      <c r="E708" s="2" t="s">
        <v>98</v>
      </c>
      <c r="F708" s="2" t="s">
        <v>104</v>
      </c>
      <c r="G708" s="2" t="s">
        <v>92</v>
      </c>
      <c r="H708" s="2" t="s">
        <v>182</v>
      </c>
      <c r="I708" s="2" t="s">
        <v>3126</v>
      </c>
      <c r="J708" s="2" t="s">
        <v>104</v>
      </c>
      <c r="K708" s="2" t="s">
        <v>424</v>
      </c>
      <c r="L708" s="2" t="s">
        <v>3127</v>
      </c>
      <c r="M708" s="2" t="s">
        <v>3128</v>
      </c>
      <c r="N708" s="2" t="s">
        <v>316</v>
      </c>
      <c r="O708" s="2"/>
      <c r="P708" s="2" t="s">
        <v>2159</v>
      </c>
    </row>
    <row r="709" spans="1:16" ht="14.4" x14ac:dyDescent="0.25">
      <c r="A709" s="7" t="s">
        <v>3129</v>
      </c>
      <c r="B709" s="2">
        <v>68</v>
      </c>
      <c r="C709" s="2" t="s">
        <v>202</v>
      </c>
      <c r="D709" s="2" t="s">
        <v>179</v>
      </c>
      <c r="E709" s="2" t="s">
        <v>216</v>
      </c>
      <c r="F709" s="2" t="s">
        <v>156</v>
      </c>
      <c r="G709" s="2" t="s">
        <v>86</v>
      </c>
      <c r="H709" s="2" t="s">
        <v>79</v>
      </c>
      <c r="I709" s="2" t="s">
        <v>3130</v>
      </c>
      <c r="J709" s="2" t="s">
        <v>552</v>
      </c>
      <c r="K709" s="2" t="s">
        <v>25</v>
      </c>
      <c r="L709" s="2" t="s">
        <v>2397</v>
      </c>
      <c r="M709" s="2" t="s">
        <v>3131</v>
      </c>
      <c r="N709" s="2" t="s">
        <v>109</v>
      </c>
      <c r="O709" s="2"/>
      <c r="P709" s="2" t="s">
        <v>2129</v>
      </c>
    </row>
    <row r="710" spans="1:16" ht="14.4" x14ac:dyDescent="0.25">
      <c r="A710" s="7" t="s">
        <v>3132</v>
      </c>
      <c r="B710" s="2">
        <v>123</v>
      </c>
      <c r="C710" s="2" t="s">
        <v>536</v>
      </c>
      <c r="D710" s="2" t="s">
        <v>33</v>
      </c>
      <c r="E710" s="2" t="s">
        <v>76</v>
      </c>
      <c r="F710" s="2" t="s">
        <v>55</v>
      </c>
      <c r="G710" s="2" t="s">
        <v>265</v>
      </c>
      <c r="H710" s="2" t="s">
        <v>182</v>
      </c>
      <c r="I710" s="2" t="s">
        <v>3133</v>
      </c>
      <c r="J710" s="2" t="s">
        <v>439</v>
      </c>
      <c r="K710" s="2" t="s">
        <v>1481</v>
      </c>
      <c r="L710" s="2" t="s">
        <v>3134</v>
      </c>
      <c r="M710" s="2" t="s">
        <v>2848</v>
      </c>
      <c r="N710" s="2" t="s">
        <v>153</v>
      </c>
      <c r="O710" s="2"/>
      <c r="P710" s="2" t="s">
        <v>2159</v>
      </c>
    </row>
    <row r="711" spans="1:16" ht="14.4" x14ac:dyDescent="0.25">
      <c r="A711" s="7" t="s">
        <v>3135</v>
      </c>
      <c r="B711" s="2">
        <v>78</v>
      </c>
      <c r="C711" s="2" t="s">
        <v>149</v>
      </c>
      <c r="D711" s="2" t="s">
        <v>106</v>
      </c>
      <c r="E711" s="2" t="s">
        <v>216</v>
      </c>
      <c r="F711" s="2" t="s">
        <v>252</v>
      </c>
      <c r="G711" s="2" t="s">
        <v>111</v>
      </c>
      <c r="H711" s="2" t="s">
        <v>182</v>
      </c>
      <c r="I711" s="2" t="s">
        <v>3136</v>
      </c>
      <c r="J711" s="2" t="s">
        <v>1591</v>
      </c>
      <c r="K711" s="2" t="s">
        <v>1481</v>
      </c>
      <c r="L711" s="2" t="s">
        <v>3137</v>
      </c>
      <c r="M711" s="2" t="s">
        <v>3138</v>
      </c>
      <c r="N711" s="2" t="s">
        <v>119</v>
      </c>
      <c r="O711" s="2"/>
      <c r="P711" s="2" t="s">
        <v>2650</v>
      </c>
    </row>
    <row r="712" spans="1:16" ht="14.4" x14ac:dyDescent="0.25">
      <c r="A712" s="7" t="s">
        <v>3139</v>
      </c>
      <c r="B712" s="2">
        <v>41</v>
      </c>
      <c r="C712" s="2" t="s">
        <v>21</v>
      </c>
      <c r="D712" s="2" t="s">
        <v>129</v>
      </c>
      <c r="E712" s="2" t="s">
        <v>98</v>
      </c>
      <c r="F712" s="2" t="s">
        <v>379</v>
      </c>
      <c r="G712" s="2" t="s">
        <v>135</v>
      </c>
      <c r="H712" s="2" t="s">
        <v>79</v>
      </c>
      <c r="I712" s="2" t="s">
        <v>3140</v>
      </c>
      <c r="J712" s="2" t="s">
        <v>1008</v>
      </c>
      <c r="K712" s="2" t="s">
        <v>424</v>
      </c>
      <c r="L712" s="2" t="s">
        <v>3141</v>
      </c>
      <c r="M712" s="2" t="s">
        <v>3142</v>
      </c>
      <c r="N712" s="2" t="s">
        <v>386</v>
      </c>
      <c r="O712" s="2"/>
      <c r="P712" s="2" t="s">
        <v>2650</v>
      </c>
    </row>
    <row r="713" spans="1:16" ht="14.4" x14ac:dyDescent="0.25">
      <c r="A713" s="7" t="s">
        <v>3143</v>
      </c>
      <c r="B713" s="2">
        <v>28</v>
      </c>
      <c r="C713" s="2" t="s">
        <v>265</v>
      </c>
      <c r="D713" s="2" t="s">
        <v>96</v>
      </c>
      <c r="E713" s="2" t="s">
        <v>361</v>
      </c>
      <c r="F713" s="2" t="s">
        <v>66</v>
      </c>
      <c r="G713" s="2" t="s">
        <v>18</v>
      </c>
      <c r="H713" s="2" t="s">
        <v>182</v>
      </c>
      <c r="I713" s="2" t="s">
        <v>3144</v>
      </c>
      <c r="J713" s="2" t="s">
        <v>33</v>
      </c>
      <c r="K713" s="2" t="s">
        <v>424</v>
      </c>
      <c r="L713" s="2" t="s">
        <v>3145</v>
      </c>
      <c r="M713" s="2" t="s">
        <v>2516</v>
      </c>
      <c r="N713" s="2" t="s">
        <v>451</v>
      </c>
      <c r="O713" s="2"/>
      <c r="P713" s="2" t="s">
        <v>2159</v>
      </c>
    </row>
    <row r="714" spans="1:16" ht="14.4" x14ac:dyDescent="0.25">
      <c r="A714" s="7" t="s">
        <v>3146</v>
      </c>
      <c r="B714" s="2">
        <v>57</v>
      </c>
      <c r="C714" s="2" t="s">
        <v>180</v>
      </c>
      <c r="D714" s="2" t="s">
        <v>20</v>
      </c>
      <c r="E714" s="2" t="s">
        <v>112</v>
      </c>
      <c r="F714" s="2" t="s">
        <v>363</v>
      </c>
      <c r="G714" s="2" t="s">
        <v>173</v>
      </c>
      <c r="H714" s="2" t="s">
        <v>182</v>
      </c>
      <c r="I714" s="2" t="s">
        <v>3147</v>
      </c>
      <c r="J714" s="2" t="s">
        <v>215</v>
      </c>
      <c r="K714" s="2" t="s">
        <v>25</v>
      </c>
      <c r="L714" s="2" t="s">
        <v>3148</v>
      </c>
      <c r="M714" s="2" t="s">
        <v>3149</v>
      </c>
      <c r="N714" s="2" t="s">
        <v>119</v>
      </c>
      <c r="O714" s="2"/>
      <c r="P714" s="2" t="s">
        <v>2159</v>
      </c>
    </row>
    <row r="715" spans="1:16" ht="14.4" x14ac:dyDescent="0.25">
      <c r="A715" s="7" t="s">
        <v>3150</v>
      </c>
      <c r="B715" s="2">
        <v>69</v>
      </c>
      <c r="C715" s="2" t="s">
        <v>155</v>
      </c>
      <c r="D715" s="2" t="s">
        <v>234</v>
      </c>
      <c r="E715" s="2" t="s">
        <v>19</v>
      </c>
      <c r="F715" s="2" t="s">
        <v>74</v>
      </c>
      <c r="G715" s="2" t="s">
        <v>217</v>
      </c>
      <c r="H715" s="2" t="s">
        <v>79</v>
      </c>
      <c r="I715" s="2" t="s">
        <v>3151</v>
      </c>
      <c r="J715" s="2" t="s">
        <v>171</v>
      </c>
      <c r="K715" s="2" t="s">
        <v>25</v>
      </c>
      <c r="L715" s="2" t="s">
        <v>3152</v>
      </c>
      <c r="M715" s="2" t="s">
        <v>3153</v>
      </c>
      <c r="N715" s="2" t="s">
        <v>306</v>
      </c>
      <c r="O715" s="2"/>
      <c r="P715" s="2" t="s">
        <v>2159</v>
      </c>
    </row>
    <row r="716" spans="1:16" ht="14.4" x14ac:dyDescent="0.25">
      <c r="A716" s="7" t="s">
        <v>3154</v>
      </c>
      <c r="B716" s="2">
        <v>87</v>
      </c>
      <c r="C716" s="2" t="s">
        <v>33</v>
      </c>
      <c r="D716" s="2" t="s">
        <v>570</v>
      </c>
      <c r="E716" s="2" t="s">
        <v>32</v>
      </c>
      <c r="F716" s="2" t="s">
        <v>106</v>
      </c>
      <c r="G716" s="2" t="s">
        <v>66</v>
      </c>
      <c r="H716" s="2" t="s">
        <v>79</v>
      </c>
      <c r="I716" s="2" t="s">
        <v>3155</v>
      </c>
      <c r="J716" s="2" t="s">
        <v>430</v>
      </c>
      <c r="K716" s="2" t="s">
        <v>1481</v>
      </c>
      <c r="L716" s="2" t="s">
        <v>3156</v>
      </c>
      <c r="M716" s="2" t="s">
        <v>2768</v>
      </c>
      <c r="N716" s="2" t="s">
        <v>109</v>
      </c>
      <c r="O716" s="2"/>
      <c r="P716" s="2" t="s">
        <v>2159</v>
      </c>
    </row>
    <row r="717" spans="1:16" ht="14.4" x14ac:dyDescent="0.25">
      <c r="A717" s="7" t="s">
        <v>3157</v>
      </c>
      <c r="B717" s="2">
        <v>51</v>
      </c>
      <c r="C717" s="2" t="s">
        <v>21</v>
      </c>
      <c r="D717" s="2" t="s">
        <v>30</v>
      </c>
      <c r="E717" s="2" t="s">
        <v>88</v>
      </c>
      <c r="F717" s="2" t="s">
        <v>134</v>
      </c>
      <c r="G717" s="2" t="s">
        <v>114</v>
      </c>
      <c r="H717" s="2" t="s">
        <v>182</v>
      </c>
      <c r="I717" s="2" t="s">
        <v>3158</v>
      </c>
      <c r="J717" s="2" t="s">
        <v>3159</v>
      </c>
      <c r="K717" s="2" t="s">
        <v>3032</v>
      </c>
      <c r="L717" s="2" t="s">
        <v>3160</v>
      </c>
      <c r="M717" s="2" t="s">
        <v>729</v>
      </c>
      <c r="N717" s="2" t="s">
        <v>345</v>
      </c>
      <c r="O717" s="2"/>
      <c r="P717" s="2" t="s">
        <v>2159</v>
      </c>
    </row>
    <row r="718" spans="1:16" ht="14.4" x14ac:dyDescent="0.25">
      <c r="A718" s="7" t="s">
        <v>3161</v>
      </c>
      <c r="B718" s="2">
        <v>29</v>
      </c>
      <c r="C718" s="2" t="s">
        <v>45</v>
      </c>
      <c r="D718" s="2" t="s">
        <v>379</v>
      </c>
      <c r="E718" s="2" t="s">
        <v>190</v>
      </c>
      <c r="F718" s="2" t="s">
        <v>286</v>
      </c>
      <c r="G718" s="2" t="s">
        <v>149</v>
      </c>
      <c r="H718" s="2" t="s">
        <v>79</v>
      </c>
      <c r="I718" s="2" t="s">
        <v>3162</v>
      </c>
      <c r="J718" s="2" t="s">
        <v>17</v>
      </c>
      <c r="K718" s="2" t="s">
        <v>424</v>
      </c>
      <c r="L718" s="2" t="s">
        <v>3163</v>
      </c>
      <c r="M718" s="2" t="s">
        <v>3164</v>
      </c>
      <c r="N718" s="2" t="s">
        <v>1767</v>
      </c>
      <c r="O718" s="2"/>
      <c r="P718" s="2" t="s">
        <v>2159</v>
      </c>
    </row>
    <row r="719" spans="1:16" ht="14.4" x14ac:dyDescent="0.25">
      <c r="A719" s="7" t="s">
        <v>3165</v>
      </c>
      <c r="B719" s="2">
        <v>45</v>
      </c>
      <c r="C719" s="2" t="s">
        <v>96</v>
      </c>
      <c r="D719" s="2" t="s">
        <v>363</v>
      </c>
      <c r="E719" s="2" t="s">
        <v>88</v>
      </c>
      <c r="F719" s="2" t="s">
        <v>111</v>
      </c>
      <c r="G719" s="2" t="s">
        <v>149</v>
      </c>
      <c r="H719" s="2" t="s">
        <v>79</v>
      </c>
      <c r="I719" s="2" t="s">
        <v>3166</v>
      </c>
      <c r="J719" s="2" t="s">
        <v>200</v>
      </c>
      <c r="K719" s="2" t="s">
        <v>424</v>
      </c>
      <c r="L719" s="2" t="s">
        <v>3167</v>
      </c>
      <c r="M719" s="2" t="s">
        <v>3168</v>
      </c>
      <c r="N719" s="2" t="s">
        <v>377</v>
      </c>
      <c r="O719" s="2"/>
      <c r="P719" s="2" t="s">
        <v>2159</v>
      </c>
    </row>
    <row r="720" spans="1:16" ht="14.4" x14ac:dyDescent="0.25">
      <c r="A720" s="7" t="s">
        <v>3169</v>
      </c>
      <c r="B720" s="2">
        <v>70</v>
      </c>
      <c r="C720" s="2" t="s">
        <v>113</v>
      </c>
      <c r="D720" s="2" t="s">
        <v>596</v>
      </c>
      <c r="E720" s="2" t="s">
        <v>216</v>
      </c>
      <c r="F720" s="2" t="s">
        <v>18</v>
      </c>
      <c r="G720" s="2" t="s">
        <v>44</v>
      </c>
      <c r="H720" s="2" t="s">
        <v>79</v>
      </c>
      <c r="I720" s="2" t="s">
        <v>3170</v>
      </c>
      <c r="J720" s="2" t="s">
        <v>547</v>
      </c>
      <c r="K720" s="2" t="s">
        <v>25</v>
      </c>
      <c r="L720" s="2" t="s">
        <v>1411</v>
      </c>
      <c r="M720" s="2" t="s">
        <v>3171</v>
      </c>
      <c r="N720" s="2" t="s">
        <v>109</v>
      </c>
      <c r="O720" s="2"/>
      <c r="P720" s="2" t="s">
        <v>2159</v>
      </c>
    </row>
    <row r="721" spans="1:16" ht="14.4" x14ac:dyDescent="0.25">
      <c r="A721" s="7" t="s">
        <v>3172</v>
      </c>
      <c r="B721" s="2">
        <v>76</v>
      </c>
      <c r="C721" s="2" t="s">
        <v>92</v>
      </c>
      <c r="D721" s="2" t="s">
        <v>614</v>
      </c>
      <c r="E721" s="2" t="s">
        <v>19</v>
      </c>
      <c r="F721" s="2" t="s">
        <v>142</v>
      </c>
      <c r="G721" s="2" t="s">
        <v>129</v>
      </c>
      <c r="H721" s="2" t="s">
        <v>79</v>
      </c>
      <c r="I721" s="2" t="s">
        <v>3173</v>
      </c>
      <c r="J721" s="2" t="s">
        <v>3174</v>
      </c>
      <c r="K721" s="2" t="s">
        <v>3032</v>
      </c>
      <c r="L721" s="2" t="s">
        <v>3175</v>
      </c>
      <c r="M721" s="2" t="s">
        <v>744</v>
      </c>
      <c r="N721" s="2" t="s">
        <v>478</v>
      </c>
      <c r="O721" s="2"/>
      <c r="P721" s="2" t="s">
        <v>2159</v>
      </c>
    </row>
    <row r="722" spans="1:16" ht="14.4" x14ac:dyDescent="0.25">
      <c r="A722" s="7" t="s">
        <v>3176</v>
      </c>
      <c r="B722" s="2">
        <v>59</v>
      </c>
      <c r="C722" s="2" t="s">
        <v>173</v>
      </c>
      <c r="D722" s="2" t="s">
        <v>287</v>
      </c>
      <c r="E722" s="2" t="s">
        <v>112</v>
      </c>
      <c r="F722" s="2" t="s">
        <v>92</v>
      </c>
      <c r="G722" s="2" t="s">
        <v>233</v>
      </c>
      <c r="H722" s="2" t="s">
        <v>79</v>
      </c>
      <c r="I722" s="2" t="s">
        <v>3177</v>
      </c>
      <c r="J722" s="2" t="s">
        <v>1188</v>
      </c>
      <c r="K722" s="2" t="s">
        <v>3032</v>
      </c>
      <c r="L722" s="2" t="s">
        <v>3178</v>
      </c>
      <c r="M722" s="2" t="s">
        <v>3179</v>
      </c>
      <c r="N722" s="2" t="s">
        <v>455</v>
      </c>
      <c r="O722" s="2"/>
      <c r="P722" s="2" t="s">
        <v>2129</v>
      </c>
    </row>
    <row r="723" spans="1:16" ht="14.4" x14ac:dyDescent="0.25">
      <c r="A723" s="7" t="s">
        <v>3180</v>
      </c>
      <c r="B723" s="2">
        <v>54</v>
      </c>
      <c r="C723" s="2" t="s">
        <v>113</v>
      </c>
      <c r="D723" s="2" t="s">
        <v>149</v>
      </c>
      <c r="E723" s="2" t="s">
        <v>216</v>
      </c>
      <c r="F723" s="2" t="s">
        <v>92</v>
      </c>
      <c r="G723" s="2" t="s">
        <v>75</v>
      </c>
      <c r="H723" s="2" t="s">
        <v>79</v>
      </c>
      <c r="I723" s="2" t="s">
        <v>2756</v>
      </c>
      <c r="J723" s="2" t="s">
        <v>201</v>
      </c>
      <c r="K723" s="2" t="s">
        <v>3032</v>
      </c>
      <c r="L723" s="2" t="s">
        <v>3181</v>
      </c>
      <c r="M723" s="2" t="s">
        <v>3182</v>
      </c>
      <c r="N723" s="2" t="s">
        <v>187</v>
      </c>
      <c r="O723" s="2"/>
      <c r="P723" s="2" t="s">
        <v>2129</v>
      </c>
    </row>
    <row r="724" spans="1:16" ht="14.4" x14ac:dyDescent="0.25">
      <c r="A724" s="7" t="s">
        <v>3183</v>
      </c>
      <c r="B724" s="2">
        <v>63</v>
      </c>
      <c r="C724" s="2" t="s">
        <v>363</v>
      </c>
      <c r="D724" s="2" t="s">
        <v>64</v>
      </c>
      <c r="E724" s="2" t="s">
        <v>148</v>
      </c>
      <c r="F724" s="2" t="s">
        <v>56</v>
      </c>
      <c r="G724" s="2" t="s">
        <v>286</v>
      </c>
      <c r="H724" s="2" t="s">
        <v>90</v>
      </c>
      <c r="I724" s="2" t="s">
        <v>3184</v>
      </c>
      <c r="J724" s="2" t="s">
        <v>325</v>
      </c>
      <c r="K724" s="2" t="s">
        <v>1481</v>
      </c>
      <c r="L724" s="2" t="s">
        <v>3185</v>
      </c>
      <c r="M724" s="2" t="s">
        <v>3186</v>
      </c>
      <c r="N724" s="2" t="s">
        <v>126</v>
      </c>
      <c r="O724" s="2"/>
      <c r="P724" s="2" t="s">
        <v>2129</v>
      </c>
    </row>
    <row r="725" spans="1:16" ht="14.4" x14ac:dyDescent="0.25">
      <c r="A725" s="7" t="s">
        <v>3187</v>
      </c>
      <c r="B725" s="2">
        <v>29</v>
      </c>
      <c r="C725" s="2" t="s">
        <v>67</v>
      </c>
      <c r="D725" s="2" t="s">
        <v>87</v>
      </c>
      <c r="E725" s="2" t="s">
        <v>190</v>
      </c>
      <c r="F725" s="2" t="s">
        <v>189</v>
      </c>
      <c r="G725" s="2" t="s">
        <v>106</v>
      </c>
      <c r="H725" s="2" t="s">
        <v>79</v>
      </c>
      <c r="I725" s="2" t="s">
        <v>3188</v>
      </c>
      <c r="J725" s="2" t="s">
        <v>532</v>
      </c>
      <c r="K725" s="2" t="s">
        <v>424</v>
      </c>
      <c r="L725" s="2" t="s">
        <v>3189</v>
      </c>
      <c r="M725" s="2" t="s">
        <v>2728</v>
      </c>
      <c r="N725" s="2" t="s">
        <v>3190</v>
      </c>
      <c r="O725" s="2"/>
      <c r="P725" s="2" t="s">
        <v>2129</v>
      </c>
    </row>
    <row r="726" spans="1:16" ht="14.4" x14ac:dyDescent="0.25">
      <c r="A726" s="7" t="s">
        <v>3191</v>
      </c>
      <c r="B726" s="2">
        <v>29</v>
      </c>
      <c r="C726" s="2" t="s">
        <v>265</v>
      </c>
      <c r="D726" s="2" t="s">
        <v>286</v>
      </c>
      <c r="E726" s="2" t="s">
        <v>190</v>
      </c>
      <c r="F726" s="2" t="s">
        <v>45</v>
      </c>
      <c r="G726" s="2" t="s">
        <v>106</v>
      </c>
      <c r="H726" s="2" t="s">
        <v>182</v>
      </c>
      <c r="I726" s="2" t="s">
        <v>3192</v>
      </c>
      <c r="J726" s="2" t="s">
        <v>79</v>
      </c>
      <c r="K726" s="2" t="s">
        <v>424</v>
      </c>
      <c r="L726" s="2" t="s">
        <v>3193</v>
      </c>
      <c r="M726" s="2" t="s">
        <v>3194</v>
      </c>
      <c r="N726" s="2" t="s">
        <v>3195</v>
      </c>
      <c r="O726" s="2"/>
      <c r="P726" s="2" t="s">
        <v>2159</v>
      </c>
    </row>
    <row r="727" spans="1:16" ht="14.4" x14ac:dyDescent="0.25">
      <c r="A727" s="7" t="s">
        <v>3196</v>
      </c>
      <c r="B727" s="2">
        <v>28</v>
      </c>
      <c r="C727" s="2" t="s">
        <v>189</v>
      </c>
      <c r="D727" s="2" t="s">
        <v>123</v>
      </c>
      <c r="E727" s="2" t="s">
        <v>190</v>
      </c>
      <c r="F727" s="2" t="s">
        <v>217</v>
      </c>
      <c r="G727" s="2" t="s">
        <v>20</v>
      </c>
      <c r="H727" s="2" t="s">
        <v>182</v>
      </c>
      <c r="I727" s="2" t="s">
        <v>1678</v>
      </c>
      <c r="J727" s="2" t="s">
        <v>275</v>
      </c>
      <c r="K727" s="2" t="s">
        <v>424</v>
      </c>
      <c r="L727" s="2" t="s">
        <v>3197</v>
      </c>
      <c r="M727" s="2" t="s">
        <v>3198</v>
      </c>
      <c r="N727" s="2" t="s">
        <v>284</v>
      </c>
      <c r="O727" s="2"/>
      <c r="P727" s="2" t="s">
        <v>2159</v>
      </c>
    </row>
    <row r="728" spans="1:16" ht="14.4" x14ac:dyDescent="0.25">
      <c r="A728" s="7" t="s">
        <v>3199</v>
      </c>
      <c r="B728" s="2">
        <v>57</v>
      </c>
      <c r="C728" s="2" t="s">
        <v>379</v>
      </c>
      <c r="D728" s="2" t="s">
        <v>201</v>
      </c>
      <c r="E728" s="2" t="s">
        <v>112</v>
      </c>
      <c r="F728" s="2" t="s">
        <v>363</v>
      </c>
      <c r="G728" s="2" t="s">
        <v>75</v>
      </c>
      <c r="H728" s="2" t="s">
        <v>79</v>
      </c>
      <c r="I728" s="2" t="s">
        <v>3200</v>
      </c>
      <c r="J728" s="2" t="s">
        <v>771</v>
      </c>
      <c r="K728" s="2" t="s">
        <v>25</v>
      </c>
      <c r="L728" s="2" t="s">
        <v>3201</v>
      </c>
      <c r="M728" s="2" t="s">
        <v>3202</v>
      </c>
      <c r="N728" s="2" t="s">
        <v>316</v>
      </c>
      <c r="O728" s="2"/>
      <c r="P728" s="2" t="s">
        <v>2159</v>
      </c>
    </row>
    <row r="729" spans="1:16" ht="14.4" x14ac:dyDescent="0.25">
      <c r="A729" s="7" t="s">
        <v>3203</v>
      </c>
      <c r="B729" s="2">
        <v>65</v>
      </c>
      <c r="C729" s="2" t="s">
        <v>17</v>
      </c>
      <c r="D729" s="2" t="s">
        <v>135</v>
      </c>
      <c r="E729" s="2" t="s">
        <v>148</v>
      </c>
      <c r="F729" s="2" t="s">
        <v>201</v>
      </c>
      <c r="G729" s="2" t="s">
        <v>89</v>
      </c>
      <c r="H729" s="2" t="s">
        <v>90</v>
      </c>
      <c r="I729" s="2" t="s">
        <v>3204</v>
      </c>
      <c r="J729" s="2" t="s">
        <v>333</v>
      </c>
      <c r="K729" s="2" t="s">
        <v>25</v>
      </c>
      <c r="L729" s="2" t="s">
        <v>3205</v>
      </c>
      <c r="M729" s="2" t="s">
        <v>3179</v>
      </c>
      <c r="N729" s="2" t="s">
        <v>239</v>
      </c>
      <c r="O729" s="2"/>
      <c r="P729" s="2" t="s">
        <v>2650</v>
      </c>
    </row>
    <row r="730" spans="1:16" ht="14.4" x14ac:dyDescent="0.25">
      <c r="A730" s="7" t="s">
        <v>3206</v>
      </c>
      <c r="B730" s="2">
        <v>42</v>
      </c>
      <c r="C730" s="2" t="s">
        <v>121</v>
      </c>
      <c r="D730" s="2" t="s">
        <v>202</v>
      </c>
      <c r="E730" s="2" t="s">
        <v>190</v>
      </c>
      <c r="F730" s="2" t="s">
        <v>21</v>
      </c>
      <c r="G730" s="2" t="s">
        <v>43</v>
      </c>
      <c r="H730" s="2" t="s">
        <v>182</v>
      </c>
      <c r="I730" s="2" t="s">
        <v>3207</v>
      </c>
      <c r="J730" s="2" t="s">
        <v>2321</v>
      </c>
      <c r="K730" s="2" t="s">
        <v>424</v>
      </c>
      <c r="L730" s="2" t="s">
        <v>3208</v>
      </c>
      <c r="M730" s="2" t="s">
        <v>3209</v>
      </c>
      <c r="N730" s="2" t="s">
        <v>3210</v>
      </c>
      <c r="O730" s="2"/>
      <c r="P730" s="2" t="s">
        <v>2159</v>
      </c>
    </row>
    <row r="731" spans="1:16" ht="14.4" x14ac:dyDescent="0.25">
      <c r="A731" s="7" t="s">
        <v>3211</v>
      </c>
      <c r="B731" s="2">
        <v>36</v>
      </c>
      <c r="C731" s="2" t="s">
        <v>121</v>
      </c>
      <c r="D731" s="2" t="s">
        <v>208</v>
      </c>
      <c r="E731" s="2" t="s">
        <v>190</v>
      </c>
      <c r="F731" s="2" t="s">
        <v>217</v>
      </c>
      <c r="G731" s="2" t="s">
        <v>287</v>
      </c>
      <c r="H731" s="2" t="s">
        <v>79</v>
      </c>
      <c r="I731" s="2" t="s">
        <v>3212</v>
      </c>
      <c r="J731" s="2" t="s">
        <v>1048</v>
      </c>
      <c r="K731" s="2" t="s">
        <v>424</v>
      </c>
      <c r="L731" s="2" t="s">
        <v>3213</v>
      </c>
      <c r="M731" s="2" t="s">
        <v>2505</v>
      </c>
      <c r="N731" s="2" t="s">
        <v>705</v>
      </c>
      <c r="O731" s="2"/>
      <c r="P731" s="2" t="s">
        <v>2159</v>
      </c>
    </row>
    <row r="732" spans="1:16" ht="14.4" x14ac:dyDescent="0.25">
      <c r="A732" s="7" t="s">
        <v>3214</v>
      </c>
      <c r="B732" s="2">
        <v>62</v>
      </c>
      <c r="C732" s="2" t="s">
        <v>217</v>
      </c>
      <c r="D732" s="2" t="s">
        <v>77</v>
      </c>
      <c r="E732" s="2" t="s">
        <v>216</v>
      </c>
      <c r="F732" s="2" t="s">
        <v>20</v>
      </c>
      <c r="G732" s="2" t="s">
        <v>78</v>
      </c>
      <c r="H732" s="2" t="s">
        <v>90</v>
      </c>
      <c r="I732" s="2" t="s">
        <v>3215</v>
      </c>
      <c r="J732" s="2" t="s">
        <v>104</v>
      </c>
      <c r="K732" s="2" t="s">
        <v>25</v>
      </c>
      <c r="L732" s="2" t="s">
        <v>3216</v>
      </c>
      <c r="M732" s="2" t="s">
        <v>3217</v>
      </c>
      <c r="N732" s="2" t="s">
        <v>316</v>
      </c>
      <c r="O732" s="2"/>
      <c r="P732" s="2" t="s">
        <v>2159</v>
      </c>
    </row>
    <row r="733" spans="1:16" ht="14.4" x14ac:dyDescent="0.25">
      <c r="A733" s="7" t="s">
        <v>3218</v>
      </c>
      <c r="B733" s="2">
        <v>52</v>
      </c>
      <c r="C733" s="2" t="s">
        <v>180</v>
      </c>
      <c r="D733" s="2" t="s">
        <v>156</v>
      </c>
      <c r="E733" s="2" t="s">
        <v>112</v>
      </c>
      <c r="F733" s="2" t="s">
        <v>111</v>
      </c>
      <c r="G733" s="2" t="s">
        <v>43</v>
      </c>
      <c r="H733" s="2" t="s">
        <v>90</v>
      </c>
      <c r="I733" s="2" t="s">
        <v>3219</v>
      </c>
      <c r="J733" s="2" t="s">
        <v>487</v>
      </c>
      <c r="K733" s="2" t="s">
        <v>1476</v>
      </c>
      <c r="L733" s="2" t="s">
        <v>220</v>
      </c>
      <c r="M733" s="2" t="s">
        <v>3220</v>
      </c>
      <c r="N733" s="2" t="s">
        <v>359</v>
      </c>
      <c r="O733" s="2"/>
      <c r="P733" s="2" t="s">
        <v>2159</v>
      </c>
    </row>
    <row r="734" spans="1:16" ht="14.4" x14ac:dyDescent="0.25">
      <c r="A734" s="7" t="s">
        <v>3221</v>
      </c>
      <c r="B734" s="2">
        <v>32</v>
      </c>
      <c r="C734" s="2" t="s">
        <v>66</v>
      </c>
      <c r="D734" s="2" t="s">
        <v>427</v>
      </c>
      <c r="E734" s="2" t="s">
        <v>190</v>
      </c>
      <c r="F734" s="2" t="s">
        <v>97</v>
      </c>
      <c r="G734" s="2" t="s">
        <v>155</v>
      </c>
      <c r="H734" s="2" t="s">
        <v>182</v>
      </c>
      <c r="I734" s="2" t="s">
        <v>3222</v>
      </c>
      <c r="J734" s="2" t="s">
        <v>265</v>
      </c>
      <c r="K734" s="2" t="s">
        <v>424</v>
      </c>
      <c r="L734" s="2" t="s">
        <v>3223</v>
      </c>
      <c r="M734" s="2" t="s">
        <v>3224</v>
      </c>
      <c r="N734" s="2" t="s">
        <v>139</v>
      </c>
      <c r="O734" s="2"/>
      <c r="P734" s="2" t="s">
        <v>2159</v>
      </c>
    </row>
    <row r="735" spans="1:16" ht="14.4" x14ac:dyDescent="0.25">
      <c r="A735" s="7" t="s">
        <v>3225</v>
      </c>
      <c r="B735" s="2">
        <v>50</v>
      </c>
      <c r="C735" s="2" t="s">
        <v>379</v>
      </c>
      <c r="D735" s="2" t="s">
        <v>41</v>
      </c>
      <c r="E735" s="2" t="s">
        <v>98</v>
      </c>
      <c r="F735" s="2" t="s">
        <v>104</v>
      </c>
      <c r="G735" s="2" t="s">
        <v>129</v>
      </c>
      <c r="H735" s="2" t="s">
        <v>79</v>
      </c>
      <c r="I735" s="2" t="s">
        <v>3226</v>
      </c>
      <c r="J735" s="2" t="s">
        <v>43</v>
      </c>
      <c r="K735" s="2" t="s">
        <v>424</v>
      </c>
      <c r="L735" s="2" t="s">
        <v>3227</v>
      </c>
      <c r="M735" s="2" t="s">
        <v>101</v>
      </c>
      <c r="N735" s="2" t="s">
        <v>153</v>
      </c>
      <c r="O735" s="2"/>
      <c r="P735" s="2" t="s">
        <v>2159</v>
      </c>
    </row>
    <row r="736" spans="1:16" ht="14.4" x14ac:dyDescent="0.25">
      <c r="A736" s="7" t="s">
        <v>3228</v>
      </c>
      <c r="B736" s="2">
        <v>58</v>
      </c>
      <c r="C736" s="2" t="s">
        <v>111</v>
      </c>
      <c r="D736" s="2" t="s">
        <v>149</v>
      </c>
      <c r="E736" s="2" t="s">
        <v>148</v>
      </c>
      <c r="F736" s="2" t="s">
        <v>264</v>
      </c>
      <c r="G736" s="2" t="s">
        <v>78</v>
      </c>
      <c r="H736" s="2" t="s">
        <v>265</v>
      </c>
      <c r="I736" s="2" t="s">
        <v>3229</v>
      </c>
      <c r="J736" s="2" t="s">
        <v>55</v>
      </c>
      <c r="K736" s="2" t="s">
        <v>1527</v>
      </c>
      <c r="L736" s="2" t="s">
        <v>3230</v>
      </c>
      <c r="M736" s="2" t="s">
        <v>3231</v>
      </c>
      <c r="N736" s="2" t="s">
        <v>306</v>
      </c>
      <c r="O736" s="2"/>
      <c r="P736" s="2" t="s">
        <v>2159</v>
      </c>
    </row>
    <row r="737" spans="1:16" ht="14.4" x14ac:dyDescent="0.25">
      <c r="A737" s="7" t="s">
        <v>3232</v>
      </c>
      <c r="B737" s="2">
        <v>84</v>
      </c>
      <c r="C737" s="2" t="s">
        <v>135</v>
      </c>
      <c r="D737" s="2" t="s">
        <v>234</v>
      </c>
      <c r="E737" s="2" t="s">
        <v>76</v>
      </c>
      <c r="F737" s="2" t="s">
        <v>41</v>
      </c>
      <c r="G737" s="2" t="s">
        <v>180</v>
      </c>
      <c r="H737" s="2" t="s">
        <v>79</v>
      </c>
      <c r="I737" s="2" t="s">
        <v>3233</v>
      </c>
      <c r="J737" s="2" t="s">
        <v>242</v>
      </c>
      <c r="K737" s="2" t="s">
        <v>1375</v>
      </c>
      <c r="L737" s="2" t="s">
        <v>3234</v>
      </c>
      <c r="M737" s="2" t="s">
        <v>2780</v>
      </c>
      <c r="N737" s="2" t="s">
        <v>109</v>
      </c>
      <c r="O737" s="2"/>
      <c r="P737" s="2" t="s">
        <v>2650</v>
      </c>
    </row>
    <row r="738" spans="1:16" ht="14.4" x14ac:dyDescent="0.25">
      <c r="A738" s="7" t="s">
        <v>3235</v>
      </c>
      <c r="B738" s="2">
        <v>79</v>
      </c>
      <c r="C738" s="2" t="s">
        <v>106</v>
      </c>
      <c r="D738" s="2" t="s">
        <v>53</v>
      </c>
      <c r="E738" s="2" t="s">
        <v>76</v>
      </c>
      <c r="F738" s="2" t="s">
        <v>155</v>
      </c>
      <c r="G738" s="2" t="s">
        <v>252</v>
      </c>
      <c r="H738" s="2" t="s">
        <v>79</v>
      </c>
      <c r="I738" s="2" t="s">
        <v>3236</v>
      </c>
      <c r="J738" s="2" t="s">
        <v>1591</v>
      </c>
      <c r="K738" s="2" t="s">
        <v>1375</v>
      </c>
      <c r="L738" s="2" t="s">
        <v>3237</v>
      </c>
      <c r="M738" s="2" t="s">
        <v>2292</v>
      </c>
      <c r="N738" s="2" t="s">
        <v>306</v>
      </c>
      <c r="O738" s="2"/>
      <c r="P738" s="2" t="s">
        <v>2650</v>
      </c>
    </row>
    <row r="739" spans="1:16" ht="14.4" x14ac:dyDescent="0.25">
      <c r="A739" s="7" t="s">
        <v>3238</v>
      </c>
      <c r="B739" s="2">
        <v>113</v>
      </c>
      <c r="C739" s="2" t="s">
        <v>463</v>
      </c>
      <c r="D739" s="2" t="s">
        <v>547</v>
      </c>
      <c r="E739" s="2" t="s">
        <v>65</v>
      </c>
      <c r="F739" s="2" t="s">
        <v>135</v>
      </c>
      <c r="G739" s="2" t="s">
        <v>34</v>
      </c>
      <c r="H739" s="2" t="s">
        <v>79</v>
      </c>
      <c r="I739" s="2" t="s">
        <v>3239</v>
      </c>
      <c r="J739" s="2" t="s">
        <v>898</v>
      </c>
      <c r="K739" s="2" t="s">
        <v>1375</v>
      </c>
      <c r="L739" s="2" t="s">
        <v>3240</v>
      </c>
      <c r="M739" s="2" t="s">
        <v>3241</v>
      </c>
      <c r="N739" s="2" t="s">
        <v>59</v>
      </c>
      <c r="O739" s="2"/>
      <c r="P739" s="2" t="s">
        <v>2650</v>
      </c>
    </row>
    <row r="740" spans="1:16" ht="14.4" x14ac:dyDescent="0.25">
      <c r="A740" s="7" t="s">
        <v>3242</v>
      </c>
      <c r="B740" s="2">
        <v>73</v>
      </c>
      <c r="C740" s="2" t="s">
        <v>142</v>
      </c>
      <c r="D740" s="2" t="s">
        <v>181</v>
      </c>
      <c r="E740" s="2" t="s">
        <v>148</v>
      </c>
      <c r="F740" s="2" t="s">
        <v>52</v>
      </c>
      <c r="G740" s="2" t="s">
        <v>181</v>
      </c>
      <c r="H740" s="2" t="s">
        <v>79</v>
      </c>
      <c r="I740" s="2" t="s">
        <v>3243</v>
      </c>
      <c r="J740" s="2" t="s">
        <v>1273</v>
      </c>
      <c r="K740" s="2" t="s">
        <v>1375</v>
      </c>
      <c r="L740" s="2" t="s">
        <v>3244</v>
      </c>
      <c r="M740" s="2" t="s">
        <v>3245</v>
      </c>
      <c r="N740" s="2" t="s">
        <v>146</v>
      </c>
      <c r="O740" s="2"/>
      <c r="P740" s="2" t="s">
        <v>2159</v>
      </c>
    </row>
    <row r="741" spans="1:16" ht="14.4" x14ac:dyDescent="0.25">
      <c r="A741" s="7" t="s">
        <v>3246</v>
      </c>
      <c r="B741" s="2">
        <v>65</v>
      </c>
      <c r="C741" s="2" t="s">
        <v>77</v>
      </c>
      <c r="D741" s="2" t="s">
        <v>287</v>
      </c>
      <c r="E741" s="2" t="s">
        <v>148</v>
      </c>
      <c r="F741" s="2" t="s">
        <v>52</v>
      </c>
      <c r="G741" s="2" t="s">
        <v>44</v>
      </c>
      <c r="H741" s="2" t="s">
        <v>79</v>
      </c>
      <c r="I741" s="2" t="s">
        <v>3247</v>
      </c>
      <c r="J741" s="2" t="s">
        <v>614</v>
      </c>
      <c r="K741" s="2" t="s">
        <v>1375</v>
      </c>
      <c r="L741" s="2" t="s">
        <v>3248</v>
      </c>
      <c r="M741" s="2" t="s">
        <v>2686</v>
      </c>
      <c r="N741" s="2" t="s">
        <v>420</v>
      </c>
      <c r="O741" s="2"/>
      <c r="P741" s="2" t="s">
        <v>2129</v>
      </c>
    </row>
    <row r="742" spans="1:16" ht="14.4" x14ac:dyDescent="0.25">
      <c r="A742" s="7" t="s">
        <v>3249</v>
      </c>
      <c r="B742" s="2">
        <v>33</v>
      </c>
      <c r="C742" s="2" t="s">
        <v>134</v>
      </c>
      <c r="D742" s="2" t="s">
        <v>123</v>
      </c>
      <c r="E742" s="2" t="s">
        <v>88</v>
      </c>
      <c r="F742" s="2" t="s">
        <v>87</v>
      </c>
      <c r="G742" s="2" t="s">
        <v>43</v>
      </c>
      <c r="H742" s="2" t="s">
        <v>182</v>
      </c>
      <c r="I742" s="2" t="s">
        <v>3207</v>
      </c>
      <c r="J742" s="2" t="s">
        <v>955</v>
      </c>
      <c r="K742" s="2" t="s">
        <v>424</v>
      </c>
      <c r="L742" s="2" t="s">
        <v>3250</v>
      </c>
      <c r="M742" s="2" t="s">
        <v>3251</v>
      </c>
      <c r="N742" s="2" t="s">
        <v>573</v>
      </c>
      <c r="O742" s="2"/>
      <c r="P742" s="2" t="s">
        <v>2129</v>
      </c>
    </row>
    <row r="743" spans="1:16" ht="14.4" x14ac:dyDescent="0.25">
      <c r="A743" s="7" t="s">
        <v>3252</v>
      </c>
      <c r="B743" s="2">
        <v>33</v>
      </c>
      <c r="C743" s="2" t="s">
        <v>121</v>
      </c>
      <c r="D743" s="2" t="s">
        <v>97</v>
      </c>
      <c r="E743" s="2" t="s">
        <v>88</v>
      </c>
      <c r="F743" s="2" t="s">
        <v>44</v>
      </c>
      <c r="G743" s="2" t="s">
        <v>56</v>
      </c>
      <c r="H743" s="2" t="s">
        <v>182</v>
      </c>
      <c r="I743" s="2" t="s">
        <v>3253</v>
      </c>
      <c r="J743" s="2" t="s">
        <v>87</v>
      </c>
      <c r="K743" s="2" t="s">
        <v>424</v>
      </c>
      <c r="L743" s="2" t="s">
        <v>3254</v>
      </c>
      <c r="M743" s="2" t="s">
        <v>3255</v>
      </c>
      <c r="N743" s="2" t="s">
        <v>187</v>
      </c>
      <c r="O743" s="2"/>
      <c r="P743" s="2" t="s">
        <v>2159</v>
      </c>
    </row>
    <row r="744" spans="1:16" ht="14.4" x14ac:dyDescent="0.25">
      <c r="A744" s="7" t="s">
        <v>3256</v>
      </c>
      <c r="B744" s="2">
        <v>36</v>
      </c>
      <c r="C744" s="2" t="s">
        <v>485</v>
      </c>
      <c r="D744" s="2" t="s">
        <v>208</v>
      </c>
      <c r="E744" s="2" t="s">
        <v>88</v>
      </c>
      <c r="F744" s="2" t="s">
        <v>44</v>
      </c>
      <c r="G744" s="2" t="s">
        <v>106</v>
      </c>
      <c r="H744" s="2" t="s">
        <v>182</v>
      </c>
      <c r="I744" s="2" t="s">
        <v>3257</v>
      </c>
      <c r="J744" s="2" t="s">
        <v>428</v>
      </c>
      <c r="K744" s="2" t="s">
        <v>424</v>
      </c>
      <c r="L744" s="2" t="s">
        <v>3258</v>
      </c>
      <c r="M744" s="2" t="s">
        <v>3259</v>
      </c>
      <c r="N744" s="2" t="s">
        <v>455</v>
      </c>
      <c r="O744" s="2"/>
      <c r="P744" s="2" t="s">
        <v>2159</v>
      </c>
    </row>
    <row r="745" spans="1:16" ht="14.4" x14ac:dyDescent="0.25">
      <c r="A745" s="7" t="s">
        <v>3260</v>
      </c>
      <c r="B745" s="2">
        <v>29</v>
      </c>
      <c r="C745" s="2" t="s">
        <v>121</v>
      </c>
      <c r="D745" s="2" t="s">
        <v>180</v>
      </c>
      <c r="E745" s="2" t="s">
        <v>88</v>
      </c>
      <c r="F745" s="2" t="s">
        <v>379</v>
      </c>
      <c r="G745" s="2" t="s">
        <v>201</v>
      </c>
      <c r="H745" s="2" t="s">
        <v>182</v>
      </c>
      <c r="I745" s="2" t="s">
        <v>3261</v>
      </c>
      <c r="J745" s="2" t="s">
        <v>182</v>
      </c>
      <c r="K745" s="2" t="s">
        <v>424</v>
      </c>
      <c r="L745" s="2" t="s">
        <v>3262</v>
      </c>
      <c r="M745" s="2" t="s">
        <v>3263</v>
      </c>
      <c r="N745" s="2" t="s">
        <v>982</v>
      </c>
      <c r="O745" s="2"/>
      <c r="P745" s="2" t="s">
        <v>2159</v>
      </c>
    </row>
    <row r="746" spans="1:16" ht="14.4" x14ac:dyDescent="0.25">
      <c r="A746" s="7" t="s">
        <v>3264</v>
      </c>
      <c r="B746" s="2">
        <v>92</v>
      </c>
      <c r="C746" s="2" t="s">
        <v>279</v>
      </c>
      <c r="D746" s="2" t="s">
        <v>696</v>
      </c>
      <c r="E746" s="2" t="s">
        <v>148</v>
      </c>
      <c r="F746" s="2" t="s">
        <v>30</v>
      </c>
      <c r="G746" s="2" t="s">
        <v>97</v>
      </c>
      <c r="H746" s="2" t="s">
        <v>79</v>
      </c>
      <c r="I746" s="2" t="s">
        <v>3265</v>
      </c>
      <c r="J746" s="2" t="s">
        <v>30</v>
      </c>
      <c r="K746" s="2" t="s">
        <v>1375</v>
      </c>
      <c r="L746" s="2" t="s">
        <v>3266</v>
      </c>
      <c r="M746" s="2" t="s">
        <v>3267</v>
      </c>
      <c r="N746" s="2" t="s">
        <v>316</v>
      </c>
      <c r="O746" s="2"/>
      <c r="P746" s="2" t="s">
        <v>2159</v>
      </c>
    </row>
    <row r="747" spans="1:16" ht="14.4" x14ac:dyDescent="0.25">
      <c r="A747" s="7" t="s">
        <v>3268</v>
      </c>
      <c r="B747" s="2">
        <v>59</v>
      </c>
      <c r="C747" s="2" t="s">
        <v>202</v>
      </c>
      <c r="D747" s="2" t="s">
        <v>149</v>
      </c>
      <c r="E747" s="2" t="s">
        <v>112</v>
      </c>
      <c r="F747" s="2" t="s">
        <v>78</v>
      </c>
      <c r="G747" s="2" t="s">
        <v>114</v>
      </c>
      <c r="H747" s="2" t="s">
        <v>79</v>
      </c>
      <c r="I747" s="2" t="s">
        <v>3269</v>
      </c>
      <c r="J747" s="2" t="s">
        <v>881</v>
      </c>
      <c r="K747" s="2" t="s">
        <v>1375</v>
      </c>
      <c r="L747" s="2" t="s">
        <v>3270</v>
      </c>
      <c r="M747" s="2" t="s">
        <v>3271</v>
      </c>
      <c r="N747" s="2" t="s">
        <v>2288</v>
      </c>
      <c r="O747" s="2"/>
      <c r="P747" s="2" t="s">
        <v>2650</v>
      </c>
    </row>
    <row r="748" spans="1:16" ht="14.4" x14ac:dyDescent="0.25">
      <c r="A748" s="7" t="s">
        <v>3272</v>
      </c>
      <c r="B748" s="2">
        <v>32</v>
      </c>
      <c r="C748" s="2" t="s">
        <v>189</v>
      </c>
      <c r="D748" s="2" t="s">
        <v>180</v>
      </c>
      <c r="E748" s="2" t="s">
        <v>88</v>
      </c>
      <c r="F748" s="2" t="s">
        <v>97</v>
      </c>
      <c r="G748" s="2" t="s">
        <v>155</v>
      </c>
      <c r="H748" s="2" t="s">
        <v>182</v>
      </c>
      <c r="I748" s="2" t="s">
        <v>3273</v>
      </c>
      <c r="J748" s="2" t="s">
        <v>265</v>
      </c>
      <c r="K748" s="2" t="s">
        <v>424</v>
      </c>
      <c r="L748" s="2" t="s">
        <v>3274</v>
      </c>
      <c r="M748" s="2" t="s">
        <v>3275</v>
      </c>
      <c r="N748" s="2" t="s">
        <v>1155</v>
      </c>
      <c r="O748" s="2"/>
      <c r="P748" s="2" t="s">
        <v>2159</v>
      </c>
    </row>
    <row r="749" spans="1:16" ht="14.4" x14ac:dyDescent="0.25">
      <c r="A749" s="7" t="s">
        <v>3276</v>
      </c>
      <c r="B749" s="2">
        <v>42</v>
      </c>
      <c r="C749" s="2" t="s">
        <v>96</v>
      </c>
      <c r="D749" s="2" t="s">
        <v>208</v>
      </c>
      <c r="E749" s="2" t="s">
        <v>98</v>
      </c>
      <c r="F749" s="2" t="s">
        <v>111</v>
      </c>
      <c r="G749" s="2" t="s">
        <v>156</v>
      </c>
      <c r="H749" s="2" t="s">
        <v>182</v>
      </c>
      <c r="I749" s="2" t="s">
        <v>3277</v>
      </c>
      <c r="J749" s="2" t="s">
        <v>536</v>
      </c>
      <c r="K749" s="2" t="s">
        <v>424</v>
      </c>
      <c r="L749" s="2" t="s">
        <v>3278</v>
      </c>
      <c r="M749" s="2" t="s">
        <v>3279</v>
      </c>
      <c r="N749" s="2" t="s">
        <v>1155</v>
      </c>
      <c r="O749" s="2"/>
      <c r="P749" s="2" t="s">
        <v>2159</v>
      </c>
    </row>
    <row r="750" spans="1:16" ht="14.4" x14ac:dyDescent="0.25">
      <c r="A750" s="7" t="s">
        <v>3280</v>
      </c>
      <c r="B750" s="2">
        <v>70</v>
      </c>
      <c r="C750" s="2" t="s">
        <v>20</v>
      </c>
      <c r="D750" s="2" t="s">
        <v>64</v>
      </c>
      <c r="E750" s="2" t="s">
        <v>148</v>
      </c>
      <c r="F750" s="2" t="s">
        <v>18</v>
      </c>
      <c r="G750" s="2" t="s">
        <v>217</v>
      </c>
      <c r="H750" s="2" t="s">
        <v>265</v>
      </c>
      <c r="I750" s="2" t="s">
        <v>3281</v>
      </c>
      <c r="J750" s="2" t="s">
        <v>1294</v>
      </c>
      <c r="K750" s="2" t="s">
        <v>1527</v>
      </c>
      <c r="L750" s="2" t="s">
        <v>3282</v>
      </c>
      <c r="M750" s="2" t="s">
        <v>3283</v>
      </c>
      <c r="N750" s="2" t="s">
        <v>3284</v>
      </c>
      <c r="O750" s="2"/>
      <c r="P750" s="2" t="s">
        <v>2159</v>
      </c>
    </row>
    <row r="751" spans="1:16" ht="14.4" x14ac:dyDescent="0.25">
      <c r="A751" s="7" t="s">
        <v>3285</v>
      </c>
      <c r="B751" s="2">
        <v>79</v>
      </c>
      <c r="C751" s="2" t="s">
        <v>106</v>
      </c>
      <c r="D751" s="2" t="s">
        <v>162</v>
      </c>
      <c r="E751" s="2" t="s">
        <v>32</v>
      </c>
      <c r="F751" s="2" t="s">
        <v>129</v>
      </c>
      <c r="G751" s="2" t="s">
        <v>427</v>
      </c>
      <c r="H751" s="2" t="s">
        <v>67</v>
      </c>
      <c r="I751" s="2" t="s">
        <v>3286</v>
      </c>
      <c r="J751" s="2" t="s">
        <v>81</v>
      </c>
      <c r="K751" s="2" t="s">
        <v>1375</v>
      </c>
      <c r="L751" s="2" t="s">
        <v>3287</v>
      </c>
      <c r="M751" s="2" t="s">
        <v>3288</v>
      </c>
      <c r="N751" s="2" t="s">
        <v>540</v>
      </c>
      <c r="O751" s="2"/>
      <c r="P751" s="2" t="s">
        <v>2129</v>
      </c>
    </row>
    <row r="752" spans="1:16" ht="14.4" x14ac:dyDescent="0.25">
      <c r="A752" s="7" t="s">
        <v>3289</v>
      </c>
      <c r="B752" s="2">
        <v>55</v>
      </c>
      <c r="C752" s="2" t="s">
        <v>104</v>
      </c>
      <c r="D752" s="2" t="s">
        <v>56</v>
      </c>
      <c r="E752" s="2" t="s">
        <v>98</v>
      </c>
      <c r="F752" s="2" t="s">
        <v>180</v>
      </c>
      <c r="G752" s="2" t="s">
        <v>202</v>
      </c>
      <c r="H752" s="2" t="s">
        <v>182</v>
      </c>
      <c r="I752" s="2" t="s">
        <v>3290</v>
      </c>
      <c r="J752" s="2" t="s">
        <v>385</v>
      </c>
      <c r="K752" s="2" t="s">
        <v>1375</v>
      </c>
      <c r="L752" s="2" t="s">
        <v>3291</v>
      </c>
      <c r="M752" s="2" t="s">
        <v>1295</v>
      </c>
      <c r="N752" s="2" t="s">
        <v>126</v>
      </c>
      <c r="O752" s="2"/>
      <c r="P752" s="2" t="s">
        <v>2129</v>
      </c>
    </row>
    <row r="753" spans="1:16" ht="14.4" x14ac:dyDescent="0.25">
      <c r="A753" s="7" t="s">
        <v>3292</v>
      </c>
      <c r="B753" s="2">
        <v>80</v>
      </c>
      <c r="C753" s="2" t="s">
        <v>55</v>
      </c>
      <c r="D753" s="2" t="s">
        <v>18</v>
      </c>
      <c r="E753" s="2" t="s">
        <v>19</v>
      </c>
      <c r="F753" s="2" t="s">
        <v>17</v>
      </c>
      <c r="G753" s="2" t="s">
        <v>75</v>
      </c>
      <c r="H753" s="2" t="s">
        <v>79</v>
      </c>
      <c r="I753" s="2" t="s">
        <v>3293</v>
      </c>
      <c r="J753" s="2" t="s">
        <v>771</v>
      </c>
      <c r="K753" s="2" t="s">
        <v>1375</v>
      </c>
      <c r="L753" s="2" t="s">
        <v>3294</v>
      </c>
      <c r="M753" s="2" t="s">
        <v>3295</v>
      </c>
      <c r="N753" s="2" t="s">
        <v>502</v>
      </c>
      <c r="O753" s="2"/>
      <c r="P753" s="2" t="s">
        <v>2129</v>
      </c>
    </row>
    <row r="754" spans="1:16" ht="14.4" x14ac:dyDescent="0.25">
      <c r="A754" s="7" t="s">
        <v>3296</v>
      </c>
      <c r="B754" s="2">
        <v>130</v>
      </c>
      <c r="C754" s="2" t="s">
        <v>722</v>
      </c>
      <c r="D754" s="2" t="s">
        <v>200</v>
      </c>
      <c r="E754" s="2" t="s">
        <v>163</v>
      </c>
      <c r="F754" s="2" t="s">
        <v>20</v>
      </c>
      <c r="G754" s="2" t="s">
        <v>97</v>
      </c>
      <c r="H754" s="2" t="s">
        <v>182</v>
      </c>
      <c r="I754" s="2" t="s">
        <v>3297</v>
      </c>
      <c r="J754" s="2" t="s">
        <v>219</v>
      </c>
      <c r="K754" s="2" t="s">
        <v>1375</v>
      </c>
      <c r="L754" s="2" t="s">
        <v>3298</v>
      </c>
      <c r="M754" s="2" t="s">
        <v>3299</v>
      </c>
      <c r="N754" s="2" t="s">
        <v>478</v>
      </c>
      <c r="O754" s="2"/>
      <c r="P754" s="2" t="s">
        <v>2129</v>
      </c>
    </row>
    <row r="755" spans="1:16" ht="14.4" x14ac:dyDescent="0.25">
      <c r="A755" s="7" t="s">
        <v>3300</v>
      </c>
      <c r="B755" s="2">
        <v>160</v>
      </c>
      <c r="C755" s="2" t="s">
        <v>318</v>
      </c>
      <c r="D755" s="2" t="s">
        <v>234</v>
      </c>
      <c r="E755" s="2" t="s">
        <v>163</v>
      </c>
      <c r="F755" s="2" t="s">
        <v>264</v>
      </c>
      <c r="G755" s="2" t="s">
        <v>173</v>
      </c>
      <c r="H755" s="2" t="s">
        <v>182</v>
      </c>
      <c r="I755" s="2" t="s">
        <v>3301</v>
      </c>
      <c r="J755" s="2" t="s">
        <v>321</v>
      </c>
      <c r="K755" s="2" t="s">
        <v>1375</v>
      </c>
      <c r="L755" s="2" t="s">
        <v>3302</v>
      </c>
      <c r="M755" s="2" t="s">
        <v>3303</v>
      </c>
      <c r="N755" s="2" t="s">
        <v>28</v>
      </c>
      <c r="O755" s="2"/>
      <c r="P755" s="2" t="s">
        <v>2650</v>
      </c>
    </row>
    <row r="756" spans="1:16" ht="14.4" x14ac:dyDescent="0.25">
      <c r="A756" s="7" t="s">
        <v>3304</v>
      </c>
      <c r="B756" s="2">
        <v>198</v>
      </c>
      <c r="C756" s="2" t="s">
        <v>47</v>
      </c>
      <c r="D756" s="2" t="s">
        <v>585</v>
      </c>
      <c r="E756" s="2" t="s">
        <v>1285</v>
      </c>
      <c r="F756" s="2" t="s">
        <v>202</v>
      </c>
      <c r="G756" s="2" t="s">
        <v>78</v>
      </c>
      <c r="H756" s="2" t="s">
        <v>182</v>
      </c>
      <c r="I756" s="2" t="s">
        <v>3305</v>
      </c>
      <c r="J756" s="2" t="s">
        <v>351</v>
      </c>
      <c r="K756" s="2" t="s">
        <v>1375</v>
      </c>
      <c r="L756" s="2" t="s">
        <v>3306</v>
      </c>
      <c r="M756" s="2" t="s">
        <v>3307</v>
      </c>
      <c r="N756" s="2" t="s">
        <v>260</v>
      </c>
      <c r="O756" s="2"/>
      <c r="P756" s="2" t="s">
        <v>2129</v>
      </c>
    </row>
    <row r="757" spans="1:16" ht="14.4" x14ac:dyDescent="0.25">
      <c r="A757" s="7" t="s">
        <v>3308</v>
      </c>
      <c r="B757" s="2">
        <v>92</v>
      </c>
      <c r="C757" s="2" t="s">
        <v>279</v>
      </c>
      <c r="D757" s="2" t="s">
        <v>33</v>
      </c>
      <c r="E757" s="2" t="s">
        <v>19</v>
      </c>
      <c r="F757" s="2" t="s">
        <v>379</v>
      </c>
      <c r="G757" s="2" t="s">
        <v>114</v>
      </c>
      <c r="H757" s="2" t="s">
        <v>79</v>
      </c>
      <c r="I757" s="2" t="s">
        <v>3309</v>
      </c>
      <c r="J757" s="2" t="s">
        <v>246</v>
      </c>
      <c r="K757" s="2" t="s">
        <v>1375</v>
      </c>
      <c r="L757" s="2" t="s">
        <v>3310</v>
      </c>
      <c r="M757" s="2" t="s">
        <v>3311</v>
      </c>
      <c r="N757" s="2" t="s">
        <v>2288</v>
      </c>
      <c r="O757" s="2"/>
      <c r="P757" s="2" t="s">
        <v>2129</v>
      </c>
    </row>
    <row r="758" spans="1:16" ht="14.4" x14ac:dyDescent="0.25">
      <c r="A758" s="7" t="s">
        <v>3312</v>
      </c>
      <c r="B758" s="2">
        <v>30</v>
      </c>
      <c r="C758" s="2" t="s">
        <v>121</v>
      </c>
      <c r="D758" s="2" t="s">
        <v>485</v>
      </c>
      <c r="E758" s="2" t="s">
        <v>88</v>
      </c>
      <c r="F758" s="2" t="s">
        <v>34</v>
      </c>
      <c r="G758" s="2" t="s">
        <v>55</v>
      </c>
      <c r="H758" s="2" t="s">
        <v>79</v>
      </c>
      <c r="I758" s="2" t="s">
        <v>3313</v>
      </c>
      <c r="J758" s="2" t="s">
        <v>189</v>
      </c>
      <c r="K758" s="2" t="s">
        <v>424</v>
      </c>
      <c r="L758" s="2" t="s">
        <v>3314</v>
      </c>
      <c r="M758" s="2" t="s">
        <v>3315</v>
      </c>
      <c r="N758" s="2" t="s">
        <v>359</v>
      </c>
      <c r="O758" s="2"/>
      <c r="P758" s="2" t="s">
        <v>2159</v>
      </c>
    </row>
    <row r="759" spans="1:16" ht="14.4" x14ac:dyDescent="0.25">
      <c r="A759" s="7" t="s">
        <v>3316</v>
      </c>
      <c r="B759" s="2">
        <v>31</v>
      </c>
      <c r="C759" s="2" t="s">
        <v>286</v>
      </c>
      <c r="D759" s="2" t="s">
        <v>134</v>
      </c>
      <c r="E759" s="2" t="s">
        <v>190</v>
      </c>
      <c r="F759" s="2" t="s">
        <v>34</v>
      </c>
      <c r="G759" s="2" t="s">
        <v>63</v>
      </c>
      <c r="H759" s="2" t="s">
        <v>79</v>
      </c>
      <c r="I759" s="2" t="s">
        <v>3317</v>
      </c>
      <c r="J759" s="2" t="s">
        <v>427</v>
      </c>
      <c r="K759" s="2" t="s">
        <v>424</v>
      </c>
      <c r="L759" s="2" t="s">
        <v>3318</v>
      </c>
      <c r="M759" s="2" t="s">
        <v>662</v>
      </c>
      <c r="N759" s="2" t="s">
        <v>139</v>
      </c>
      <c r="O759" s="2"/>
      <c r="P759" s="2" t="s">
        <v>2159</v>
      </c>
    </row>
    <row r="760" spans="1:16" ht="14.4" x14ac:dyDescent="0.25">
      <c r="A760" s="7" t="s">
        <v>3319</v>
      </c>
      <c r="B760" s="2">
        <v>30</v>
      </c>
      <c r="C760" s="2" t="s">
        <v>485</v>
      </c>
      <c r="D760" s="2" t="s">
        <v>89</v>
      </c>
      <c r="E760" s="2" t="s">
        <v>88</v>
      </c>
      <c r="F760" s="2" t="s">
        <v>96</v>
      </c>
      <c r="G760" s="2" t="s">
        <v>181</v>
      </c>
      <c r="H760" s="2" t="s">
        <v>79</v>
      </c>
      <c r="I760" s="2" t="s">
        <v>3320</v>
      </c>
      <c r="J760" s="2" t="s">
        <v>286</v>
      </c>
      <c r="K760" s="2" t="s">
        <v>424</v>
      </c>
      <c r="L760" s="2" t="s">
        <v>3321</v>
      </c>
      <c r="M760" s="2" t="s">
        <v>3111</v>
      </c>
      <c r="N760" s="2" t="s">
        <v>291</v>
      </c>
      <c r="O760" s="2"/>
      <c r="P760" s="2" t="s">
        <v>2159</v>
      </c>
    </row>
    <row r="761" spans="1:16" ht="14.4" x14ac:dyDescent="0.25">
      <c r="A761" s="7" t="s">
        <v>3322</v>
      </c>
      <c r="B761" s="2">
        <v>31</v>
      </c>
      <c r="C761" s="2" t="s">
        <v>87</v>
      </c>
      <c r="D761" s="2" t="s">
        <v>123</v>
      </c>
      <c r="E761" s="2" t="s">
        <v>98</v>
      </c>
      <c r="F761" s="2" t="s">
        <v>89</v>
      </c>
      <c r="G761" s="2" t="s">
        <v>135</v>
      </c>
      <c r="H761" s="2" t="s">
        <v>182</v>
      </c>
      <c r="I761" s="2" t="s">
        <v>3323</v>
      </c>
      <c r="J761" s="2" t="s">
        <v>664</v>
      </c>
      <c r="K761" s="2" t="s">
        <v>424</v>
      </c>
      <c r="L761" s="2" t="s">
        <v>3324</v>
      </c>
      <c r="M761" s="2" t="s">
        <v>3325</v>
      </c>
      <c r="N761" s="2" t="s">
        <v>436</v>
      </c>
      <c r="O761" s="2"/>
      <c r="P761" s="2" t="s">
        <v>2159</v>
      </c>
    </row>
    <row r="762" spans="1:16" ht="14.4" x14ac:dyDescent="0.25">
      <c r="A762" s="7" t="s">
        <v>3326</v>
      </c>
      <c r="B762" s="2">
        <v>117</v>
      </c>
      <c r="C762" s="2" t="s">
        <v>613</v>
      </c>
      <c r="D762" s="2" t="s">
        <v>2100</v>
      </c>
      <c r="E762" s="2" t="s">
        <v>76</v>
      </c>
      <c r="F762" s="2" t="s">
        <v>75</v>
      </c>
      <c r="G762" s="2" t="s">
        <v>18</v>
      </c>
      <c r="H762" s="2" t="s">
        <v>79</v>
      </c>
      <c r="I762" s="2" t="s">
        <v>3327</v>
      </c>
      <c r="J762" s="2" t="s">
        <v>621</v>
      </c>
      <c r="K762" s="2" t="s">
        <v>1375</v>
      </c>
      <c r="L762" s="2" t="s">
        <v>3328</v>
      </c>
      <c r="M762" s="2" t="s">
        <v>2860</v>
      </c>
      <c r="N762" s="2" t="s">
        <v>260</v>
      </c>
      <c r="O762" s="2"/>
      <c r="P762" s="2" t="s">
        <v>2650</v>
      </c>
    </row>
    <row r="763" spans="1:16" ht="14.4" x14ac:dyDescent="0.25">
      <c r="A763" s="7" t="s">
        <v>3329</v>
      </c>
      <c r="B763" s="2">
        <v>35</v>
      </c>
      <c r="C763" s="2" t="s">
        <v>45</v>
      </c>
      <c r="D763" s="2" t="s">
        <v>286</v>
      </c>
      <c r="E763" s="2" t="s">
        <v>361</v>
      </c>
      <c r="F763" s="2" t="s">
        <v>67</v>
      </c>
      <c r="G763" s="2" t="s">
        <v>179</v>
      </c>
      <c r="H763" s="2" t="s">
        <v>182</v>
      </c>
      <c r="I763" s="2" t="s">
        <v>3330</v>
      </c>
      <c r="J763" s="2" t="s">
        <v>587</v>
      </c>
      <c r="K763" s="2" t="s">
        <v>424</v>
      </c>
      <c r="L763" s="2" t="s">
        <v>3331</v>
      </c>
      <c r="M763" s="2" t="s">
        <v>3332</v>
      </c>
      <c r="N763" s="2" t="s">
        <v>3195</v>
      </c>
      <c r="O763" s="2"/>
      <c r="P763" s="2" t="s">
        <v>2129</v>
      </c>
    </row>
    <row r="764" spans="1:16" ht="14.4" x14ac:dyDescent="0.25">
      <c r="A764" s="7" t="s">
        <v>3333</v>
      </c>
      <c r="B764" s="2">
        <v>36</v>
      </c>
      <c r="C764" s="2" t="s">
        <v>22</v>
      </c>
      <c r="D764" s="2" t="s">
        <v>86</v>
      </c>
      <c r="E764" s="2" t="s">
        <v>190</v>
      </c>
      <c r="F764" s="2" t="s">
        <v>275</v>
      </c>
      <c r="G764" s="2" t="s">
        <v>42</v>
      </c>
      <c r="H764" s="2" t="s">
        <v>182</v>
      </c>
      <c r="I764" s="2" t="s">
        <v>3334</v>
      </c>
      <c r="J764" s="2" t="s">
        <v>96</v>
      </c>
      <c r="K764" s="2" t="s">
        <v>424</v>
      </c>
      <c r="L764" s="2" t="s">
        <v>3335</v>
      </c>
      <c r="M764" s="2" t="s">
        <v>3336</v>
      </c>
      <c r="N764" s="2" t="s">
        <v>2170</v>
      </c>
      <c r="O764" s="2"/>
      <c r="P764" s="2" t="s">
        <v>2159</v>
      </c>
    </row>
    <row r="765" spans="1:16" ht="14.4" x14ac:dyDescent="0.25">
      <c r="A765" s="7" t="s">
        <v>3337</v>
      </c>
      <c r="B765" s="2">
        <v>37</v>
      </c>
      <c r="C765" s="2" t="s">
        <v>86</v>
      </c>
      <c r="D765" s="2" t="s">
        <v>87</v>
      </c>
      <c r="E765" s="2" t="s">
        <v>88</v>
      </c>
      <c r="F765" s="2" t="s">
        <v>286</v>
      </c>
      <c r="G765" s="2" t="s">
        <v>428</v>
      </c>
      <c r="H765" s="2" t="s">
        <v>182</v>
      </c>
      <c r="I765" s="2" t="s">
        <v>3338</v>
      </c>
      <c r="J765" s="2" t="s">
        <v>141</v>
      </c>
      <c r="K765" s="2" t="s">
        <v>424</v>
      </c>
      <c r="L765" s="2" t="s">
        <v>3339</v>
      </c>
      <c r="M765" s="2" t="s">
        <v>519</v>
      </c>
      <c r="N765" s="2" t="s">
        <v>119</v>
      </c>
      <c r="O765" s="2"/>
      <c r="P765" s="2" t="s">
        <v>2159</v>
      </c>
    </row>
    <row r="766" spans="1:16" ht="14.4" x14ac:dyDescent="0.25">
      <c r="A766" s="7" t="s">
        <v>3340</v>
      </c>
      <c r="B766" s="2">
        <v>39</v>
      </c>
      <c r="C766" s="2" t="s">
        <v>22</v>
      </c>
      <c r="D766" s="2" t="s">
        <v>66</v>
      </c>
      <c r="E766" s="2" t="s">
        <v>190</v>
      </c>
      <c r="F766" s="2" t="s">
        <v>275</v>
      </c>
      <c r="G766" s="2" t="s">
        <v>447</v>
      </c>
      <c r="H766" s="2" t="s">
        <v>182</v>
      </c>
      <c r="I766" s="2" t="s">
        <v>3341</v>
      </c>
      <c r="J766" s="2" t="s">
        <v>209</v>
      </c>
      <c r="K766" s="2" t="s">
        <v>424</v>
      </c>
      <c r="L766" s="2" t="s">
        <v>237</v>
      </c>
      <c r="M766" s="2" t="s">
        <v>3336</v>
      </c>
      <c r="N766" s="2" t="s">
        <v>338</v>
      </c>
      <c r="O766" s="2"/>
      <c r="P766" s="2" t="s">
        <v>2159</v>
      </c>
    </row>
    <row r="767" spans="1:16" ht="14.4" x14ac:dyDescent="0.25">
      <c r="A767" s="7" t="s">
        <v>3342</v>
      </c>
      <c r="B767" s="2">
        <v>39</v>
      </c>
      <c r="C767" s="2" t="s">
        <v>265</v>
      </c>
      <c r="D767" s="2" t="s">
        <v>189</v>
      </c>
      <c r="E767" s="2" t="s">
        <v>361</v>
      </c>
      <c r="F767" s="2" t="s">
        <v>265</v>
      </c>
      <c r="G767" s="2" t="s">
        <v>184</v>
      </c>
      <c r="H767" s="2" t="s">
        <v>182</v>
      </c>
      <c r="I767" s="2" t="s">
        <v>3343</v>
      </c>
      <c r="J767" s="2" t="s">
        <v>77</v>
      </c>
      <c r="K767" s="2" t="s">
        <v>424</v>
      </c>
      <c r="L767" s="2" t="s">
        <v>3344</v>
      </c>
      <c r="M767" s="2" t="s">
        <v>192</v>
      </c>
      <c r="N767" s="2" t="s">
        <v>3190</v>
      </c>
      <c r="O767" s="2"/>
      <c r="P767" s="2" t="s">
        <v>2159</v>
      </c>
    </row>
    <row r="768" spans="1:16" ht="14.4" x14ac:dyDescent="0.25">
      <c r="A768" s="7" t="s">
        <v>3345</v>
      </c>
      <c r="B768" s="2">
        <v>38</v>
      </c>
      <c r="C768" s="2" t="s">
        <v>22</v>
      </c>
      <c r="D768" s="2" t="s">
        <v>66</v>
      </c>
      <c r="E768" s="2" t="s">
        <v>361</v>
      </c>
      <c r="F768" s="2" t="s">
        <v>22</v>
      </c>
      <c r="G768" s="2" t="s">
        <v>215</v>
      </c>
      <c r="H768" s="2" t="s">
        <v>182</v>
      </c>
      <c r="I768" s="2" t="s">
        <v>3346</v>
      </c>
      <c r="J768" s="2" t="s">
        <v>34</v>
      </c>
      <c r="K768" s="2" t="s">
        <v>424</v>
      </c>
      <c r="L768" s="2" t="s">
        <v>3347</v>
      </c>
      <c r="M768" s="2" t="s">
        <v>3348</v>
      </c>
      <c r="N768" s="2" t="s">
        <v>573</v>
      </c>
      <c r="O768" s="2"/>
      <c r="P768" s="2" t="s">
        <v>2159</v>
      </c>
    </row>
    <row r="769" spans="1:16" ht="14.4" x14ac:dyDescent="0.25">
      <c r="A769" s="7" t="s">
        <v>3349</v>
      </c>
      <c r="B769" s="2">
        <v>38</v>
      </c>
      <c r="C769" s="2" t="s">
        <v>45</v>
      </c>
      <c r="D769" s="2" t="s">
        <v>34</v>
      </c>
      <c r="E769" s="2" t="s">
        <v>190</v>
      </c>
      <c r="F769" s="2" t="s">
        <v>121</v>
      </c>
      <c r="G769" s="2" t="s">
        <v>215</v>
      </c>
      <c r="H769" s="2" t="s">
        <v>182</v>
      </c>
      <c r="I769" s="2" t="s">
        <v>3350</v>
      </c>
      <c r="J769" s="2" t="s">
        <v>66</v>
      </c>
      <c r="K769" s="2" t="s">
        <v>424</v>
      </c>
      <c r="L769" s="2" t="s">
        <v>3351</v>
      </c>
      <c r="M769" s="2" t="s">
        <v>3352</v>
      </c>
      <c r="N769" s="2" t="s">
        <v>260</v>
      </c>
      <c r="O769" s="2"/>
      <c r="P769" s="2" t="s">
        <v>2159</v>
      </c>
    </row>
    <row r="770" spans="1:16" ht="14.4" x14ac:dyDescent="0.25">
      <c r="A770" s="7" t="s">
        <v>3353</v>
      </c>
      <c r="B770" s="2">
        <v>36</v>
      </c>
      <c r="C770" s="2" t="s">
        <v>121</v>
      </c>
      <c r="D770" s="2" t="s">
        <v>217</v>
      </c>
      <c r="E770" s="2" t="s">
        <v>88</v>
      </c>
      <c r="F770" s="2" t="s">
        <v>96</v>
      </c>
      <c r="G770" s="2" t="s">
        <v>209</v>
      </c>
      <c r="H770" s="2" t="s">
        <v>182</v>
      </c>
      <c r="I770" s="2" t="s">
        <v>3354</v>
      </c>
      <c r="J770" s="2" t="s">
        <v>123</v>
      </c>
      <c r="K770" s="2" t="s">
        <v>424</v>
      </c>
      <c r="L770" s="2" t="s">
        <v>1894</v>
      </c>
      <c r="M770" s="2" t="s">
        <v>2309</v>
      </c>
      <c r="N770" s="2" t="s">
        <v>193</v>
      </c>
      <c r="O770" s="2"/>
      <c r="P770" s="2" t="s">
        <v>2159</v>
      </c>
    </row>
    <row r="771" spans="1:16" ht="14.4" x14ac:dyDescent="0.25">
      <c r="A771" s="7" t="s">
        <v>3355</v>
      </c>
      <c r="B771" s="2">
        <v>36</v>
      </c>
      <c r="C771" s="2" t="s">
        <v>485</v>
      </c>
      <c r="D771" s="2" t="s">
        <v>44</v>
      </c>
      <c r="E771" s="2" t="s">
        <v>88</v>
      </c>
      <c r="F771" s="2" t="s">
        <v>89</v>
      </c>
      <c r="G771" s="2" t="s">
        <v>209</v>
      </c>
      <c r="H771" s="2" t="s">
        <v>182</v>
      </c>
      <c r="I771" s="2" t="s">
        <v>3356</v>
      </c>
      <c r="J771" s="2" t="s">
        <v>1010</v>
      </c>
      <c r="K771" s="2" t="s">
        <v>424</v>
      </c>
      <c r="L771" s="2" t="s">
        <v>3357</v>
      </c>
      <c r="M771" s="2" t="s">
        <v>3358</v>
      </c>
      <c r="N771" s="2" t="s">
        <v>28</v>
      </c>
      <c r="O771" s="2"/>
      <c r="P771" s="2" t="s">
        <v>2159</v>
      </c>
    </row>
    <row r="772" spans="1:16" ht="14.4" x14ac:dyDescent="0.25">
      <c r="A772" s="7" t="s">
        <v>3359</v>
      </c>
      <c r="B772" s="2">
        <v>55</v>
      </c>
      <c r="C772" s="2" t="s">
        <v>104</v>
      </c>
      <c r="D772" s="2" t="s">
        <v>18</v>
      </c>
      <c r="E772" s="2" t="s">
        <v>216</v>
      </c>
      <c r="F772" s="2" t="s">
        <v>92</v>
      </c>
      <c r="G772" s="2" t="s">
        <v>135</v>
      </c>
      <c r="H772" s="2" t="s">
        <v>90</v>
      </c>
      <c r="I772" s="2" t="s">
        <v>3360</v>
      </c>
      <c r="J772" s="2" t="s">
        <v>2321</v>
      </c>
      <c r="K772" s="2" t="s">
        <v>1375</v>
      </c>
      <c r="L772" s="2" t="s">
        <v>3361</v>
      </c>
      <c r="M772" s="2" t="s">
        <v>3362</v>
      </c>
      <c r="N772" s="2" t="s">
        <v>28</v>
      </c>
      <c r="O772" s="2"/>
      <c r="P772" s="2" t="s">
        <v>2159</v>
      </c>
    </row>
    <row r="773" spans="1:16" ht="14.4" x14ac:dyDescent="0.25">
      <c r="A773" s="7" t="s">
        <v>3363</v>
      </c>
      <c r="B773" s="2">
        <v>77</v>
      </c>
      <c r="C773" s="2" t="s">
        <v>18</v>
      </c>
      <c r="D773" s="2" t="s">
        <v>31</v>
      </c>
      <c r="E773" s="2" t="s">
        <v>216</v>
      </c>
      <c r="F773" s="2" t="s">
        <v>208</v>
      </c>
      <c r="G773" s="2" t="s">
        <v>457</v>
      </c>
      <c r="H773" s="2" t="s">
        <v>79</v>
      </c>
      <c r="I773" s="2" t="s">
        <v>3364</v>
      </c>
      <c r="J773" s="2" t="s">
        <v>666</v>
      </c>
      <c r="K773" s="2" t="s">
        <v>1375</v>
      </c>
      <c r="L773" s="2" t="s">
        <v>3365</v>
      </c>
      <c r="M773" s="2" t="s">
        <v>3366</v>
      </c>
      <c r="N773" s="2" t="s">
        <v>119</v>
      </c>
      <c r="O773" s="2"/>
      <c r="P773" s="2" t="s">
        <v>2650</v>
      </c>
    </row>
    <row r="774" spans="1:16" ht="14.4" x14ac:dyDescent="0.25">
      <c r="A774" s="7" t="s">
        <v>3367</v>
      </c>
      <c r="B774" s="2">
        <v>69</v>
      </c>
      <c r="C774" s="2" t="s">
        <v>41</v>
      </c>
      <c r="D774" s="2" t="s">
        <v>428</v>
      </c>
      <c r="E774" s="2" t="s">
        <v>216</v>
      </c>
      <c r="F774" s="2" t="s">
        <v>427</v>
      </c>
      <c r="G774" s="2" t="s">
        <v>184</v>
      </c>
      <c r="H774" s="2" t="s">
        <v>79</v>
      </c>
      <c r="I774" s="2" t="s">
        <v>3368</v>
      </c>
      <c r="J774" s="2" t="s">
        <v>791</v>
      </c>
      <c r="K774" s="2" t="s">
        <v>1375</v>
      </c>
      <c r="L774" s="2" t="s">
        <v>3369</v>
      </c>
      <c r="M774" s="2" t="s">
        <v>3370</v>
      </c>
      <c r="N774" s="2" t="s">
        <v>126</v>
      </c>
      <c r="O774" s="2"/>
      <c r="P774" s="2" t="s">
        <v>2098</v>
      </c>
    </row>
    <row r="775" spans="1:16" ht="14.4" x14ac:dyDescent="0.25">
      <c r="A775" s="7" t="s">
        <v>3371</v>
      </c>
      <c r="B775" s="2">
        <v>57</v>
      </c>
      <c r="C775" s="2" t="s">
        <v>17</v>
      </c>
      <c r="D775" s="2" t="s">
        <v>114</v>
      </c>
      <c r="E775" s="2" t="s">
        <v>112</v>
      </c>
      <c r="F775" s="2" t="s">
        <v>217</v>
      </c>
      <c r="G775" s="2" t="s">
        <v>149</v>
      </c>
      <c r="H775" s="2" t="s">
        <v>90</v>
      </c>
      <c r="I775" s="2" t="s">
        <v>3372</v>
      </c>
      <c r="J775" s="2" t="s">
        <v>898</v>
      </c>
      <c r="K775" s="2" t="s">
        <v>1476</v>
      </c>
      <c r="L775" s="2" t="s">
        <v>3373</v>
      </c>
      <c r="M775" s="2" t="s">
        <v>3374</v>
      </c>
      <c r="N775" s="2" t="s">
        <v>502</v>
      </c>
      <c r="O775" s="2"/>
      <c r="P775" s="2" t="s">
        <v>2129</v>
      </c>
    </row>
    <row r="776" spans="1:16" ht="14.4" x14ac:dyDescent="0.25">
      <c r="A776" s="7" t="s">
        <v>3375</v>
      </c>
      <c r="B776" s="2">
        <v>68</v>
      </c>
      <c r="C776" s="2" t="s">
        <v>20</v>
      </c>
      <c r="D776" s="2" t="s">
        <v>279</v>
      </c>
      <c r="E776" s="2" t="s">
        <v>19</v>
      </c>
      <c r="F776" s="2" t="s">
        <v>217</v>
      </c>
      <c r="G776" s="2" t="s">
        <v>20</v>
      </c>
      <c r="H776" s="2" t="s">
        <v>182</v>
      </c>
      <c r="I776" s="2" t="s">
        <v>3376</v>
      </c>
      <c r="J776" s="2" t="s">
        <v>517</v>
      </c>
      <c r="K776" s="2" t="s">
        <v>1375</v>
      </c>
      <c r="L776" s="2" t="s">
        <v>3377</v>
      </c>
      <c r="M776" s="2" t="s">
        <v>3378</v>
      </c>
      <c r="N776" s="2" t="s">
        <v>119</v>
      </c>
      <c r="O776" s="2"/>
      <c r="P776" s="2" t="s">
        <v>2129</v>
      </c>
    </row>
    <row r="777" spans="1:16" ht="14.4" x14ac:dyDescent="0.25">
      <c r="A777" s="7" t="s">
        <v>3379</v>
      </c>
      <c r="B777" s="2">
        <v>39</v>
      </c>
      <c r="C777" s="2" t="s">
        <v>66</v>
      </c>
      <c r="D777" s="2" t="s">
        <v>96</v>
      </c>
      <c r="E777" s="2" t="s">
        <v>190</v>
      </c>
      <c r="F777" s="2" t="s">
        <v>189</v>
      </c>
      <c r="G777" s="2" t="s">
        <v>184</v>
      </c>
      <c r="H777" s="2" t="s">
        <v>182</v>
      </c>
      <c r="I777" s="2" t="s">
        <v>3380</v>
      </c>
      <c r="J777" s="2" t="s">
        <v>47</v>
      </c>
      <c r="K777" s="2" t="s">
        <v>424</v>
      </c>
      <c r="L777" s="2" t="s">
        <v>3381</v>
      </c>
      <c r="M777" s="2" t="s">
        <v>3382</v>
      </c>
      <c r="N777" s="2" t="s">
        <v>404</v>
      </c>
      <c r="O777" s="2"/>
      <c r="P777" s="2" t="s">
        <v>2650</v>
      </c>
    </row>
    <row r="778" spans="1:16" ht="14.4" x14ac:dyDescent="0.25">
      <c r="A778" s="7" t="s">
        <v>3383</v>
      </c>
      <c r="B778" s="2">
        <v>35</v>
      </c>
      <c r="C778" s="2" t="s">
        <v>286</v>
      </c>
      <c r="D778" s="2" t="s">
        <v>21</v>
      </c>
      <c r="E778" s="2" t="s">
        <v>190</v>
      </c>
      <c r="F778" s="2" t="s">
        <v>286</v>
      </c>
      <c r="G778" s="2" t="s">
        <v>200</v>
      </c>
      <c r="H778" s="2" t="s">
        <v>182</v>
      </c>
      <c r="I778" s="2" t="s">
        <v>3384</v>
      </c>
      <c r="J778" s="2" t="s">
        <v>121</v>
      </c>
      <c r="K778" s="2" t="s">
        <v>424</v>
      </c>
      <c r="L778" s="2" t="s">
        <v>3385</v>
      </c>
      <c r="M778" s="2" t="s">
        <v>3386</v>
      </c>
      <c r="N778" s="2" t="s">
        <v>540</v>
      </c>
      <c r="O778" s="2"/>
      <c r="P778" s="2" t="s">
        <v>2159</v>
      </c>
    </row>
    <row r="779" spans="1:16" ht="14.4" x14ac:dyDescent="0.25">
      <c r="A779" s="7" t="s">
        <v>3387</v>
      </c>
      <c r="B779" s="2">
        <v>37</v>
      </c>
      <c r="C779" s="2" t="s">
        <v>286</v>
      </c>
      <c r="D779" s="2" t="s">
        <v>217</v>
      </c>
      <c r="E779" s="2" t="s">
        <v>190</v>
      </c>
      <c r="F779" s="2" t="s">
        <v>286</v>
      </c>
      <c r="G779" s="2" t="s">
        <v>64</v>
      </c>
      <c r="H779" s="2" t="s">
        <v>182</v>
      </c>
      <c r="I779" s="2" t="s">
        <v>3388</v>
      </c>
      <c r="J779" s="2" t="s">
        <v>67</v>
      </c>
      <c r="K779" s="2" t="s">
        <v>424</v>
      </c>
      <c r="L779" s="2" t="s">
        <v>3389</v>
      </c>
      <c r="M779" s="2" t="s">
        <v>3390</v>
      </c>
      <c r="N779" s="2" t="s">
        <v>284</v>
      </c>
      <c r="O779" s="2"/>
      <c r="P779" s="2" t="s">
        <v>2159</v>
      </c>
    </row>
    <row r="780" spans="1:16" ht="14.4" x14ac:dyDescent="0.25">
      <c r="A780" s="7" t="s">
        <v>3391</v>
      </c>
      <c r="B780" s="2">
        <v>38</v>
      </c>
      <c r="C780" s="2" t="s">
        <v>44</v>
      </c>
      <c r="D780" s="2" t="s">
        <v>92</v>
      </c>
      <c r="E780" s="2" t="s">
        <v>98</v>
      </c>
      <c r="F780" s="2" t="s">
        <v>180</v>
      </c>
      <c r="G780" s="2" t="s">
        <v>287</v>
      </c>
      <c r="H780" s="2" t="s">
        <v>79</v>
      </c>
      <c r="I780" s="2" t="s">
        <v>3392</v>
      </c>
      <c r="J780" s="2" t="s">
        <v>42</v>
      </c>
      <c r="K780" s="2" t="s">
        <v>424</v>
      </c>
      <c r="L780" s="2" t="s">
        <v>3393</v>
      </c>
      <c r="M780" s="2" t="s">
        <v>3394</v>
      </c>
      <c r="N780" s="2" t="s">
        <v>583</v>
      </c>
      <c r="O780" s="2"/>
      <c r="P780" s="2" t="s">
        <v>2129</v>
      </c>
    </row>
    <row r="781" spans="1:16" ht="14.4" x14ac:dyDescent="0.25">
      <c r="A781" s="7" t="s">
        <v>3395</v>
      </c>
      <c r="B781" s="2">
        <v>48</v>
      </c>
      <c r="C781" s="2" t="s">
        <v>111</v>
      </c>
      <c r="D781" s="2" t="s">
        <v>56</v>
      </c>
      <c r="E781" s="2" t="s">
        <v>88</v>
      </c>
      <c r="F781" s="2" t="s">
        <v>217</v>
      </c>
      <c r="G781" s="2" t="s">
        <v>428</v>
      </c>
      <c r="H781" s="2" t="s">
        <v>182</v>
      </c>
      <c r="I781" s="2" t="s">
        <v>3396</v>
      </c>
      <c r="J781" s="2" t="s">
        <v>2042</v>
      </c>
      <c r="K781" s="2" t="s">
        <v>424</v>
      </c>
      <c r="L781" s="2" t="s">
        <v>3397</v>
      </c>
      <c r="M781" s="2" t="s">
        <v>3398</v>
      </c>
      <c r="N781" s="2" t="s">
        <v>94</v>
      </c>
      <c r="O781" s="2"/>
      <c r="P781" s="2" t="s">
        <v>2129</v>
      </c>
    </row>
    <row r="782" spans="1:16" ht="14.4" x14ac:dyDescent="0.25">
      <c r="A782" s="7" t="s">
        <v>3399</v>
      </c>
      <c r="B782" s="2">
        <v>37</v>
      </c>
      <c r="C782" s="2" t="s">
        <v>45</v>
      </c>
      <c r="D782" s="2" t="s">
        <v>485</v>
      </c>
      <c r="E782" s="2" t="s">
        <v>361</v>
      </c>
      <c r="F782" s="2" t="s">
        <v>67</v>
      </c>
      <c r="G782" s="2" t="s">
        <v>428</v>
      </c>
      <c r="H782" s="2" t="s">
        <v>182</v>
      </c>
      <c r="I782" s="2" t="s">
        <v>3400</v>
      </c>
      <c r="J782" s="2" t="s">
        <v>42</v>
      </c>
      <c r="K782" s="2" t="s">
        <v>424</v>
      </c>
      <c r="L782" s="2" t="s">
        <v>3401</v>
      </c>
      <c r="M782" s="2" t="s">
        <v>3402</v>
      </c>
      <c r="N782" s="2" t="s">
        <v>3195</v>
      </c>
      <c r="O782" s="2"/>
      <c r="P782" s="2" t="s">
        <v>2159</v>
      </c>
    </row>
    <row r="783" spans="1:16" ht="14.4" x14ac:dyDescent="0.25">
      <c r="A783" s="7" t="s">
        <v>3403</v>
      </c>
      <c r="B783" s="2">
        <v>36</v>
      </c>
      <c r="C783" s="2" t="s">
        <v>275</v>
      </c>
      <c r="D783" s="2" t="s">
        <v>217</v>
      </c>
      <c r="E783" s="2" t="s">
        <v>190</v>
      </c>
      <c r="F783" s="2" t="s">
        <v>86</v>
      </c>
      <c r="G783" s="2" t="s">
        <v>42</v>
      </c>
      <c r="H783" s="2" t="s">
        <v>182</v>
      </c>
      <c r="I783" s="2" t="s">
        <v>3404</v>
      </c>
      <c r="J783" s="2" t="s">
        <v>74</v>
      </c>
      <c r="K783" s="2" t="s">
        <v>424</v>
      </c>
      <c r="L783" s="2" t="s">
        <v>3405</v>
      </c>
      <c r="M783" s="2" t="s">
        <v>1189</v>
      </c>
      <c r="N783" s="2" t="s">
        <v>329</v>
      </c>
      <c r="O783" s="2"/>
      <c r="P783" s="2" t="s">
        <v>2159</v>
      </c>
    </row>
    <row r="784" spans="1:16" ht="14.4" x14ac:dyDescent="0.25">
      <c r="A784" s="7" t="s">
        <v>3406</v>
      </c>
      <c r="B784" s="2">
        <v>36</v>
      </c>
      <c r="C784" s="2" t="s">
        <v>45</v>
      </c>
      <c r="D784" s="2" t="s">
        <v>87</v>
      </c>
      <c r="E784" s="2" t="s">
        <v>190</v>
      </c>
      <c r="F784" s="2" t="s">
        <v>275</v>
      </c>
      <c r="G784" s="2" t="s">
        <v>42</v>
      </c>
      <c r="H784" s="2" t="s">
        <v>182</v>
      </c>
      <c r="I784" s="2" t="s">
        <v>374</v>
      </c>
      <c r="J784" s="2" t="s">
        <v>20</v>
      </c>
      <c r="K784" s="2" t="s">
        <v>424</v>
      </c>
      <c r="L784" s="2" t="s">
        <v>3407</v>
      </c>
      <c r="M784" s="2" t="s">
        <v>2258</v>
      </c>
      <c r="N784" s="2" t="s">
        <v>444</v>
      </c>
      <c r="O784" s="2"/>
      <c r="P784" s="2" t="s">
        <v>2159</v>
      </c>
    </row>
    <row r="785" spans="1:16" ht="14.4" x14ac:dyDescent="0.25">
      <c r="A785" s="7" t="s">
        <v>3408</v>
      </c>
      <c r="B785" s="2">
        <v>38</v>
      </c>
      <c r="C785" s="2" t="s">
        <v>121</v>
      </c>
      <c r="D785" s="2" t="s">
        <v>87</v>
      </c>
      <c r="E785" s="2" t="s">
        <v>190</v>
      </c>
      <c r="F785" s="2" t="s">
        <v>86</v>
      </c>
      <c r="G785" s="2" t="s">
        <v>215</v>
      </c>
      <c r="H785" s="2" t="s">
        <v>182</v>
      </c>
      <c r="I785" s="2" t="s">
        <v>3409</v>
      </c>
      <c r="J785" s="2" t="s">
        <v>18</v>
      </c>
      <c r="K785" s="2" t="s">
        <v>424</v>
      </c>
      <c r="L785" s="2" t="s">
        <v>48</v>
      </c>
      <c r="M785" s="2" t="s">
        <v>2792</v>
      </c>
      <c r="N785" s="2" t="s">
        <v>94</v>
      </c>
      <c r="O785" s="2"/>
      <c r="P785" s="2" t="s">
        <v>2159</v>
      </c>
    </row>
    <row r="786" spans="1:16" ht="14.4" x14ac:dyDescent="0.25">
      <c r="A786" s="7" t="s">
        <v>3410</v>
      </c>
      <c r="B786" s="2">
        <v>35</v>
      </c>
      <c r="C786" s="2" t="s">
        <v>485</v>
      </c>
      <c r="D786" s="2" t="s">
        <v>173</v>
      </c>
      <c r="E786" s="2" t="s">
        <v>88</v>
      </c>
      <c r="F786" s="2" t="s">
        <v>44</v>
      </c>
      <c r="G786" s="2" t="s">
        <v>179</v>
      </c>
      <c r="H786" s="2" t="s">
        <v>182</v>
      </c>
      <c r="I786" s="2" t="s">
        <v>3411</v>
      </c>
      <c r="J786" s="2" t="s">
        <v>63</v>
      </c>
      <c r="K786" s="2" t="s">
        <v>424</v>
      </c>
      <c r="L786" s="2" t="s">
        <v>3412</v>
      </c>
      <c r="M786" s="2" t="s">
        <v>2208</v>
      </c>
      <c r="N786" s="2" t="s">
        <v>28</v>
      </c>
      <c r="O786" s="2"/>
      <c r="P786" s="2" t="s">
        <v>2159</v>
      </c>
    </row>
    <row r="787" spans="1:16" ht="14.4" x14ac:dyDescent="0.25">
      <c r="A787" s="7" t="s">
        <v>3413</v>
      </c>
      <c r="B787" s="2">
        <v>46</v>
      </c>
      <c r="C787" s="2" t="s">
        <v>97</v>
      </c>
      <c r="D787" s="2" t="s">
        <v>264</v>
      </c>
      <c r="E787" s="2" t="s">
        <v>98</v>
      </c>
      <c r="F787" s="2" t="s">
        <v>113</v>
      </c>
      <c r="G787" s="2" t="s">
        <v>43</v>
      </c>
      <c r="H787" s="2" t="s">
        <v>79</v>
      </c>
      <c r="I787" s="2" t="s">
        <v>3414</v>
      </c>
      <c r="J787" s="2" t="s">
        <v>552</v>
      </c>
      <c r="K787" s="2" t="s">
        <v>424</v>
      </c>
      <c r="L787" s="2" t="s">
        <v>3415</v>
      </c>
      <c r="M787" s="2" t="s">
        <v>602</v>
      </c>
      <c r="N787" s="2" t="s">
        <v>436</v>
      </c>
      <c r="O787" s="2"/>
      <c r="P787" s="2" t="s">
        <v>2159</v>
      </c>
    </row>
    <row r="788" spans="1:16" ht="14.4" x14ac:dyDescent="0.25">
      <c r="A788" s="7" t="s">
        <v>3416</v>
      </c>
      <c r="B788" s="2">
        <v>84</v>
      </c>
      <c r="C788" s="2" t="s">
        <v>135</v>
      </c>
      <c r="D788" s="2" t="s">
        <v>326</v>
      </c>
      <c r="E788" s="2" t="s">
        <v>19</v>
      </c>
      <c r="F788" s="2" t="s">
        <v>20</v>
      </c>
      <c r="G788" s="2" t="s">
        <v>179</v>
      </c>
      <c r="H788" s="2" t="s">
        <v>265</v>
      </c>
      <c r="I788" s="2" t="s">
        <v>3417</v>
      </c>
      <c r="J788" s="2" t="s">
        <v>621</v>
      </c>
      <c r="K788" s="2" t="s">
        <v>1375</v>
      </c>
      <c r="L788" s="2" t="s">
        <v>3418</v>
      </c>
      <c r="M788" s="2" t="s">
        <v>419</v>
      </c>
      <c r="N788" s="2" t="s">
        <v>354</v>
      </c>
      <c r="O788" s="2"/>
      <c r="P788" s="2" t="s">
        <v>2159</v>
      </c>
    </row>
    <row r="789" spans="1:16" ht="14.4" x14ac:dyDescent="0.25">
      <c r="A789" s="7" t="s">
        <v>3419</v>
      </c>
      <c r="B789" s="2">
        <v>42</v>
      </c>
      <c r="C789" s="2" t="s">
        <v>45</v>
      </c>
      <c r="D789" s="2" t="s">
        <v>21</v>
      </c>
      <c r="E789" s="2" t="s">
        <v>190</v>
      </c>
      <c r="F789" s="2" t="s">
        <v>485</v>
      </c>
      <c r="G789" s="2" t="s">
        <v>696</v>
      </c>
      <c r="H789" s="2" t="s">
        <v>182</v>
      </c>
      <c r="I789" s="2" t="s">
        <v>3420</v>
      </c>
      <c r="J789" s="2" t="s">
        <v>2918</v>
      </c>
      <c r="K789" s="2" t="s">
        <v>424</v>
      </c>
      <c r="L789" s="2" t="s">
        <v>3421</v>
      </c>
      <c r="M789" s="2" t="s">
        <v>890</v>
      </c>
      <c r="N789" s="2" t="s">
        <v>700</v>
      </c>
      <c r="O789" s="2"/>
      <c r="P789" s="2" t="s">
        <v>2159</v>
      </c>
    </row>
    <row r="790" spans="1:16" ht="14.4" x14ac:dyDescent="0.25">
      <c r="A790" s="7" t="s">
        <v>3422</v>
      </c>
      <c r="B790" s="2">
        <v>53</v>
      </c>
      <c r="C790" s="2" t="s">
        <v>89</v>
      </c>
      <c r="D790" s="2" t="s">
        <v>74</v>
      </c>
      <c r="E790" s="2" t="s">
        <v>98</v>
      </c>
      <c r="F790" s="2" t="s">
        <v>233</v>
      </c>
      <c r="G790" s="2" t="s">
        <v>43</v>
      </c>
      <c r="H790" s="2" t="s">
        <v>79</v>
      </c>
      <c r="I790" s="2" t="s">
        <v>3423</v>
      </c>
      <c r="J790" s="2" t="s">
        <v>123</v>
      </c>
      <c r="K790" s="2" t="s">
        <v>1476</v>
      </c>
      <c r="L790" s="2" t="s">
        <v>3424</v>
      </c>
      <c r="M790" s="2" t="s">
        <v>3425</v>
      </c>
      <c r="N790" s="2" t="s">
        <v>187</v>
      </c>
      <c r="O790" s="2"/>
      <c r="P790" s="2" t="s">
        <v>2159</v>
      </c>
    </row>
    <row r="791" spans="1:16" ht="14.4" x14ac:dyDescent="0.25">
      <c r="A791" s="7" t="s">
        <v>3426</v>
      </c>
      <c r="B791" s="2">
        <v>76</v>
      </c>
      <c r="C791" s="2" t="s">
        <v>201</v>
      </c>
      <c r="D791" s="2" t="s">
        <v>658</v>
      </c>
      <c r="E791" s="2" t="s">
        <v>19</v>
      </c>
      <c r="F791" s="2" t="s">
        <v>202</v>
      </c>
      <c r="G791" s="2" t="s">
        <v>215</v>
      </c>
      <c r="H791" s="2" t="s">
        <v>22</v>
      </c>
      <c r="I791" s="2" t="s">
        <v>3427</v>
      </c>
      <c r="J791" s="2" t="s">
        <v>1307</v>
      </c>
      <c r="K791" s="2" t="s">
        <v>1476</v>
      </c>
      <c r="L791" s="2" t="s">
        <v>3428</v>
      </c>
      <c r="M791" s="2" t="s">
        <v>3429</v>
      </c>
      <c r="N791" s="2" t="s">
        <v>338</v>
      </c>
      <c r="O791" s="2"/>
      <c r="P791" s="2" t="s">
        <v>2159</v>
      </c>
    </row>
    <row r="792" spans="1:16" ht="14.4" x14ac:dyDescent="0.25">
      <c r="A792" s="7" t="s">
        <v>3430</v>
      </c>
      <c r="B792" s="2">
        <v>38</v>
      </c>
      <c r="C792" s="2" t="s">
        <v>22</v>
      </c>
      <c r="D792" s="2" t="s">
        <v>87</v>
      </c>
      <c r="E792" s="2" t="s">
        <v>190</v>
      </c>
      <c r="F792" s="2" t="s">
        <v>86</v>
      </c>
      <c r="G792" s="2" t="s">
        <v>215</v>
      </c>
      <c r="H792" s="2" t="s">
        <v>182</v>
      </c>
      <c r="I792" s="2" t="s">
        <v>3431</v>
      </c>
      <c r="J792" s="2" t="s">
        <v>34</v>
      </c>
      <c r="K792" s="2" t="s">
        <v>424</v>
      </c>
      <c r="L792" s="2" t="s">
        <v>3432</v>
      </c>
      <c r="M792" s="2" t="s">
        <v>3433</v>
      </c>
      <c r="N792" s="2" t="s">
        <v>3434</v>
      </c>
      <c r="O792" s="2"/>
      <c r="P792" s="2" t="s">
        <v>2159</v>
      </c>
    </row>
    <row r="793" spans="1:16" ht="14.4" x14ac:dyDescent="0.25">
      <c r="A793" s="7" t="s">
        <v>3435</v>
      </c>
      <c r="B793" s="2">
        <v>43</v>
      </c>
      <c r="C793" s="2" t="s">
        <v>34</v>
      </c>
      <c r="D793" s="2" t="s">
        <v>52</v>
      </c>
      <c r="E793" s="2" t="s">
        <v>88</v>
      </c>
      <c r="F793" s="2" t="s">
        <v>97</v>
      </c>
      <c r="G793" s="2" t="s">
        <v>457</v>
      </c>
      <c r="H793" s="2" t="s">
        <v>79</v>
      </c>
      <c r="I793" s="2" t="s">
        <v>3436</v>
      </c>
      <c r="J793" s="2" t="s">
        <v>279</v>
      </c>
      <c r="K793" s="2" t="s">
        <v>424</v>
      </c>
      <c r="L793" s="2" t="s">
        <v>3437</v>
      </c>
      <c r="M793" s="2" t="s">
        <v>2657</v>
      </c>
      <c r="N793" s="2" t="s">
        <v>146</v>
      </c>
      <c r="O793" s="2"/>
      <c r="P793" s="2" t="s">
        <v>2159</v>
      </c>
    </row>
    <row r="794" spans="1:16" ht="14.4" x14ac:dyDescent="0.25">
      <c r="A794" s="7" t="s">
        <v>3438</v>
      </c>
      <c r="B794" s="2">
        <v>61</v>
      </c>
      <c r="C794" s="2" t="s">
        <v>44</v>
      </c>
      <c r="D794" s="2" t="s">
        <v>42</v>
      </c>
      <c r="E794" s="2" t="s">
        <v>112</v>
      </c>
      <c r="F794" s="2" t="s">
        <v>123</v>
      </c>
      <c r="G794" s="2" t="s">
        <v>428</v>
      </c>
      <c r="H794" s="2" t="s">
        <v>90</v>
      </c>
      <c r="I794" s="2" t="s">
        <v>3439</v>
      </c>
      <c r="J794" s="2" t="s">
        <v>485</v>
      </c>
      <c r="K794" s="2" t="s">
        <v>1476</v>
      </c>
      <c r="L794" s="2" t="s">
        <v>3440</v>
      </c>
      <c r="M794" s="2" t="s">
        <v>3441</v>
      </c>
      <c r="N794" s="2" t="s">
        <v>301</v>
      </c>
      <c r="O794" s="2"/>
      <c r="P794" s="2" t="s">
        <v>2159</v>
      </c>
    </row>
    <row r="795" spans="1:16" ht="14.4" x14ac:dyDescent="0.25">
      <c r="A795" s="7" t="s">
        <v>3442</v>
      </c>
      <c r="B795" s="2">
        <v>72</v>
      </c>
      <c r="C795" s="2" t="s">
        <v>97</v>
      </c>
      <c r="D795" s="2" t="s">
        <v>24</v>
      </c>
      <c r="E795" s="2" t="s">
        <v>88</v>
      </c>
      <c r="F795" s="2" t="s">
        <v>89</v>
      </c>
      <c r="G795" s="2" t="s">
        <v>696</v>
      </c>
      <c r="H795" s="2" t="s">
        <v>79</v>
      </c>
      <c r="I795" s="2" t="s">
        <v>3443</v>
      </c>
      <c r="J795" s="2" t="s">
        <v>989</v>
      </c>
      <c r="K795" s="2" t="s">
        <v>1476</v>
      </c>
      <c r="L795" s="2" t="s">
        <v>3444</v>
      </c>
      <c r="M795" s="2" t="s">
        <v>2967</v>
      </c>
      <c r="N795" s="2" t="s">
        <v>2158</v>
      </c>
      <c r="O795" s="2"/>
      <c r="P795" s="2" t="s">
        <v>2159</v>
      </c>
    </row>
    <row r="796" spans="1:16" ht="14.4" x14ac:dyDescent="0.25">
      <c r="A796" s="7" t="s">
        <v>3445</v>
      </c>
      <c r="B796" s="2">
        <v>40</v>
      </c>
      <c r="C796" s="2" t="s">
        <v>22</v>
      </c>
      <c r="D796" s="2" t="s">
        <v>141</v>
      </c>
      <c r="E796" s="2" t="s">
        <v>361</v>
      </c>
      <c r="F796" s="2" t="s">
        <v>86</v>
      </c>
      <c r="G796" s="2" t="s">
        <v>31</v>
      </c>
      <c r="H796" s="2" t="s">
        <v>182</v>
      </c>
      <c r="I796" s="2" t="s">
        <v>3446</v>
      </c>
      <c r="J796" s="2" t="s">
        <v>252</v>
      </c>
      <c r="K796" s="2" t="s">
        <v>424</v>
      </c>
      <c r="L796" s="2" t="s">
        <v>3447</v>
      </c>
      <c r="M796" s="2" t="s">
        <v>3448</v>
      </c>
      <c r="N796" s="2" t="s">
        <v>2458</v>
      </c>
      <c r="O796" s="2"/>
      <c r="P796" s="2" t="s">
        <v>2159</v>
      </c>
    </row>
    <row r="797" spans="1:16" ht="14.4" x14ac:dyDescent="0.25">
      <c r="A797" s="7" t="s">
        <v>3449</v>
      </c>
      <c r="B797" s="2">
        <v>52</v>
      </c>
      <c r="C797" s="2" t="s">
        <v>89</v>
      </c>
      <c r="D797" s="2" t="s">
        <v>142</v>
      </c>
      <c r="E797" s="2" t="s">
        <v>88</v>
      </c>
      <c r="F797" s="2" t="s">
        <v>17</v>
      </c>
      <c r="G797" s="2" t="s">
        <v>234</v>
      </c>
      <c r="H797" s="2" t="s">
        <v>265</v>
      </c>
      <c r="I797" s="2" t="s">
        <v>1791</v>
      </c>
      <c r="J797" s="2" t="s">
        <v>33</v>
      </c>
      <c r="K797" s="2" t="s">
        <v>1476</v>
      </c>
      <c r="L797" s="2" t="s">
        <v>3450</v>
      </c>
      <c r="M797" s="2" t="s">
        <v>2501</v>
      </c>
      <c r="N797" s="2" t="s">
        <v>540</v>
      </c>
      <c r="O797" s="2"/>
      <c r="P797" s="2" t="s">
        <v>2159</v>
      </c>
    </row>
    <row r="798" spans="1:16" ht="14.4" x14ac:dyDescent="0.25">
      <c r="A798" s="7" t="s">
        <v>3451</v>
      </c>
      <c r="B798" s="2">
        <v>53</v>
      </c>
      <c r="C798" s="2" t="s">
        <v>44</v>
      </c>
      <c r="D798" s="2" t="s">
        <v>18</v>
      </c>
      <c r="E798" s="2" t="s">
        <v>98</v>
      </c>
      <c r="F798" s="2" t="s">
        <v>113</v>
      </c>
      <c r="G798" s="2" t="s">
        <v>457</v>
      </c>
      <c r="H798" s="2" t="s">
        <v>90</v>
      </c>
      <c r="I798" s="2" t="s">
        <v>3452</v>
      </c>
      <c r="J798" s="2" t="s">
        <v>1188</v>
      </c>
      <c r="K798" s="2" t="s">
        <v>1476</v>
      </c>
      <c r="L798" s="2" t="s">
        <v>571</v>
      </c>
      <c r="M798" s="2" t="s">
        <v>3453</v>
      </c>
      <c r="N798" s="2" t="s">
        <v>301</v>
      </c>
      <c r="O798" s="2"/>
      <c r="P798" s="2" t="s">
        <v>2159</v>
      </c>
    </row>
    <row r="799" spans="1:16" ht="14.4" x14ac:dyDescent="0.25">
      <c r="A799" s="7" t="s">
        <v>3454</v>
      </c>
      <c r="B799" s="2">
        <v>77</v>
      </c>
      <c r="C799" s="2" t="s">
        <v>18</v>
      </c>
      <c r="D799" s="2" t="s">
        <v>326</v>
      </c>
      <c r="E799" s="2" t="s">
        <v>19</v>
      </c>
      <c r="F799" s="2" t="s">
        <v>41</v>
      </c>
      <c r="G799" s="2" t="s">
        <v>696</v>
      </c>
      <c r="H799" s="2" t="s">
        <v>265</v>
      </c>
      <c r="I799" s="2" t="s">
        <v>3455</v>
      </c>
      <c r="J799" s="2" t="s">
        <v>2321</v>
      </c>
      <c r="K799" s="2" t="s">
        <v>3456</v>
      </c>
      <c r="L799" s="2" t="s">
        <v>3457</v>
      </c>
      <c r="M799" s="2" t="s">
        <v>3458</v>
      </c>
      <c r="N799" s="2" t="s">
        <v>354</v>
      </c>
      <c r="O799" s="2"/>
      <c r="P799" s="2" t="s">
        <v>2159</v>
      </c>
    </row>
    <row r="800" spans="1:16" ht="14.4" x14ac:dyDescent="0.25">
      <c r="A800" s="7" t="s">
        <v>3459</v>
      </c>
      <c r="B800" s="2">
        <v>134</v>
      </c>
      <c r="C800" s="2" t="s">
        <v>658</v>
      </c>
      <c r="D800" s="2" t="s">
        <v>251</v>
      </c>
      <c r="E800" s="2" t="s">
        <v>76</v>
      </c>
      <c r="F800" s="2" t="s">
        <v>30</v>
      </c>
      <c r="G800" s="2" t="s">
        <v>1109</v>
      </c>
      <c r="H800" s="2" t="s">
        <v>22</v>
      </c>
      <c r="I800" s="2" t="s">
        <v>3460</v>
      </c>
      <c r="J800" s="2" t="s">
        <v>1141</v>
      </c>
      <c r="K800" s="2" t="s">
        <v>1375</v>
      </c>
      <c r="L800" s="2" t="s">
        <v>3461</v>
      </c>
      <c r="M800" s="2" t="s">
        <v>3115</v>
      </c>
      <c r="N800" s="2" t="s">
        <v>193</v>
      </c>
      <c r="O800" s="2"/>
      <c r="P800" s="2" t="s">
        <v>2159</v>
      </c>
    </row>
    <row r="801" spans="1:16" ht="14.4" x14ac:dyDescent="0.25">
      <c r="A801" s="7" t="s">
        <v>3462</v>
      </c>
      <c r="B801" s="2">
        <v>205</v>
      </c>
      <c r="C801" s="2" t="s">
        <v>423</v>
      </c>
      <c r="D801" s="2" t="s">
        <v>2681</v>
      </c>
      <c r="E801" s="2" t="s">
        <v>32</v>
      </c>
      <c r="F801" s="2" t="s">
        <v>155</v>
      </c>
      <c r="G801" s="2" t="s">
        <v>997</v>
      </c>
      <c r="H801" s="2" t="s">
        <v>265</v>
      </c>
      <c r="I801" s="2" t="s">
        <v>3463</v>
      </c>
      <c r="J801" s="2" t="s">
        <v>1021</v>
      </c>
      <c r="K801" s="2" t="s">
        <v>1375</v>
      </c>
      <c r="L801" s="2" t="s">
        <v>3464</v>
      </c>
      <c r="M801" s="2" t="s">
        <v>3465</v>
      </c>
      <c r="N801" s="2" t="s">
        <v>146</v>
      </c>
      <c r="O801" s="2"/>
      <c r="P801" s="2" t="s">
        <v>2159</v>
      </c>
    </row>
    <row r="802" spans="1:16" ht="14.4" x14ac:dyDescent="0.25">
      <c r="A802" s="7" t="s">
        <v>3466</v>
      </c>
      <c r="B802" s="2">
        <v>120</v>
      </c>
      <c r="C802" s="2" t="s">
        <v>547</v>
      </c>
      <c r="D802" s="2" t="s">
        <v>241</v>
      </c>
      <c r="E802" s="2" t="s">
        <v>76</v>
      </c>
      <c r="F802" s="2" t="s">
        <v>17</v>
      </c>
      <c r="G802" s="2" t="s">
        <v>31</v>
      </c>
      <c r="H802" s="2" t="s">
        <v>90</v>
      </c>
      <c r="I802" s="2" t="s">
        <v>3467</v>
      </c>
      <c r="J802" s="2" t="s">
        <v>351</v>
      </c>
      <c r="K802" s="2" t="s">
        <v>1375</v>
      </c>
      <c r="L802" s="2" t="s">
        <v>3468</v>
      </c>
      <c r="M802" s="2" t="s">
        <v>108</v>
      </c>
      <c r="N802" s="2" t="s">
        <v>354</v>
      </c>
      <c r="O802" s="2"/>
      <c r="P802" s="2" t="s">
        <v>2129</v>
      </c>
    </row>
    <row r="803" spans="1:16" ht="14.4" x14ac:dyDescent="0.25">
      <c r="A803" s="7" t="s">
        <v>3469</v>
      </c>
      <c r="B803" s="2">
        <v>62</v>
      </c>
      <c r="C803" s="2" t="s">
        <v>56</v>
      </c>
      <c r="D803" s="2" t="s">
        <v>200</v>
      </c>
      <c r="E803" s="2" t="s">
        <v>112</v>
      </c>
      <c r="F803" s="2" t="s">
        <v>123</v>
      </c>
      <c r="G803" s="2" t="s">
        <v>547</v>
      </c>
      <c r="H803" s="2" t="s">
        <v>182</v>
      </c>
      <c r="I803" s="2" t="s">
        <v>3470</v>
      </c>
      <c r="J803" s="2" t="s">
        <v>1495</v>
      </c>
      <c r="K803" s="2" t="s">
        <v>1375</v>
      </c>
      <c r="L803" s="2" t="s">
        <v>3471</v>
      </c>
      <c r="M803" s="2" t="s">
        <v>3472</v>
      </c>
      <c r="N803" s="2" t="s">
        <v>193</v>
      </c>
      <c r="O803" s="2"/>
      <c r="P803" s="2" t="s">
        <v>2129</v>
      </c>
    </row>
    <row r="804" spans="1:16" ht="14.4" x14ac:dyDescent="0.25">
      <c r="A804" s="7" t="s">
        <v>3473</v>
      </c>
      <c r="B804" s="2">
        <v>80</v>
      </c>
      <c r="C804" s="2" t="s">
        <v>55</v>
      </c>
      <c r="D804" s="2" t="s">
        <v>162</v>
      </c>
      <c r="E804" s="2" t="s">
        <v>19</v>
      </c>
      <c r="F804" s="2" t="s">
        <v>123</v>
      </c>
      <c r="G804" s="2" t="s">
        <v>244</v>
      </c>
      <c r="H804" s="2" t="s">
        <v>182</v>
      </c>
      <c r="I804" s="2" t="s">
        <v>3474</v>
      </c>
      <c r="J804" s="2" t="s">
        <v>1518</v>
      </c>
      <c r="K804" s="2" t="s">
        <v>1375</v>
      </c>
      <c r="L804" s="2" t="s">
        <v>3475</v>
      </c>
      <c r="M804" s="2" t="s">
        <v>3476</v>
      </c>
      <c r="N804" s="2" t="s">
        <v>139</v>
      </c>
      <c r="O804" s="2"/>
      <c r="P804" s="2" t="s">
        <v>2650</v>
      </c>
    </row>
    <row r="805" spans="1:16" ht="14.4" x14ac:dyDescent="0.25">
      <c r="A805" s="7" t="s">
        <v>3477</v>
      </c>
      <c r="B805" s="2">
        <v>52</v>
      </c>
      <c r="C805" s="2" t="s">
        <v>75</v>
      </c>
      <c r="D805" s="2" t="s">
        <v>156</v>
      </c>
      <c r="E805" s="2" t="s">
        <v>98</v>
      </c>
      <c r="F805" s="2" t="s">
        <v>134</v>
      </c>
      <c r="G805" s="2" t="s">
        <v>393</v>
      </c>
      <c r="H805" s="2" t="s">
        <v>182</v>
      </c>
      <c r="I805" s="2" t="s">
        <v>3478</v>
      </c>
      <c r="J805" s="2" t="s">
        <v>696</v>
      </c>
      <c r="K805" s="2" t="s">
        <v>1476</v>
      </c>
      <c r="L805" s="2" t="s">
        <v>3479</v>
      </c>
      <c r="M805" s="2" t="s">
        <v>3038</v>
      </c>
      <c r="N805" s="2" t="s">
        <v>359</v>
      </c>
      <c r="O805" s="2"/>
      <c r="P805" s="2" t="s">
        <v>2129</v>
      </c>
    </row>
    <row r="806" spans="1:16" ht="14.4" x14ac:dyDescent="0.25">
      <c r="A806" s="7" t="s">
        <v>3480</v>
      </c>
      <c r="B806" s="2">
        <v>69</v>
      </c>
      <c r="C806" s="2" t="s">
        <v>77</v>
      </c>
      <c r="D806" s="2" t="s">
        <v>585</v>
      </c>
      <c r="E806" s="2" t="s">
        <v>216</v>
      </c>
      <c r="F806" s="2" t="s">
        <v>44</v>
      </c>
      <c r="G806" s="2" t="s">
        <v>31</v>
      </c>
      <c r="H806" s="2" t="s">
        <v>182</v>
      </c>
      <c r="I806" s="2" t="s">
        <v>3481</v>
      </c>
      <c r="J806" s="2" t="s">
        <v>1103</v>
      </c>
      <c r="K806" s="2" t="s">
        <v>1476</v>
      </c>
      <c r="L806" s="2" t="s">
        <v>3482</v>
      </c>
      <c r="M806" s="2" t="s">
        <v>381</v>
      </c>
      <c r="N806" s="2" t="s">
        <v>291</v>
      </c>
      <c r="O806" s="2"/>
      <c r="P806" s="2" t="s">
        <v>2650</v>
      </c>
    </row>
    <row r="807" spans="1:16" ht="14.4" x14ac:dyDescent="0.25">
      <c r="A807" s="7" t="s">
        <v>3483</v>
      </c>
      <c r="B807" s="2">
        <v>79</v>
      </c>
      <c r="C807" s="2" t="s">
        <v>363</v>
      </c>
      <c r="D807" s="2" t="s">
        <v>590</v>
      </c>
      <c r="E807" s="2" t="s">
        <v>216</v>
      </c>
      <c r="F807" s="2" t="s">
        <v>173</v>
      </c>
      <c r="G807" s="2" t="s">
        <v>64</v>
      </c>
      <c r="H807" s="2" t="s">
        <v>79</v>
      </c>
      <c r="I807" s="2" t="s">
        <v>3484</v>
      </c>
      <c r="J807" s="2" t="s">
        <v>1640</v>
      </c>
      <c r="K807" s="2" t="s">
        <v>1476</v>
      </c>
      <c r="L807" s="2" t="s">
        <v>3485</v>
      </c>
      <c r="M807" s="2" t="s">
        <v>3486</v>
      </c>
      <c r="N807" s="2" t="s">
        <v>386</v>
      </c>
      <c r="O807" s="2"/>
      <c r="P807" s="2" t="s">
        <v>2650</v>
      </c>
    </row>
    <row r="808" spans="1:16" ht="14.4" x14ac:dyDescent="0.25">
      <c r="A808" s="7" t="s">
        <v>3487</v>
      </c>
      <c r="B808" s="2">
        <v>41</v>
      </c>
      <c r="C808" s="2" t="s">
        <v>134</v>
      </c>
      <c r="D808" s="2" t="s">
        <v>129</v>
      </c>
      <c r="E808" s="2" t="s">
        <v>98</v>
      </c>
      <c r="F808" s="2" t="s">
        <v>134</v>
      </c>
      <c r="G808" s="2" t="s">
        <v>149</v>
      </c>
      <c r="H808" s="2" t="s">
        <v>79</v>
      </c>
      <c r="I808" s="2" t="s">
        <v>3488</v>
      </c>
      <c r="J808" s="2" t="s">
        <v>165</v>
      </c>
      <c r="K808" s="2" t="s">
        <v>424</v>
      </c>
      <c r="L808" s="2" t="s">
        <v>3489</v>
      </c>
      <c r="M808" s="2" t="s">
        <v>3490</v>
      </c>
      <c r="N808" s="2" t="s">
        <v>139</v>
      </c>
      <c r="O808" s="2"/>
      <c r="P808" s="2" t="s">
        <v>2129</v>
      </c>
    </row>
    <row r="809" spans="1:16" ht="14.4" x14ac:dyDescent="0.25">
      <c r="A809" s="7" t="s">
        <v>3491</v>
      </c>
      <c r="B809" s="2">
        <v>62</v>
      </c>
      <c r="C809" s="2" t="s">
        <v>56</v>
      </c>
      <c r="D809" s="2" t="s">
        <v>74</v>
      </c>
      <c r="E809" s="2" t="s">
        <v>112</v>
      </c>
      <c r="F809" s="2" t="s">
        <v>97</v>
      </c>
      <c r="G809" s="2" t="s">
        <v>233</v>
      </c>
      <c r="H809" s="2" t="s">
        <v>79</v>
      </c>
      <c r="I809" s="2" t="s">
        <v>2353</v>
      </c>
      <c r="J809" s="2" t="s">
        <v>1184</v>
      </c>
      <c r="K809" s="2" t="s">
        <v>1375</v>
      </c>
      <c r="L809" s="2" t="s">
        <v>3492</v>
      </c>
      <c r="M809" s="2" t="s">
        <v>3493</v>
      </c>
      <c r="N809" s="2" t="s">
        <v>193</v>
      </c>
      <c r="O809" s="2"/>
      <c r="P809" s="2" t="s">
        <v>2129</v>
      </c>
    </row>
    <row r="810" spans="1:16" ht="14.4" x14ac:dyDescent="0.25">
      <c r="A810" s="7" t="s">
        <v>3494</v>
      </c>
      <c r="B810" s="2">
        <v>44</v>
      </c>
      <c r="C810" s="2" t="s">
        <v>180</v>
      </c>
      <c r="D810" s="2" t="s">
        <v>123</v>
      </c>
      <c r="E810" s="2" t="s">
        <v>88</v>
      </c>
      <c r="F810" s="2" t="s">
        <v>134</v>
      </c>
      <c r="G810" s="2" t="s">
        <v>613</v>
      </c>
      <c r="H810" s="2" t="s">
        <v>79</v>
      </c>
      <c r="I810" s="2" t="s">
        <v>3495</v>
      </c>
      <c r="J810" s="2" t="s">
        <v>2484</v>
      </c>
      <c r="K810" s="2" t="s">
        <v>424</v>
      </c>
      <c r="L810" s="2" t="s">
        <v>3496</v>
      </c>
      <c r="M810" s="2" t="s">
        <v>2385</v>
      </c>
      <c r="N810" s="2" t="s">
        <v>502</v>
      </c>
      <c r="O810" s="2"/>
      <c r="P810" s="2" t="s">
        <v>2129</v>
      </c>
    </row>
    <row r="811" spans="1:16" ht="14.4" x14ac:dyDescent="0.25">
      <c r="A811" s="7" t="s">
        <v>3497</v>
      </c>
      <c r="B811" s="2">
        <v>53</v>
      </c>
      <c r="C811" s="2" t="s">
        <v>92</v>
      </c>
      <c r="D811" s="2" t="s">
        <v>201</v>
      </c>
      <c r="E811" s="2" t="s">
        <v>88</v>
      </c>
      <c r="F811" s="2" t="s">
        <v>427</v>
      </c>
      <c r="G811" s="2" t="s">
        <v>596</v>
      </c>
      <c r="H811" s="2" t="s">
        <v>182</v>
      </c>
      <c r="I811" s="2" t="s">
        <v>3498</v>
      </c>
      <c r="J811" s="2" t="s">
        <v>1294</v>
      </c>
      <c r="K811" s="2" t="s">
        <v>1375</v>
      </c>
      <c r="L811" s="2" t="s">
        <v>3499</v>
      </c>
      <c r="M811" s="2" t="s">
        <v>978</v>
      </c>
      <c r="N811" s="2" t="s">
        <v>502</v>
      </c>
      <c r="O811" s="2"/>
      <c r="P811" s="2" t="s">
        <v>2159</v>
      </c>
    </row>
    <row r="812" spans="1:16" ht="14.4" x14ac:dyDescent="0.25">
      <c r="A812" s="7" t="s">
        <v>3500</v>
      </c>
      <c r="B812" s="2">
        <v>42</v>
      </c>
      <c r="C812" s="2" t="s">
        <v>275</v>
      </c>
      <c r="D812" s="2" t="s">
        <v>485</v>
      </c>
      <c r="E812" s="2" t="s">
        <v>361</v>
      </c>
      <c r="F812" s="2" t="s">
        <v>485</v>
      </c>
      <c r="G812" s="2" t="s">
        <v>596</v>
      </c>
      <c r="H812" s="2" t="s">
        <v>182</v>
      </c>
      <c r="I812" s="2" t="s">
        <v>3501</v>
      </c>
      <c r="J812" s="2" t="s">
        <v>287</v>
      </c>
      <c r="K812" s="2" t="s">
        <v>424</v>
      </c>
      <c r="L812" s="2" t="s">
        <v>3502</v>
      </c>
      <c r="M812" s="2" t="s">
        <v>3503</v>
      </c>
      <c r="N812" s="2" t="s">
        <v>455</v>
      </c>
      <c r="O812" s="2"/>
      <c r="P812" s="2" t="s">
        <v>2159</v>
      </c>
    </row>
    <row r="813" spans="1:16" ht="14.4" x14ac:dyDescent="0.25">
      <c r="A813" s="7" t="s">
        <v>3504</v>
      </c>
      <c r="B813" s="2">
        <v>36</v>
      </c>
      <c r="C813" s="2" t="s">
        <v>34</v>
      </c>
      <c r="D813" s="2" t="s">
        <v>427</v>
      </c>
      <c r="E813" s="2" t="s">
        <v>190</v>
      </c>
      <c r="F813" s="2" t="s">
        <v>379</v>
      </c>
      <c r="G813" s="2" t="s">
        <v>42</v>
      </c>
      <c r="H813" s="2" t="s">
        <v>182</v>
      </c>
      <c r="I813" s="2" t="s">
        <v>3505</v>
      </c>
      <c r="J813" s="2" t="s">
        <v>155</v>
      </c>
      <c r="K813" s="2" t="s">
        <v>424</v>
      </c>
      <c r="L813" s="2" t="s">
        <v>3506</v>
      </c>
      <c r="M813" s="2" t="s">
        <v>3507</v>
      </c>
      <c r="N813" s="2" t="s">
        <v>126</v>
      </c>
      <c r="O813" s="2"/>
      <c r="P813" s="2" t="s">
        <v>2129</v>
      </c>
    </row>
    <row r="814" spans="1:16" ht="14.4" x14ac:dyDescent="0.25">
      <c r="A814" s="7" t="s">
        <v>3508</v>
      </c>
      <c r="B814" s="2">
        <v>75</v>
      </c>
      <c r="C814" s="2" t="s">
        <v>74</v>
      </c>
      <c r="D814" s="2" t="s">
        <v>234</v>
      </c>
      <c r="E814" s="2" t="s">
        <v>98</v>
      </c>
      <c r="F814" s="2" t="s">
        <v>113</v>
      </c>
      <c r="G814" s="2" t="s">
        <v>135</v>
      </c>
      <c r="H814" s="2" t="s">
        <v>182</v>
      </c>
      <c r="I814" s="2" t="s">
        <v>3509</v>
      </c>
      <c r="J814" s="2" t="s">
        <v>3510</v>
      </c>
      <c r="K814" s="2" t="s">
        <v>1375</v>
      </c>
      <c r="L814" s="2" t="s">
        <v>3511</v>
      </c>
      <c r="M814" s="2" t="s">
        <v>3512</v>
      </c>
      <c r="N814" s="2" t="s">
        <v>306</v>
      </c>
      <c r="O814" s="2"/>
      <c r="P814" s="2" t="s">
        <v>2116</v>
      </c>
    </row>
    <row r="815" spans="1:16" ht="14.4" x14ac:dyDescent="0.25">
      <c r="A815" s="7" t="s">
        <v>3513</v>
      </c>
      <c r="B815" s="2">
        <v>127</v>
      </c>
      <c r="C815" s="2" t="s">
        <v>570</v>
      </c>
      <c r="D815" s="2" t="s">
        <v>559</v>
      </c>
      <c r="E815" s="2" t="s">
        <v>19</v>
      </c>
      <c r="F815" s="2" t="s">
        <v>52</v>
      </c>
      <c r="G815" s="2" t="s">
        <v>111</v>
      </c>
      <c r="H815" s="2" t="s">
        <v>182</v>
      </c>
      <c r="I815" s="2" t="s">
        <v>3514</v>
      </c>
      <c r="J815" s="2" t="s">
        <v>254</v>
      </c>
      <c r="K815" s="2" t="s">
        <v>1375</v>
      </c>
      <c r="L815" s="2" t="s">
        <v>3515</v>
      </c>
      <c r="M815" s="2" t="s">
        <v>1117</v>
      </c>
      <c r="N815" s="2" t="s">
        <v>306</v>
      </c>
      <c r="O815" s="2"/>
      <c r="P815" s="2" t="s">
        <v>2650</v>
      </c>
    </row>
    <row r="816" spans="1:16" ht="14.4" x14ac:dyDescent="0.25">
      <c r="A816" s="7" t="s">
        <v>3516</v>
      </c>
      <c r="B816" s="2">
        <v>35</v>
      </c>
      <c r="C816" s="2" t="s">
        <v>1883</v>
      </c>
      <c r="D816" s="2" t="s">
        <v>1883</v>
      </c>
      <c r="E816" s="2" t="s">
        <v>98</v>
      </c>
      <c r="F816" s="2" t="s">
        <v>123</v>
      </c>
      <c r="G816" s="2" t="s">
        <v>279</v>
      </c>
      <c r="H816" s="2" t="s">
        <v>182</v>
      </c>
      <c r="I816" s="2" t="s">
        <v>374</v>
      </c>
      <c r="J816" s="2" t="s">
        <v>259</v>
      </c>
      <c r="K816" s="2" t="s">
        <v>424</v>
      </c>
      <c r="L816" s="2" t="s">
        <v>3517</v>
      </c>
      <c r="M816" s="2" t="s">
        <v>3394</v>
      </c>
      <c r="N816" s="2" t="s">
        <v>284</v>
      </c>
      <c r="O816" s="2"/>
      <c r="P816" s="2" t="s">
        <v>2129</v>
      </c>
    </row>
    <row r="817" spans="1:16" ht="14.4" x14ac:dyDescent="0.25">
      <c r="A817" s="7" t="s">
        <v>3518</v>
      </c>
      <c r="B817" s="2">
        <v>66</v>
      </c>
      <c r="C817" s="2" t="s">
        <v>286</v>
      </c>
      <c r="D817" s="2" t="s">
        <v>244</v>
      </c>
      <c r="E817" s="2" t="s">
        <v>361</v>
      </c>
      <c r="F817" s="2" t="s">
        <v>87</v>
      </c>
      <c r="G817" s="2" t="s">
        <v>407</v>
      </c>
      <c r="H817" s="2" t="s">
        <v>182</v>
      </c>
      <c r="I817" s="2" t="s">
        <v>3519</v>
      </c>
      <c r="J817" s="2" t="s">
        <v>1120</v>
      </c>
      <c r="K817" s="2" t="s">
        <v>1476</v>
      </c>
      <c r="L817" s="2" t="s">
        <v>3520</v>
      </c>
      <c r="M817" s="2" t="s">
        <v>3521</v>
      </c>
      <c r="N817" s="2" t="s">
        <v>431</v>
      </c>
      <c r="O817" s="2"/>
      <c r="P817" s="2" t="s">
        <v>2159</v>
      </c>
    </row>
    <row r="818" spans="1:16" ht="14.4" x14ac:dyDescent="0.25">
      <c r="A818" s="7" t="s">
        <v>3522</v>
      </c>
      <c r="B818" s="2">
        <v>46</v>
      </c>
      <c r="C818" s="2" t="s">
        <v>22</v>
      </c>
      <c r="D818" s="2" t="s">
        <v>427</v>
      </c>
      <c r="E818" s="2" t="s">
        <v>361</v>
      </c>
      <c r="F818" s="2" t="s">
        <v>286</v>
      </c>
      <c r="G818" s="2" t="s">
        <v>547</v>
      </c>
      <c r="H818" s="2" t="s">
        <v>182</v>
      </c>
      <c r="I818" s="2" t="s">
        <v>3354</v>
      </c>
      <c r="J818" s="2" t="s">
        <v>670</v>
      </c>
      <c r="K818" s="2" t="s">
        <v>424</v>
      </c>
      <c r="L818" s="2" t="s">
        <v>3523</v>
      </c>
      <c r="M818" s="2" t="s">
        <v>3524</v>
      </c>
      <c r="N818" s="2" t="s">
        <v>2170</v>
      </c>
      <c r="O818" s="2"/>
      <c r="P818" s="2" t="s">
        <v>2159</v>
      </c>
    </row>
    <row r="819" spans="1:16" ht="14.4" x14ac:dyDescent="0.25">
      <c r="A819" s="7" t="s">
        <v>3525</v>
      </c>
      <c r="B819" s="2">
        <v>70</v>
      </c>
      <c r="C819" s="2" t="s">
        <v>78</v>
      </c>
      <c r="D819" s="2" t="s">
        <v>369</v>
      </c>
      <c r="E819" s="2" t="s">
        <v>190</v>
      </c>
      <c r="F819" s="2" t="s">
        <v>379</v>
      </c>
      <c r="G819" s="2" t="s">
        <v>649</v>
      </c>
      <c r="H819" s="2" t="s">
        <v>79</v>
      </c>
      <c r="I819" s="2" t="s">
        <v>3526</v>
      </c>
      <c r="J819" s="2" t="s">
        <v>267</v>
      </c>
      <c r="K819" s="2" t="s">
        <v>1476</v>
      </c>
      <c r="L819" s="2" t="s">
        <v>3527</v>
      </c>
      <c r="M819" s="2" t="s">
        <v>3453</v>
      </c>
      <c r="N819" s="2" t="s">
        <v>3528</v>
      </c>
      <c r="O819" s="2"/>
      <c r="P819" s="2" t="s">
        <v>2159</v>
      </c>
    </row>
    <row r="820" spans="1:16" ht="14.4" x14ac:dyDescent="0.25">
      <c r="A820" s="7" t="s">
        <v>3529</v>
      </c>
      <c r="B820" s="2">
        <v>77</v>
      </c>
      <c r="C820" s="2" t="s">
        <v>156</v>
      </c>
      <c r="D820" s="2" t="s">
        <v>326</v>
      </c>
      <c r="E820" s="2" t="s">
        <v>98</v>
      </c>
      <c r="F820" s="2" t="s">
        <v>173</v>
      </c>
      <c r="G820" s="2" t="s">
        <v>287</v>
      </c>
      <c r="H820" s="2" t="s">
        <v>182</v>
      </c>
      <c r="I820" s="2" t="s">
        <v>3530</v>
      </c>
      <c r="J820" s="2" t="s">
        <v>939</v>
      </c>
      <c r="K820" s="2" t="s">
        <v>1476</v>
      </c>
      <c r="L820" s="2" t="s">
        <v>3531</v>
      </c>
      <c r="M820" s="2" t="s">
        <v>3532</v>
      </c>
      <c r="N820" s="2" t="s">
        <v>291</v>
      </c>
      <c r="O820" s="2"/>
      <c r="P820" s="2" t="s">
        <v>2129</v>
      </c>
    </row>
    <row r="821" spans="1:16" ht="14.4" x14ac:dyDescent="0.25">
      <c r="A821" s="7" t="s">
        <v>3533</v>
      </c>
      <c r="B821" s="2">
        <v>40</v>
      </c>
      <c r="C821" s="2" t="s">
        <v>123</v>
      </c>
      <c r="D821" s="2" t="s">
        <v>252</v>
      </c>
      <c r="E821" s="2" t="s">
        <v>98</v>
      </c>
      <c r="F821" s="2" t="s">
        <v>87</v>
      </c>
      <c r="G821" s="2" t="s">
        <v>18</v>
      </c>
      <c r="H821" s="2" t="s">
        <v>79</v>
      </c>
      <c r="I821" s="2" t="s">
        <v>3534</v>
      </c>
      <c r="J821" s="2" t="s">
        <v>3535</v>
      </c>
      <c r="K821" s="2" t="s">
        <v>424</v>
      </c>
      <c r="L821" s="2" t="s">
        <v>3536</v>
      </c>
      <c r="M821" s="2" t="s">
        <v>3537</v>
      </c>
      <c r="N821" s="2" t="s">
        <v>301</v>
      </c>
      <c r="O821" s="2"/>
      <c r="P821" s="2" t="s">
        <v>2129</v>
      </c>
    </row>
    <row r="822" spans="1:16" ht="14.4" x14ac:dyDescent="0.25">
      <c r="A822" s="7" t="s">
        <v>3538</v>
      </c>
      <c r="B822" s="2">
        <v>44</v>
      </c>
      <c r="C822" s="2" t="s">
        <v>66</v>
      </c>
      <c r="D822" s="2" t="s">
        <v>87</v>
      </c>
      <c r="E822" s="2" t="s">
        <v>190</v>
      </c>
      <c r="F822" s="2" t="s">
        <v>34</v>
      </c>
      <c r="G822" s="2" t="s">
        <v>613</v>
      </c>
      <c r="H822" s="2" t="s">
        <v>79</v>
      </c>
      <c r="I822" s="2" t="s">
        <v>3539</v>
      </c>
      <c r="J822" s="2" t="s">
        <v>658</v>
      </c>
      <c r="K822" s="2" t="s">
        <v>424</v>
      </c>
      <c r="L822" s="2" t="s">
        <v>3540</v>
      </c>
      <c r="M822" s="2" t="s">
        <v>118</v>
      </c>
      <c r="N822" s="2" t="s">
        <v>2162</v>
      </c>
      <c r="O822" s="2"/>
      <c r="P822" s="2" t="s">
        <v>2159</v>
      </c>
    </row>
    <row r="823" spans="1:16" ht="14.4" x14ac:dyDescent="0.25">
      <c r="A823" s="7" t="s">
        <v>3541</v>
      </c>
      <c r="B823" s="2">
        <v>43</v>
      </c>
      <c r="C823" s="2" t="s">
        <v>286</v>
      </c>
      <c r="D823" s="2" t="s">
        <v>75</v>
      </c>
      <c r="E823" s="2" t="s">
        <v>190</v>
      </c>
      <c r="F823" s="2" t="s">
        <v>379</v>
      </c>
      <c r="G823" s="2" t="s">
        <v>407</v>
      </c>
      <c r="H823" s="2" t="s">
        <v>182</v>
      </c>
      <c r="I823" s="2" t="s">
        <v>3542</v>
      </c>
      <c r="J823" s="2" t="s">
        <v>67</v>
      </c>
      <c r="K823" s="2" t="s">
        <v>424</v>
      </c>
      <c r="L823" s="2" t="s">
        <v>3543</v>
      </c>
      <c r="M823" s="2" t="s">
        <v>3544</v>
      </c>
      <c r="N823" s="2" t="s">
        <v>301</v>
      </c>
      <c r="O823" s="2"/>
      <c r="P823" s="2" t="s">
        <v>2129</v>
      </c>
    </row>
    <row r="824" spans="1:16" ht="14.4" x14ac:dyDescent="0.25">
      <c r="A824" s="7" t="s">
        <v>3545</v>
      </c>
      <c r="B824" s="2">
        <v>44</v>
      </c>
      <c r="C824" s="2" t="s">
        <v>66</v>
      </c>
      <c r="D824" s="2" t="s">
        <v>78</v>
      </c>
      <c r="E824" s="2" t="s">
        <v>190</v>
      </c>
      <c r="F824" s="2" t="s">
        <v>21</v>
      </c>
      <c r="G824" s="2" t="s">
        <v>613</v>
      </c>
      <c r="H824" s="2" t="s">
        <v>182</v>
      </c>
      <c r="I824" s="2" t="s">
        <v>3546</v>
      </c>
      <c r="J824" s="2" t="s">
        <v>1824</v>
      </c>
      <c r="K824" s="2" t="s">
        <v>424</v>
      </c>
      <c r="L824" s="2" t="s">
        <v>3547</v>
      </c>
      <c r="M824" s="2" t="s">
        <v>3548</v>
      </c>
      <c r="N824" s="2" t="s">
        <v>359</v>
      </c>
      <c r="O824" s="2"/>
      <c r="P824" s="2" t="s">
        <v>2159</v>
      </c>
    </row>
    <row r="825" spans="1:16" ht="14.4" x14ac:dyDescent="0.25">
      <c r="A825" s="7" t="s">
        <v>3549</v>
      </c>
      <c r="B825" s="2">
        <v>63</v>
      </c>
      <c r="C825" s="2" t="s">
        <v>89</v>
      </c>
      <c r="D825" s="2" t="s">
        <v>63</v>
      </c>
      <c r="E825" s="2" t="s">
        <v>190</v>
      </c>
      <c r="F825" s="2" t="s">
        <v>97</v>
      </c>
      <c r="G825" s="2" t="s">
        <v>855</v>
      </c>
      <c r="H825" s="2" t="s">
        <v>182</v>
      </c>
      <c r="I825" s="2" t="s">
        <v>3550</v>
      </c>
      <c r="J825" s="2" t="s">
        <v>649</v>
      </c>
      <c r="K825" s="2" t="s">
        <v>1329</v>
      </c>
      <c r="L825" s="2" t="s">
        <v>2318</v>
      </c>
      <c r="M825" s="2" t="s">
        <v>3551</v>
      </c>
      <c r="N825" s="2" t="s">
        <v>451</v>
      </c>
      <c r="O825" s="2"/>
      <c r="P825" s="2" t="s">
        <v>2159</v>
      </c>
    </row>
    <row r="826" spans="1:16" ht="14.4" x14ac:dyDescent="0.25">
      <c r="A826" s="7" t="s">
        <v>3552</v>
      </c>
      <c r="B826" s="2">
        <v>93</v>
      </c>
      <c r="C826" s="2" t="s">
        <v>179</v>
      </c>
      <c r="D826" s="2" t="s">
        <v>318</v>
      </c>
      <c r="E826" s="2" t="s">
        <v>98</v>
      </c>
      <c r="F826" s="2" t="s">
        <v>173</v>
      </c>
      <c r="G826" s="2" t="s">
        <v>1440</v>
      </c>
      <c r="H826" s="2" t="s">
        <v>90</v>
      </c>
      <c r="I826" s="2" t="s">
        <v>3553</v>
      </c>
      <c r="J826" s="2" t="s">
        <v>309</v>
      </c>
      <c r="K826" s="2" t="s">
        <v>1375</v>
      </c>
      <c r="L826" s="2" t="s">
        <v>3554</v>
      </c>
      <c r="M826" s="2" t="s">
        <v>3555</v>
      </c>
      <c r="N826" s="2" t="s">
        <v>291</v>
      </c>
      <c r="O826" s="2"/>
      <c r="P826" s="2" t="s">
        <v>2159</v>
      </c>
    </row>
    <row r="827" spans="1:16" ht="14.4" x14ac:dyDescent="0.25">
      <c r="A827" s="7" t="s">
        <v>3556</v>
      </c>
      <c r="B827" s="2">
        <v>80</v>
      </c>
      <c r="C827" s="2" t="s">
        <v>56</v>
      </c>
      <c r="D827" s="2" t="s">
        <v>961</v>
      </c>
      <c r="E827" s="2" t="s">
        <v>88</v>
      </c>
      <c r="F827" s="2" t="s">
        <v>217</v>
      </c>
      <c r="G827" s="2" t="s">
        <v>393</v>
      </c>
      <c r="H827" s="2" t="s">
        <v>182</v>
      </c>
      <c r="I827" s="2" t="s">
        <v>3557</v>
      </c>
      <c r="J827" s="2" t="s">
        <v>1172</v>
      </c>
      <c r="K827" s="2" t="s">
        <v>1476</v>
      </c>
      <c r="L827" s="2" t="s">
        <v>3558</v>
      </c>
      <c r="M827" s="2" t="s">
        <v>3559</v>
      </c>
      <c r="N827" s="2" t="s">
        <v>573</v>
      </c>
      <c r="O827" s="2"/>
      <c r="P827" s="2" t="s">
        <v>2159</v>
      </c>
    </row>
    <row r="828" spans="1:16" ht="14.4" x14ac:dyDescent="0.25">
      <c r="A828" s="7" t="s">
        <v>3560</v>
      </c>
      <c r="B828" s="2">
        <v>58</v>
      </c>
      <c r="C828" s="2" t="s">
        <v>121</v>
      </c>
      <c r="D828" s="2" t="s">
        <v>43</v>
      </c>
      <c r="E828" s="2" t="s">
        <v>190</v>
      </c>
      <c r="F828" s="2" t="s">
        <v>485</v>
      </c>
      <c r="G828" s="2" t="s">
        <v>31</v>
      </c>
      <c r="H828" s="2" t="s">
        <v>182</v>
      </c>
      <c r="I828" s="2" t="s">
        <v>3561</v>
      </c>
      <c r="J828" s="2" t="s">
        <v>309</v>
      </c>
      <c r="K828" s="2" t="s">
        <v>1476</v>
      </c>
      <c r="L828" s="2" t="s">
        <v>3562</v>
      </c>
      <c r="M828" s="2" t="s">
        <v>2501</v>
      </c>
      <c r="N828" s="2" t="s">
        <v>573</v>
      </c>
      <c r="O828" s="2"/>
      <c r="P828" s="2" t="s">
        <v>2159</v>
      </c>
    </row>
    <row r="829" spans="1:16" ht="14.4" x14ac:dyDescent="0.25">
      <c r="A829" s="7" t="s">
        <v>3563</v>
      </c>
      <c r="B829" s="2">
        <v>66</v>
      </c>
      <c r="C829" s="2" t="s">
        <v>123</v>
      </c>
      <c r="D829" s="2" t="s">
        <v>244</v>
      </c>
      <c r="E829" s="2" t="s">
        <v>88</v>
      </c>
      <c r="F829" s="2" t="s">
        <v>113</v>
      </c>
      <c r="G829" s="2" t="s">
        <v>407</v>
      </c>
      <c r="H829" s="2" t="s">
        <v>182</v>
      </c>
      <c r="I829" s="2" t="s">
        <v>3564</v>
      </c>
      <c r="J829" s="2" t="s">
        <v>823</v>
      </c>
      <c r="K829" s="2" t="s">
        <v>1476</v>
      </c>
      <c r="L829" s="2" t="s">
        <v>3565</v>
      </c>
      <c r="M829" s="2" t="s">
        <v>3566</v>
      </c>
      <c r="N829" s="2" t="s">
        <v>193</v>
      </c>
      <c r="O829" s="2"/>
      <c r="P829" s="2" t="s">
        <v>2159</v>
      </c>
    </row>
    <row r="830" spans="1:16" ht="14.4" x14ac:dyDescent="0.25">
      <c r="A830" s="7" t="s">
        <v>3567</v>
      </c>
      <c r="B830" s="2">
        <v>119</v>
      </c>
      <c r="C830" s="2" t="s">
        <v>369</v>
      </c>
      <c r="D830" s="2" t="s">
        <v>1994</v>
      </c>
      <c r="E830" s="2" t="s">
        <v>76</v>
      </c>
      <c r="F830" s="2" t="s">
        <v>17</v>
      </c>
      <c r="G830" s="2" t="s">
        <v>165</v>
      </c>
      <c r="H830" s="2" t="s">
        <v>67</v>
      </c>
      <c r="I830" s="2" t="s">
        <v>3568</v>
      </c>
      <c r="J830" s="2" t="s">
        <v>481</v>
      </c>
      <c r="K830" s="2" t="s">
        <v>1375</v>
      </c>
      <c r="L830" s="2" t="s">
        <v>3569</v>
      </c>
      <c r="M830" s="2" t="s">
        <v>1612</v>
      </c>
      <c r="N830" s="2" t="s">
        <v>540</v>
      </c>
      <c r="O830" s="2"/>
      <c r="P830" s="2" t="s">
        <v>2650</v>
      </c>
    </row>
    <row r="831" spans="1:16" ht="14.4" x14ac:dyDescent="0.25">
      <c r="A831" s="7" t="s">
        <v>3570</v>
      </c>
      <c r="B831" s="2">
        <v>119</v>
      </c>
      <c r="C831" s="2" t="s">
        <v>369</v>
      </c>
      <c r="D831" s="2" t="s">
        <v>224</v>
      </c>
      <c r="E831" s="2" t="s">
        <v>148</v>
      </c>
      <c r="F831" s="2" t="s">
        <v>123</v>
      </c>
      <c r="G831" s="2" t="s">
        <v>423</v>
      </c>
      <c r="H831" s="2" t="s">
        <v>90</v>
      </c>
      <c r="I831" s="2" t="s">
        <v>3571</v>
      </c>
      <c r="J831" s="2" t="s">
        <v>811</v>
      </c>
      <c r="K831" s="2" t="s">
        <v>1375</v>
      </c>
      <c r="L831" s="2" t="s">
        <v>3572</v>
      </c>
      <c r="M831" s="2" t="s">
        <v>3573</v>
      </c>
      <c r="N831" s="2" t="s">
        <v>540</v>
      </c>
      <c r="O831" s="2"/>
      <c r="P831" s="2" t="s">
        <v>2159</v>
      </c>
    </row>
    <row r="832" spans="1:16" ht="14.4" x14ac:dyDescent="0.25">
      <c r="A832" s="7" t="s">
        <v>3574</v>
      </c>
      <c r="B832" s="2">
        <v>128</v>
      </c>
      <c r="C832" s="2" t="s">
        <v>570</v>
      </c>
      <c r="D832" s="2" t="s">
        <v>879</v>
      </c>
      <c r="E832" s="2" t="s">
        <v>54</v>
      </c>
      <c r="F832" s="2" t="s">
        <v>78</v>
      </c>
      <c r="G832" s="2" t="s">
        <v>430</v>
      </c>
      <c r="H832" s="2" t="s">
        <v>90</v>
      </c>
      <c r="I832" s="2" t="s">
        <v>3575</v>
      </c>
      <c r="J832" s="2" t="s">
        <v>805</v>
      </c>
      <c r="K832" s="2" t="s">
        <v>1329</v>
      </c>
      <c r="L832" s="2" t="s">
        <v>3576</v>
      </c>
      <c r="M832" s="2" t="s">
        <v>3577</v>
      </c>
      <c r="N832" s="2" t="s">
        <v>478</v>
      </c>
      <c r="O832" s="2"/>
      <c r="P832" s="2" t="s">
        <v>2650</v>
      </c>
    </row>
    <row r="833" spans="1:16" ht="14.4" x14ac:dyDescent="0.25">
      <c r="A833" s="7" t="s">
        <v>3578</v>
      </c>
      <c r="B833" s="2">
        <v>49</v>
      </c>
      <c r="C833" s="2" t="s">
        <v>1883</v>
      </c>
      <c r="D833" s="2" t="s">
        <v>1883</v>
      </c>
      <c r="E833" s="2" t="s">
        <v>216</v>
      </c>
      <c r="F833" s="2" t="s">
        <v>173</v>
      </c>
      <c r="G833" s="2" t="s">
        <v>552</v>
      </c>
      <c r="H833" s="2" t="s">
        <v>79</v>
      </c>
      <c r="I833" s="2" t="s">
        <v>1730</v>
      </c>
      <c r="J833" s="2" t="s">
        <v>259</v>
      </c>
      <c r="K833" s="2" t="s">
        <v>424</v>
      </c>
      <c r="L833" s="2" t="s">
        <v>3579</v>
      </c>
      <c r="M833" s="2" t="s">
        <v>3580</v>
      </c>
      <c r="N833" s="2" t="s">
        <v>3581</v>
      </c>
      <c r="O833" s="2"/>
      <c r="P833" s="2" t="s">
        <v>2129</v>
      </c>
    </row>
    <row r="834" spans="1:16" ht="14.4" x14ac:dyDescent="0.25">
      <c r="A834" s="7" t="s">
        <v>3582</v>
      </c>
      <c r="B834" s="2">
        <v>69</v>
      </c>
      <c r="C834" s="2" t="s">
        <v>286</v>
      </c>
      <c r="D834" s="2" t="s">
        <v>585</v>
      </c>
      <c r="E834" s="2" t="s">
        <v>190</v>
      </c>
      <c r="F834" s="2" t="s">
        <v>86</v>
      </c>
      <c r="G834" s="2" t="s">
        <v>326</v>
      </c>
      <c r="H834" s="2" t="s">
        <v>79</v>
      </c>
      <c r="I834" s="2" t="s">
        <v>3583</v>
      </c>
      <c r="J834" s="2" t="s">
        <v>2541</v>
      </c>
      <c r="K834" s="2" t="s">
        <v>1476</v>
      </c>
      <c r="L834" s="2" t="s">
        <v>3584</v>
      </c>
      <c r="M834" s="2" t="s">
        <v>3585</v>
      </c>
      <c r="N834" s="2" t="s">
        <v>444</v>
      </c>
      <c r="O834" s="2"/>
      <c r="P834" s="2" t="s">
        <v>2129</v>
      </c>
    </row>
    <row r="835" spans="1:16" ht="14.4" x14ac:dyDescent="0.25">
      <c r="A835" s="7" t="s">
        <v>3586</v>
      </c>
      <c r="B835" s="2">
        <v>67</v>
      </c>
      <c r="C835" s="2" t="s">
        <v>123</v>
      </c>
      <c r="D835" s="2" t="s">
        <v>135</v>
      </c>
      <c r="E835" s="2" t="s">
        <v>88</v>
      </c>
      <c r="F835" s="2" t="s">
        <v>96</v>
      </c>
      <c r="G835" s="2" t="s">
        <v>1182</v>
      </c>
      <c r="H835" s="2" t="s">
        <v>182</v>
      </c>
      <c r="I835" s="2" t="s">
        <v>3587</v>
      </c>
      <c r="J835" s="2" t="s">
        <v>746</v>
      </c>
      <c r="K835" s="2" t="s">
        <v>1329</v>
      </c>
      <c r="L835" s="2" t="s">
        <v>3588</v>
      </c>
      <c r="M835" s="2" t="s">
        <v>3589</v>
      </c>
      <c r="N835" s="2" t="s">
        <v>3210</v>
      </c>
      <c r="O835" s="2"/>
      <c r="P835" s="2" t="s">
        <v>2159</v>
      </c>
    </row>
    <row r="836" spans="1:16" ht="14.4" x14ac:dyDescent="0.25">
      <c r="A836" s="7" t="s">
        <v>3590</v>
      </c>
      <c r="B836" s="2">
        <v>46</v>
      </c>
      <c r="C836" s="2" t="s">
        <v>121</v>
      </c>
      <c r="D836" s="2" t="s">
        <v>427</v>
      </c>
      <c r="E836" s="2" t="s">
        <v>361</v>
      </c>
      <c r="F836" s="2" t="s">
        <v>485</v>
      </c>
      <c r="G836" s="2" t="s">
        <v>670</v>
      </c>
      <c r="H836" s="2" t="s">
        <v>79</v>
      </c>
      <c r="I836" s="2" t="s">
        <v>3591</v>
      </c>
      <c r="J836" s="2" t="s">
        <v>605</v>
      </c>
      <c r="K836" s="2" t="s">
        <v>424</v>
      </c>
      <c r="L836" s="2" t="s">
        <v>3592</v>
      </c>
      <c r="M836" s="2" t="s">
        <v>3593</v>
      </c>
      <c r="N836" s="2" t="s">
        <v>3210</v>
      </c>
      <c r="O836" s="2"/>
      <c r="P836" s="2" t="s">
        <v>2159</v>
      </c>
    </row>
    <row r="837" spans="1:16" ht="14.4" x14ac:dyDescent="0.25">
      <c r="A837" s="7" t="s">
        <v>3594</v>
      </c>
      <c r="B837" s="2">
        <v>47</v>
      </c>
      <c r="C837" s="2" t="s">
        <v>275</v>
      </c>
      <c r="D837" s="2" t="s">
        <v>379</v>
      </c>
      <c r="E837" s="2" t="s">
        <v>361</v>
      </c>
      <c r="F837" s="2" t="s">
        <v>121</v>
      </c>
      <c r="G837" s="2" t="s">
        <v>24</v>
      </c>
      <c r="H837" s="2" t="s">
        <v>79</v>
      </c>
      <c r="I837" s="2" t="s">
        <v>3595</v>
      </c>
      <c r="J837" s="2" t="s">
        <v>570</v>
      </c>
      <c r="K837" s="2" t="s">
        <v>424</v>
      </c>
      <c r="L837" s="2" t="s">
        <v>3596</v>
      </c>
      <c r="M837" s="2" t="s">
        <v>2268</v>
      </c>
      <c r="N837" s="2" t="s">
        <v>700</v>
      </c>
      <c r="O837" s="2"/>
      <c r="P837" s="2" t="s">
        <v>2159</v>
      </c>
    </row>
    <row r="838" spans="1:16" ht="14.4" x14ac:dyDescent="0.25">
      <c r="A838" s="7" t="s">
        <v>3597</v>
      </c>
      <c r="B838" s="2">
        <v>49</v>
      </c>
      <c r="C838" s="2" t="s">
        <v>66</v>
      </c>
      <c r="D838" s="2" t="s">
        <v>92</v>
      </c>
      <c r="E838" s="2" t="s">
        <v>361</v>
      </c>
      <c r="F838" s="2" t="s">
        <v>21</v>
      </c>
      <c r="G838" s="2" t="s">
        <v>552</v>
      </c>
      <c r="H838" s="2" t="s">
        <v>79</v>
      </c>
      <c r="I838" s="2" t="s">
        <v>3598</v>
      </c>
      <c r="J838" s="2" t="s">
        <v>211</v>
      </c>
      <c r="K838" s="2" t="s">
        <v>424</v>
      </c>
      <c r="L838" s="2" t="s">
        <v>3599</v>
      </c>
      <c r="M838" s="2" t="s">
        <v>3600</v>
      </c>
      <c r="N838" s="2" t="s">
        <v>329</v>
      </c>
      <c r="O838" s="2"/>
      <c r="P838" s="2" t="s">
        <v>2159</v>
      </c>
    </row>
    <row r="839" spans="1:16" ht="14.4" x14ac:dyDescent="0.25">
      <c r="A839" s="7" t="s">
        <v>3601</v>
      </c>
      <c r="B839" s="2">
        <v>70</v>
      </c>
      <c r="C839" s="2" t="s">
        <v>129</v>
      </c>
      <c r="D839" s="2" t="s">
        <v>385</v>
      </c>
      <c r="E839" s="2" t="s">
        <v>88</v>
      </c>
      <c r="F839" s="2" t="s">
        <v>233</v>
      </c>
      <c r="G839" s="2" t="s">
        <v>457</v>
      </c>
      <c r="H839" s="2" t="s">
        <v>79</v>
      </c>
      <c r="I839" s="2" t="s">
        <v>3602</v>
      </c>
      <c r="J839" s="2" t="s">
        <v>439</v>
      </c>
      <c r="K839" s="2" t="s">
        <v>1476</v>
      </c>
      <c r="L839" s="2" t="s">
        <v>3603</v>
      </c>
      <c r="M839" s="2" t="s">
        <v>3604</v>
      </c>
      <c r="N839" s="2" t="s">
        <v>146</v>
      </c>
      <c r="O839" s="2"/>
      <c r="P839" s="2" t="s">
        <v>2129</v>
      </c>
    </row>
    <row r="840" spans="1:16" ht="14.4" x14ac:dyDescent="0.25">
      <c r="A840" s="7" t="s">
        <v>3605</v>
      </c>
      <c r="B840" s="2">
        <v>95</v>
      </c>
      <c r="C840" s="2" t="s">
        <v>106</v>
      </c>
      <c r="D840" s="2" t="s">
        <v>649</v>
      </c>
      <c r="E840" s="2" t="s">
        <v>112</v>
      </c>
      <c r="F840" s="2" t="s">
        <v>141</v>
      </c>
      <c r="G840" s="2" t="s">
        <v>664</v>
      </c>
      <c r="H840" s="2" t="s">
        <v>90</v>
      </c>
      <c r="I840" s="2" t="s">
        <v>3606</v>
      </c>
      <c r="J840" s="2" t="s">
        <v>1567</v>
      </c>
      <c r="K840" s="2" t="s">
        <v>1329</v>
      </c>
      <c r="L840" s="2" t="s">
        <v>3607</v>
      </c>
      <c r="M840" s="2" t="s">
        <v>3608</v>
      </c>
      <c r="N840" s="2" t="s">
        <v>139</v>
      </c>
      <c r="O840" s="2"/>
      <c r="P840" s="2" t="s">
        <v>2650</v>
      </c>
    </row>
    <row r="841" spans="1:16" ht="14.4" x14ac:dyDescent="0.25">
      <c r="A841" s="7" t="s">
        <v>3609</v>
      </c>
      <c r="B841" s="2">
        <v>70</v>
      </c>
      <c r="C841" s="2" t="s">
        <v>155</v>
      </c>
      <c r="D841" s="2" t="s">
        <v>407</v>
      </c>
      <c r="E841" s="2" t="s">
        <v>88</v>
      </c>
      <c r="F841" s="2" t="s">
        <v>78</v>
      </c>
      <c r="G841" s="2" t="s">
        <v>325</v>
      </c>
      <c r="H841" s="2" t="s">
        <v>79</v>
      </c>
      <c r="I841" s="2" t="s">
        <v>3610</v>
      </c>
      <c r="J841" s="2" t="s">
        <v>805</v>
      </c>
      <c r="K841" s="2" t="s">
        <v>1329</v>
      </c>
      <c r="L841" s="2" t="s">
        <v>3611</v>
      </c>
      <c r="M841" s="2" t="s">
        <v>3612</v>
      </c>
      <c r="N841" s="2" t="s">
        <v>94</v>
      </c>
      <c r="O841" s="2"/>
      <c r="P841" s="2" t="s">
        <v>2650</v>
      </c>
    </row>
    <row r="842" spans="1:16" ht="14.4" x14ac:dyDescent="0.25">
      <c r="A842" s="7" t="s">
        <v>3613</v>
      </c>
      <c r="B842" s="2">
        <v>102</v>
      </c>
      <c r="C842" s="2" t="s">
        <v>104</v>
      </c>
      <c r="D842" s="2" t="s">
        <v>369</v>
      </c>
      <c r="E842" s="2" t="s">
        <v>88</v>
      </c>
      <c r="F842" s="2" t="s">
        <v>180</v>
      </c>
      <c r="G842" s="2" t="s">
        <v>1008</v>
      </c>
      <c r="H842" s="2" t="s">
        <v>79</v>
      </c>
      <c r="I842" s="2" t="s">
        <v>3614</v>
      </c>
      <c r="J842" s="2" t="s">
        <v>423</v>
      </c>
      <c r="K842" s="2" t="s">
        <v>1329</v>
      </c>
      <c r="L842" s="2" t="s">
        <v>3615</v>
      </c>
      <c r="M842" s="2" t="s">
        <v>2421</v>
      </c>
      <c r="N842" s="2" t="s">
        <v>431</v>
      </c>
      <c r="O842" s="2"/>
      <c r="P842" s="2" t="s">
        <v>2159</v>
      </c>
    </row>
    <row r="843" spans="1:16" ht="14.4" x14ac:dyDescent="0.25">
      <c r="A843" s="7" t="s">
        <v>3616</v>
      </c>
      <c r="B843" s="2">
        <v>49</v>
      </c>
      <c r="C843" s="2" t="s">
        <v>75</v>
      </c>
      <c r="D843" s="2" t="s">
        <v>1883</v>
      </c>
      <c r="E843" s="2" t="s">
        <v>190</v>
      </c>
      <c r="F843" s="2" t="s">
        <v>485</v>
      </c>
      <c r="G843" s="2" t="s">
        <v>335</v>
      </c>
      <c r="H843" s="2" t="s">
        <v>79</v>
      </c>
      <c r="I843" s="2" t="s">
        <v>1852</v>
      </c>
      <c r="J843" s="2" t="s">
        <v>2696</v>
      </c>
      <c r="K843" s="2" t="s">
        <v>424</v>
      </c>
      <c r="L843" s="2" t="s">
        <v>3617</v>
      </c>
      <c r="M843" s="2" t="s">
        <v>3618</v>
      </c>
      <c r="N843" s="2" t="s">
        <v>2288</v>
      </c>
      <c r="O843" s="2"/>
      <c r="P843" s="2" t="s">
        <v>2159</v>
      </c>
    </row>
    <row r="844" spans="1:16" ht="14.4" x14ac:dyDescent="0.25">
      <c r="A844" s="7" t="s">
        <v>3619</v>
      </c>
      <c r="B844" s="2">
        <v>54</v>
      </c>
      <c r="C844" s="2" t="s">
        <v>121</v>
      </c>
      <c r="D844" s="2" t="s">
        <v>104</v>
      </c>
      <c r="E844" s="2" t="s">
        <v>361</v>
      </c>
      <c r="F844" s="2" t="s">
        <v>189</v>
      </c>
      <c r="G844" s="2" t="s">
        <v>649</v>
      </c>
      <c r="H844" s="2" t="s">
        <v>182</v>
      </c>
      <c r="I844" s="2" t="s">
        <v>3620</v>
      </c>
      <c r="J844" s="2" t="s">
        <v>1188</v>
      </c>
      <c r="K844" s="2" t="s">
        <v>1329</v>
      </c>
      <c r="L844" s="2" t="s">
        <v>3621</v>
      </c>
      <c r="M844" s="2" t="s">
        <v>2693</v>
      </c>
      <c r="N844" s="2" t="s">
        <v>372</v>
      </c>
      <c r="O844" s="2"/>
      <c r="P844" s="2" t="s">
        <v>2159</v>
      </c>
    </row>
    <row r="845" spans="1:16" ht="14.4" x14ac:dyDescent="0.25">
      <c r="A845" s="7" t="s">
        <v>3622</v>
      </c>
      <c r="B845" s="2">
        <v>80</v>
      </c>
      <c r="C845" s="2" t="s">
        <v>92</v>
      </c>
      <c r="D845" s="2" t="s">
        <v>614</v>
      </c>
      <c r="E845" s="2" t="s">
        <v>98</v>
      </c>
      <c r="F845" s="2" t="s">
        <v>44</v>
      </c>
      <c r="G845" s="2" t="s">
        <v>1368</v>
      </c>
      <c r="H845" s="2" t="s">
        <v>90</v>
      </c>
      <c r="I845" s="2" t="s">
        <v>3623</v>
      </c>
      <c r="J845" s="2" t="s">
        <v>910</v>
      </c>
      <c r="K845" s="2" t="s">
        <v>1329</v>
      </c>
      <c r="L845" s="2" t="s">
        <v>3624</v>
      </c>
      <c r="M845" s="2" t="s">
        <v>2324</v>
      </c>
      <c r="N845" s="2" t="s">
        <v>291</v>
      </c>
      <c r="O845" s="2"/>
      <c r="P845" s="2" t="s">
        <v>2159</v>
      </c>
    </row>
    <row r="846" spans="1:16" ht="14.4" x14ac:dyDescent="0.25">
      <c r="A846" s="7" t="s">
        <v>3625</v>
      </c>
      <c r="B846" s="2">
        <v>111</v>
      </c>
      <c r="C846" s="2" t="s">
        <v>201</v>
      </c>
      <c r="D846" s="2" t="s">
        <v>242</v>
      </c>
      <c r="E846" s="2" t="s">
        <v>19</v>
      </c>
      <c r="F846" s="2" t="s">
        <v>123</v>
      </c>
      <c r="G846" s="2" t="s">
        <v>267</v>
      </c>
      <c r="H846" s="2" t="s">
        <v>265</v>
      </c>
      <c r="I846" s="2" t="s">
        <v>3626</v>
      </c>
      <c r="J846" s="2" t="s">
        <v>259</v>
      </c>
      <c r="K846" s="2" t="s">
        <v>1329</v>
      </c>
      <c r="L846" s="2" t="s">
        <v>3627</v>
      </c>
      <c r="M846" s="2" t="s">
        <v>3628</v>
      </c>
      <c r="N846" s="2" t="s">
        <v>284</v>
      </c>
      <c r="O846" s="2"/>
      <c r="P846" s="2" t="s">
        <v>2159</v>
      </c>
    </row>
    <row r="847" spans="1:16" ht="14.4" x14ac:dyDescent="0.25">
      <c r="A847" s="7" t="s">
        <v>3629</v>
      </c>
      <c r="B847" s="2">
        <v>107</v>
      </c>
      <c r="C847" s="2" t="s">
        <v>43</v>
      </c>
      <c r="D847" s="2" t="s">
        <v>423</v>
      </c>
      <c r="E847" s="2" t="s">
        <v>54</v>
      </c>
      <c r="F847" s="2" t="s">
        <v>44</v>
      </c>
      <c r="G847" s="2" t="s">
        <v>859</v>
      </c>
      <c r="H847" s="2" t="s">
        <v>90</v>
      </c>
      <c r="I847" s="2" t="s">
        <v>3630</v>
      </c>
      <c r="J847" s="2" t="s">
        <v>746</v>
      </c>
      <c r="K847" s="2" t="s">
        <v>1329</v>
      </c>
      <c r="L847" s="2" t="s">
        <v>3631</v>
      </c>
      <c r="M847" s="2" t="s">
        <v>2832</v>
      </c>
      <c r="N847" s="2" t="s">
        <v>284</v>
      </c>
      <c r="O847" s="2"/>
      <c r="P847" s="2" t="s">
        <v>2098</v>
      </c>
    </row>
    <row r="848" spans="1:16" ht="14.4" x14ac:dyDescent="0.25">
      <c r="A848" s="7" t="s">
        <v>3632</v>
      </c>
      <c r="B848" s="2">
        <v>71</v>
      </c>
      <c r="C848" s="2" t="s">
        <v>89</v>
      </c>
      <c r="D848" s="2" t="s">
        <v>670</v>
      </c>
      <c r="E848" s="2" t="s">
        <v>190</v>
      </c>
      <c r="F848" s="2" t="s">
        <v>275</v>
      </c>
      <c r="G848" s="2" t="s">
        <v>335</v>
      </c>
      <c r="H848" s="2" t="s">
        <v>79</v>
      </c>
      <c r="I848" s="2" t="s">
        <v>3633</v>
      </c>
      <c r="J848" s="2" t="s">
        <v>328</v>
      </c>
      <c r="K848" s="2" t="s">
        <v>1476</v>
      </c>
      <c r="L848" s="2" t="s">
        <v>3634</v>
      </c>
      <c r="M848" s="2" t="s">
        <v>3164</v>
      </c>
      <c r="N848" s="2" t="s">
        <v>3195</v>
      </c>
      <c r="O848" s="2"/>
      <c r="P848" s="2" t="s">
        <v>2159</v>
      </c>
    </row>
    <row r="849" spans="1:16" ht="14.4" x14ac:dyDescent="0.25">
      <c r="A849" s="7" t="s">
        <v>3635</v>
      </c>
      <c r="B849" s="2">
        <v>38</v>
      </c>
      <c r="C849" s="2" t="s">
        <v>275</v>
      </c>
      <c r="D849" s="2" t="s">
        <v>123</v>
      </c>
      <c r="E849" s="2" t="s">
        <v>361</v>
      </c>
      <c r="F849" s="2" t="s">
        <v>189</v>
      </c>
      <c r="G849" s="2" t="s">
        <v>234</v>
      </c>
      <c r="H849" s="2" t="s">
        <v>182</v>
      </c>
      <c r="I849" s="2" t="s">
        <v>3636</v>
      </c>
      <c r="J849" s="2" t="s">
        <v>459</v>
      </c>
      <c r="K849" s="2" t="s">
        <v>424</v>
      </c>
      <c r="L849" s="2" t="s">
        <v>3637</v>
      </c>
      <c r="M849" s="2" t="s">
        <v>3638</v>
      </c>
      <c r="N849" s="2" t="s">
        <v>126</v>
      </c>
      <c r="O849" s="2"/>
      <c r="P849" s="2" t="s">
        <v>2129</v>
      </c>
    </row>
    <row r="850" spans="1:16" ht="14.4" x14ac:dyDescent="0.25">
      <c r="A850" s="7" t="s">
        <v>3639</v>
      </c>
      <c r="B850" s="2">
        <v>42</v>
      </c>
      <c r="C850" s="2" t="s">
        <v>485</v>
      </c>
      <c r="D850" s="2" t="s">
        <v>379</v>
      </c>
      <c r="E850" s="2" t="s">
        <v>190</v>
      </c>
      <c r="F850" s="2" t="s">
        <v>121</v>
      </c>
      <c r="G850" s="2" t="s">
        <v>696</v>
      </c>
      <c r="H850" s="2" t="s">
        <v>79</v>
      </c>
      <c r="I850" s="2" t="s">
        <v>3640</v>
      </c>
      <c r="J850" s="2" t="s">
        <v>75</v>
      </c>
      <c r="K850" s="2" t="s">
        <v>424</v>
      </c>
      <c r="L850" s="2" t="s">
        <v>1558</v>
      </c>
      <c r="M850" s="2" t="s">
        <v>3641</v>
      </c>
      <c r="N850" s="2" t="s">
        <v>260</v>
      </c>
      <c r="O850" s="2"/>
      <c r="P850" s="2" t="s">
        <v>2129</v>
      </c>
    </row>
    <row r="851" spans="1:16" ht="14.4" x14ac:dyDescent="0.25">
      <c r="A851" s="7" t="s">
        <v>3642</v>
      </c>
      <c r="B851" s="2">
        <v>59</v>
      </c>
      <c r="C851" s="2" t="s">
        <v>202</v>
      </c>
      <c r="D851" s="2" t="s">
        <v>63</v>
      </c>
      <c r="E851" s="2" t="s">
        <v>88</v>
      </c>
      <c r="F851" s="2" t="s">
        <v>134</v>
      </c>
      <c r="G851" s="2" t="s">
        <v>570</v>
      </c>
      <c r="H851" s="2" t="s">
        <v>182</v>
      </c>
      <c r="I851" s="2" t="s">
        <v>3643</v>
      </c>
      <c r="J851" s="2" t="s">
        <v>251</v>
      </c>
      <c r="K851" s="2" t="s">
        <v>1375</v>
      </c>
      <c r="L851" s="2" t="s">
        <v>3644</v>
      </c>
      <c r="M851" s="2" t="s">
        <v>2941</v>
      </c>
      <c r="N851" s="2" t="s">
        <v>284</v>
      </c>
      <c r="O851" s="2"/>
      <c r="P851" s="2" t="s">
        <v>2129</v>
      </c>
    </row>
    <row r="852" spans="1:16" ht="14.4" x14ac:dyDescent="0.25">
      <c r="A852" s="7" t="s">
        <v>3645</v>
      </c>
      <c r="B852" s="2">
        <v>45</v>
      </c>
      <c r="C852" s="2" t="s">
        <v>90</v>
      </c>
      <c r="D852" s="2" t="s">
        <v>66</v>
      </c>
      <c r="E852" s="2" t="s">
        <v>361</v>
      </c>
      <c r="F852" s="2" t="s">
        <v>275</v>
      </c>
      <c r="G852" s="2" t="s">
        <v>385</v>
      </c>
      <c r="H852" s="2" t="s">
        <v>79</v>
      </c>
      <c r="I852" s="2" t="s">
        <v>3646</v>
      </c>
      <c r="J852" s="2" t="s">
        <v>208</v>
      </c>
      <c r="K852" s="2" t="s">
        <v>424</v>
      </c>
      <c r="L852" s="2" t="s">
        <v>3647</v>
      </c>
      <c r="M852" s="2" t="s">
        <v>1446</v>
      </c>
      <c r="N852" s="2" t="s">
        <v>3581</v>
      </c>
      <c r="O852" s="2"/>
      <c r="P852" s="2" t="s">
        <v>2159</v>
      </c>
    </row>
    <row r="853" spans="1:16" ht="14.4" x14ac:dyDescent="0.25">
      <c r="A853" s="7" t="s">
        <v>3648</v>
      </c>
      <c r="B853" s="2">
        <v>50</v>
      </c>
      <c r="C853" s="2" t="s">
        <v>121</v>
      </c>
      <c r="D853" s="2" t="s">
        <v>141</v>
      </c>
      <c r="E853" s="2" t="s">
        <v>361</v>
      </c>
      <c r="F853" s="2" t="s">
        <v>134</v>
      </c>
      <c r="G853" s="2" t="s">
        <v>722</v>
      </c>
      <c r="H853" s="2" t="s">
        <v>182</v>
      </c>
      <c r="I853" s="2" t="s">
        <v>3649</v>
      </c>
      <c r="J853" s="2" t="s">
        <v>997</v>
      </c>
      <c r="K853" s="2" t="s">
        <v>424</v>
      </c>
      <c r="L853" s="2" t="s">
        <v>3650</v>
      </c>
      <c r="M853" s="2" t="s">
        <v>290</v>
      </c>
      <c r="N853" s="2" t="s">
        <v>455</v>
      </c>
      <c r="O853" s="2"/>
      <c r="P853" s="2" t="s">
        <v>2159</v>
      </c>
    </row>
    <row r="854" spans="1:16" ht="14.4" x14ac:dyDescent="0.25">
      <c r="A854" s="7" t="s">
        <v>3651</v>
      </c>
      <c r="B854" s="2">
        <v>74</v>
      </c>
      <c r="C854" s="2" t="s">
        <v>379</v>
      </c>
      <c r="D854" s="2" t="s">
        <v>20</v>
      </c>
      <c r="E854" s="2" t="s">
        <v>88</v>
      </c>
      <c r="F854" s="2" t="s">
        <v>180</v>
      </c>
      <c r="G854" s="2" t="s">
        <v>281</v>
      </c>
      <c r="H854" s="2" t="s">
        <v>90</v>
      </c>
      <c r="I854" s="2" t="s">
        <v>3652</v>
      </c>
      <c r="J854" s="2" t="s">
        <v>223</v>
      </c>
      <c r="K854" s="2" t="s">
        <v>1329</v>
      </c>
      <c r="L854" s="2" t="s">
        <v>3653</v>
      </c>
      <c r="M854" s="2" t="s">
        <v>3654</v>
      </c>
      <c r="N854" s="2" t="s">
        <v>502</v>
      </c>
      <c r="O854" s="2"/>
      <c r="P854" s="2" t="s">
        <v>2159</v>
      </c>
    </row>
    <row r="855" spans="1:16" ht="14.4" x14ac:dyDescent="0.25">
      <c r="A855" s="7" t="s">
        <v>3655</v>
      </c>
      <c r="B855" s="2">
        <v>107</v>
      </c>
      <c r="C855" s="2" t="s">
        <v>427</v>
      </c>
      <c r="D855" s="2" t="s">
        <v>200</v>
      </c>
      <c r="E855" s="2" t="s">
        <v>88</v>
      </c>
      <c r="F855" s="2" t="s">
        <v>180</v>
      </c>
      <c r="G855" s="2" t="s">
        <v>859</v>
      </c>
      <c r="H855" s="2" t="s">
        <v>79</v>
      </c>
      <c r="I855" s="2" t="s">
        <v>3656</v>
      </c>
      <c r="J855" s="2" t="s">
        <v>231</v>
      </c>
      <c r="K855" s="2" t="s">
        <v>1329</v>
      </c>
      <c r="L855" s="2" t="s">
        <v>3657</v>
      </c>
      <c r="M855" s="2" t="s">
        <v>416</v>
      </c>
      <c r="N855" s="2" t="s">
        <v>2217</v>
      </c>
      <c r="O855" s="2"/>
      <c r="P855" s="2" t="s">
        <v>2159</v>
      </c>
    </row>
    <row r="856" spans="1:16" ht="14.4" x14ac:dyDescent="0.25">
      <c r="A856" s="7" t="s">
        <v>3658</v>
      </c>
      <c r="B856" s="2">
        <v>130</v>
      </c>
      <c r="C856" s="2" t="s">
        <v>75</v>
      </c>
      <c r="D856" s="2" t="s">
        <v>585</v>
      </c>
      <c r="E856" s="2" t="s">
        <v>88</v>
      </c>
      <c r="F856" s="2" t="s">
        <v>379</v>
      </c>
      <c r="G856" s="2" t="s">
        <v>837</v>
      </c>
      <c r="H856" s="2" t="s">
        <v>79</v>
      </c>
      <c r="I856" s="2" t="s">
        <v>3659</v>
      </c>
      <c r="J856" s="2" t="s">
        <v>219</v>
      </c>
      <c r="K856" s="2" t="s">
        <v>1329</v>
      </c>
      <c r="L856" s="2" t="s">
        <v>3660</v>
      </c>
      <c r="M856" s="2" t="s">
        <v>3661</v>
      </c>
      <c r="N856" s="2" t="s">
        <v>2288</v>
      </c>
      <c r="O856" s="2"/>
      <c r="P856" s="2" t="s">
        <v>2159</v>
      </c>
    </row>
    <row r="857" spans="1:16" ht="14.4" x14ac:dyDescent="0.25">
      <c r="A857" s="7" t="s">
        <v>3662</v>
      </c>
      <c r="B857" s="2">
        <v>126</v>
      </c>
      <c r="C857" s="2" t="s">
        <v>113</v>
      </c>
      <c r="D857" s="2" t="s">
        <v>670</v>
      </c>
      <c r="E857" s="2" t="s">
        <v>98</v>
      </c>
      <c r="F857" s="2" t="s">
        <v>96</v>
      </c>
      <c r="G857" s="2" t="s">
        <v>645</v>
      </c>
      <c r="H857" s="2" t="s">
        <v>90</v>
      </c>
      <c r="I857" s="2" t="s">
        <v>3663</v>
      </c>
      <c r="J857" s="2" t="s">
        <v>2692</v>
      </c>
      <c r="K857" s="2" t="s">
        <v>1329</v>
      </c>
      <c r="L857" s="2" t="s">
        <v>3664</v>
      </c>
      <c r="M857" s="2" t="s">
        <v>623</v>
      </c>
      <c r="N857" s="2" t="s">
        <v>94</v>
      </c>
      <c r="O857" s="2"/>
      <c r="P857" s="2" t="s">
        <v>2129</v>
      </c>
    </row>
    <row r="858" spans="1:16" ht="14.4" x14ac:dyDescent="0.25">
      <c r="A858" s="7" t="s">
        <v>3665</v>
      </c>
      <c r="B858" s="2">
        <v>54</v>
      </c>
      <c r="C858" s="2" t="s">
        <v>134</v>
      </c>
      <c r="D858" s="2" t="s">
        <v>149</v>
      </c>
      <c r="E858" s="2" t="s">
        <v>190</v>
      </c>
      <c r="F858" s="2" t="s">
        <v>86</v>
      </c>
      <c r="G858" s="2" t="s">
        <v>696</v>
      </c>
      <c r="H858" s="2" t="s">
        <v>79</v>
      </c>
      <c r="I858" s="2" t="s">
        <v>3666</v>
      </c>
      <c r="J858" s="2" t="s">
        <v>1552</v>
      </c>
      <c r="K858" s="2" t="s">
        <v>1476</v>
      </c>
      <c r="L858" s="2" t="s">
        <v>3667</v>
      </c>
      <c r="M858" s="2" t="s">
        <v>3668</v>
      </c>
      <c r="N858" s="2" t="s">
        <v>455</v>
      </c>
      <c r="O858" s="2"/>
      <c r="P858" s="2" t="s">
        <v>2129</v>
      </c>
    </row>
    <row r="859" spans="1:16" ht="14.4" x14ac:dyDescent="0.25">
      <c r="A859" s="7" t="s">
        <v>3669</v>
      </c>
      <c r="B859" s="2">
        <v>42</v>
      </c>
      <c r="C859" s="2" t="s">
        <v>34</v>
      </c>
      <c r="D859" s="2" t="s">
        <v>111</v>
      </c>
      <c r="E859" s="2" t="s">
        <v>190</v>
      </c>
      <c r="F859" s="2" t="s">
        <v>485</v>
      </c>
      <c r="G859" s="2" t="s">
        <v>596</v>
      </c>
      <c r="H859" s="2" t="s">
        <v>79</v>
      </c>
      <c r="I859" s="2" t="s">
        <v>3670</v>
      </c>
      <c r="J859" s="2" t="s">
        <v>1182</v>
      </c>
      <c r="K859" s="2" t="s">
        <v>424</v>
      </c>
      <c r="L859" s="2" t="s">
        <v>3671</v>
      </c>
      <c r="M859" s="2" t="s">
        <v>2533</v>
      </c>
      <c r="N859" s="2" t="s">
        <v>359</v>
      </c>
      <c r="O859" s="2"/>
      <c r="P859" s="2" t="s">
        <v>2129</v>
      </c>
    </row>
    <row r="860" spans="1:16" ht="14.4" x14ac:dyDescent="0.25">
      <c r="A860" s="7" t="s">
        <v>3672</v>
      </c>
      <c r="B860" s="2">
        <v>36</v>
      </c>
      <c r="C860" s="2" t="s">
        <v>286</v>
      </c>
      <c r="D860" s="2" t="s">
        <v>97</v>
      </c>
      <c r="E860" s="2" t="s">
        <v>190</v>
      </c>
      <c r="F860" s="2" t="s">
        <v>86</v>
      </c>
      <c r="G860" s="2" t="s">
        <v>42</v>
      </c>
      <c r="H860" s="2" t="s">
        <v>79</v>
      </c>
      <c r="I860" s="2" t="s">
        <v>3673</v>
      </c>
      <c r="J860" s="2" t="s">
        <v>31</v>
      </c>
      <c r="K860" s="2" t="s">
        <v>424</v>
      </c>
      <c r="L860" s="2" t="s">
        <v>3674</v>
      </c>
      <c r="M860" s="2" t="s">
        <v>3675</v>
      </c>
      <c r="N860" s="2" t="s">
        <v>436</v>
      </c>
      <c r="O860" s="2"/>
      <c r="P860" s="2" t="s">
        <v>2129</v>
      </c>
    </row>
    <row r="861" spans="1:16" ht="14.4" x14ac:dyDescent="0.25">
      <c r="A861" s="7" t="s">
        <v>3676</v>
      </c>
      <c r="B861" s="2">
        <v>57</v>
      </c>
      <c r="C861" s="2" t="s">
        <v>134</v>
      </c>
      <c r="D861" s="2" t="s">
        <v>75</v>
      </c>
      <c r="E861" s="2" t="s">
        <v>190</v>
      </c>
      <c r="F861" s="2" t="s">
        <v>34</v>
      </c>
      <c r="G861" s="2" t="s">
        <v>590</v>
      </c>
      <c r="H861" s="2" t="s">
        <v>79</v>
      </c>
      <c r="I861" s="2" t="s">
        <v>3677</v>
      </c>
      <c r="J861" s="2" t="s">
        <v>184</v>
      </c>
      <c r="K861" s="2" t="s">
        <v>1329</v>
      </c>
      <c r="L861" s="2" t="s">
        <v>3678</v>
      </c>
      <c r="M861" s="2" t="s">
        <v>2836</v>
      </c>
      <c r="N861" s="2" t="s">
        <v>301</v>
      </c>
      <c r="O861" s="2"/>
      <c r="P861" s="2" t="s">
        <v>2116</v>
      </c>
    </row>
    <row r="862" spans="1:16" ht="14.4" x14ac:dyDescent="0.25">
      <c r="A862" s="7" t="s">
        <v>3679</v>
      </c>
      <c r="B862" s="2">
        <v>70</v>
      </c>
      <c r="C862" s="2" t="s">
        <v>30</v>
      </c>
      <c r="D862" s="2" t="s">
        <v>162</v>
      </c>
      <c r="E862" s="2" t="s">
        <v>98</v>
      </c>
      <c r="F862" s="2" t="s">
        <v>87</v>
      </c>
      <c r="G862" s="2" t="s">
        <v>287</v>
      </c>
      <c r="H862" s="2" t="s">
        <v>79</v>
      </c>
      <c r="I862" s="2" t="s">
        <v>3680</v>
      </c>
      <c r="J862" s="2" t="s">
        <v>1224</v>
      </c>
      <c r="K862" s="2" t="s">
        <v>1375</v>
      </c>
      <c r="L862" s="2" t="s">
        <v>3681</v>
      </c>
      <c r="M862" s="2" t="s">
        <v>3682</v>
      </c>
      <c r="N862" s="2" t="s">
        <v>710</v>
      </c>
      <c r="O862" s="2"/>
      <c r="P862" s="2" t="s">
        <v>2129</v>
      </c>
    </row>
    <row r="863" spans="1:16" ht="14.4" x14ac:dyDescent="0.25">
      <c r="A863" s="7" t="s">
        <v>3683</v>
      </c>
      <c r="B863" s="2">
        <v>48</v>
      </c>
      <c r="C863" s="2" t="s">
        <v>379</v>
      </c>
      <c r="D863" s="2" t="s">
        <v>129</v>
      </c>
      <c r="E863" s="2" t="s">
        <v>88</v>
      </c>
      <c r="F863" s="2" t="s">
        <v>34</v>
      </c>
      <c r="G863" s="2" t="s">
        <v>570</v>
      </c>
      <c r="H863" s="2" t="s">
        <v>79</v>
      </c>
      <c r="I863" s="2" t="s">
        <v>3684</v>
      </c>
      <c r="J863" s="2" t="s">
        <v>957</v>
      </c>
      <c r="K863" s="2" t="s">
        <v>424</v>
      </c>
      <c r="L863" s="2" t="s">
        <v>3685</v>
      </c>
      <c r="M863" s="2" t="s">
        <v>3686</v>
      </c>
      <c r="N863" s="2" t="s">
        <v>94</v>
      </c>
      <c r="O863" s="2"/>
      <c r="P863" s="2" t="s">
        <v>2116</v>
      </c>
    </row>
    <row r="864" spans="1:16" ht="14.4" x14ac:dyDescent="0.25">
      <c r="A864" s="7" t="s">
        <v>3687</v>
      </c>
      <c r="B864" s="2">
        <v>49</v>
      </c>
      <c r="C864" s="2" t="s">
        <v>66</v>
      </c>
      <c r="D864" s="2" t="s">
        <v>379</v>
      </c>
      <c r="E864" s="2" t="s">
        <v>361</v>
      </c>
      <c r="F864" s="2" t="s">
        <v>121</v>
      </c>
      <c r="G864" s="2" t="s">
        <v>552</v>
      </c>
      <c r="H864" s="2" t="s">
        <v>79</v>
      </c>
      <c r="I864" s="2" t="s">
        <v>3688</v>
      </c>
      <c r="J864" s="2" t="s">
        <v>1080</v>
      </c>
      <c r="K864" s="2" t="s">
        <v>424</v>
      </c>
      <c r="L864" s="2" t="s">
        <v>2308</v>
      </c>
      <c r="M864" s="2" t="s">
        <v>2952</v>
      </c>
      <c r="N864" s="2" t="s">
        <v>338</v>
      </c>
      <c r="O864" s="2"/>
      <c r="P864" s="2" t="s">
        <v>2129</v>
      </c>
    </row>
    <row r="865" spans="1:16" ht="14.4" x14ac:dyDescent="0.25">
      <c r="A865" s="7" t="s">
        <v>3689</v>
      </c>
      <c r="B865" s="2">
        <v>46</v>
      </c>
      <c r="C865" s="2" t="s">
        <v>265</v>
      </c>
      <c r="D865" s="2" t="s">
        <v>21</v>
      </c>
      <c r="E865" s="2" t="s">
        <v>361</v>
      </c>
      <c r="F865" s="2" t="s">
        <v>189</v>
      </c>
      <c r="G865" s="2" t="s">
        <v>670</v>
      </c>
      <c r="H865" s="2" t="s">
        <v>79</v>
      </c>
      <c r="I865" s="2" t="s">
        <v>3690</v>
      </c>
      <c r="J865" s="2" t="s">
        <v>910</v>
      </c>
      <c r="K865" s="2" t="s">
        <v>424</v>
      </c>
      <c r="L865" s="2" t="s">
        <v>3691</v>
      </c>
      <c r="M865" s="2" t="s">
        <v>3692</v>
      </c>
      <c r="N865" s="2" t="s">
        <v>455</v>
      </c>
      <c r="O865" s="2"/>
      <c r="P865" s="2" t="s">
        <v>2159</v>
      </c>
    </row>
    <row r="866" spans="1:16" ht="14.4" x14ac:dyDescent="0.25">
      <c r="A866" s="7" t="s">
        <v>3693</v>
      </c>
      <c r="B866" s="2">
        <v>47</v>
      </c>
      <c r="C866" s="2" t="s">
        <v>67</v>
      </c>
      <c r="D866" s="2" t="s">
        <v>89</v>
      </c>
      <c r="E866" s="2" t="s">
        <v>361</v>
      </c>
      <c r="F866" s="2" t="s">
        <v>286</v>
      </c>
      <c r="G866" s="2" t="s">
        <v>24</v>
      </c>
      <c r="H866" s="2" t="s">
        <v>79</v>
      </c>
      <c r="I866" s="2" t="s">
        <v>3694</v>
      </c>
      <c r="J866" s="2" t="s">
        <v>393</v>
      </c>
      <c r="K866" s="2" t="s">
        <v>424</v>
      </c>
      <c r="L866" s="2" t="s">
        <v>3695</v>
      </c>
      <c r="M866" s="2" t="s">
        <v>3696</v>
      </c>
      <c r="N866" s="2" t="s">
        <v>102</v>
      </c>
      <c r="O866" s="2"/>
      <c r="P866" s="2" t="s">
        <v>2159</v>
      </c>
    </row>
    <row r="867" spans="1:16" ht="14.4" x14ac:dyDescent="0.25">
      <c r="A867" s="7" t="s">
        <v>3697</v>
      </c>
      <c r="B867" s="2">
        <v>50</v>
      </c>
      <c r="C867" s="2" t="s">
        <v>275</v>
      </c>
      <c r="D867" s="2" t="s">
        <v>379</v>
      </c>
      <c r="E867" s="2" t="s">
        <v>361</v>
      </c>
      <c r="F867" s="2" t="s">
        <v>485</v>
      </c>
      <c r="G867" s="2" t="s">
        <v>722</v>
      </c>
      <c r="H867" s="2" t="s">
        <v>79</v>
      </c>
      <c r="I867" s="2" t="s">
        <v>3698</v>
      </c>
      <c r="J867" s="2" t="s">
        <v>740</v>
      </c>
      <c r="K867" s="2" t="s">
        <v>424</v>
      </c>
      <c r="L867" s="2" t="s">
        <v>3699</v>
      </c>
      <c r="M867" s="2" t="s">
        <v>3700</v>
      </c>
      <c r="N867" s="2" t="s">
        <v>583</v>
      </c>
      <c r="O867" s="2"/>
      <c r="P867" s="2" t="s">
        <v>2159</v>
      </c>
    </row>
    <row r="868" spans="1:16" ht="14.4" x14ac:dyDescent="0.25">
      <c r="A868" s="7" t="s">
        <v>3701</v>
      </c>
      <c r="B868" s="2">
        <v>60</v>
      </c>
      <c r="C868" s="2" t="s">
        <v>86</v>
      </c>
      <c r="D868" s="2" t="s">
        <v>427</v>
      </c>
      <c r="E868" s="2" t="s">
        <v>361</v>
      </c>
      <c r="F868" s="2" t="s">
        <v>286</v>
      </c>
      <c r="G868" s="2" t="s">
        <v>558</v>
      </c>
      <c r="H868" s="2" t="s">
        <v>79</v>
      </c>
      <c r="I868" s="2" t="s">
        <v>3702</v>
      </c>
      <c r="J868" s="2" t="s">
        <v>682</v>
      </c>
      <c r="K868" s="2" t="s">
        <v>1329</v>
      </c>
      <c r="L868" s="2" t="s">
        <v>3703</v>
      </c>
      <c r="M868" s="2" t="s">
        <v>3704</v>
      </c>
      <c r="N868" s="2" t="s">
        <v>502</v>
      </c>
      <c r="O868" s="2"/>
      <c r="P868" s="2" t="s">
        <v>2159</v>
      </c>
    </row>
    <row r="869" spans="1:16" ht="14.4" x14ac:dyDescent="0.25">
      <c r="A869" s="7" t="s">
        <v>3705</v>
      </c>
      <c r="B869" s="2">
        <v>101</v>
      </c>
      <c r="C869" s="2" t="s">
        <v>78</v>
      </c>
      <c r="D869" s="2" t="s">
        <v>287</v>
      </c>
      <c r="E869" s="2" t="s">
        <v>88</v>
      </c>
      <c r="F869" s="2" t="s">
        <v>97</v>
      </c>
      <c r="G869" s="2" t="s">
        <v>224</v>
      </c>
      <c r="H869" s="2" t="s">
        <v>90</v>
      </c>
      <c r="I869" s="2" t="s">
        <v>3706</v>
      </c>
      <c r="J869" s="2" t="s">
        <v>803</v>
      </c>
      <c r="K869" s="2" t="s">
        <v>1329</v>
      </c>
      <c r="L869" s="2" t="s">
        <v>3707</v>
      </c>
      <c r="M869" s="2" t="s">
        <v>3708</v>
      </c>
      <c r="N869" s="2" t="s">
        <v>284</v>
      </c>
      <c r="O869" s="2"/>
      <c r="P869" s="2" t="s">
        <v>2159</v>
      </c>
    </row>
    <row r="870" spans="1:16" ht="14.4" x14ac:dyDescent="0.25">
      <c r="A870" s="7" t="s">
        <v>3709</v>
      </c>
      <c r="B870" s="2">
        <v>70</v>
      </c>
      <c r="C870" s="2" t="s">
        <v>21</v>
      </c>
      <c r="D870" s="2" t="s">
        <v>252</v>
      </c>
      <c r="E870" s="2" t="s">
        <v>190</v>
      </c>
      <c r="F870" s="2" t="s">
        <v>485</v>
      </c>
      <c r="G870" s="2" t="s">
        <v>325</v>
      </c>
      <c r="H870" s="2" t="s">
        <v>182</v>
      </c>
      <c r="I870" s="2" t="s">
        <v>3710</v>
      </c>
      <c r="J870" s="2" t="s">
        <v>449</v>
      </c>
      <c r="K870" s="2" t="s">
        <v>1329</v>
      </c>
      <c r="L870" s="2" t="s">
        <v>3711</v>
      </c>
      <c r="M870" s="2" t="s">
        <v>2216</v>
      </c>
      <c r="N870" s="2" t="s">
        <v>301</v>
      </c>
      <c r="O870" s="2"/>
      <c r="P870" s="2" t="s">
        <v>2159</v>
      </c>
    </row>
    <row r="871" spans="1:16" ht="14.4" x14ac:dyDescent="0.25">
      <c r="A871" s="7" t="s">
        <v>3712</v>
      </c>
      <c r="B871" s="2">
        <v>136</v>
      </c>
      <c r="C871" s="2" t="s">
        <v>208</v>
      </c>
      <c r="D871" s="2" t="s">
        <v>215</v>
      </c>
      <c r="E871" s="2" t="s">
        <v>112</v>
      </c>
      <c r="F871" s="2" t="s">
        <v>89</v>
      </c>
      <c r="G871" s="2" t="s">
        <v>923</v>
      </c>
      <c r="H871" s="2" t="s">
        <v>90</v>
      </c>
      <c r="I871" s="2" t="s">
        <v>3713</v>
      </c>
      <c r="J871" s="2" t="s">
        <v>630</v>
      </c>
      <c r="K871" s="2" t="s">
        <v>1329</v>
      </c>
      <c r="L871" s="2" t="s">
        <v>3714</v>
      </c>
      <c r="M871" s="2" t="s">
        <v>3715</v>
      </c>
      <c r="N871" s="2" t="s">
        <v>126</v>
      </c>
      <c r="O871" s="2"/>
      <c r="P871" s="2" t="s">
        <v>2159</v>
      </c>
    </row>
    <row r="872" spans="1:16" ht="14.4" x14ac:dyDescent="0.25">
      <c r="A872" s="7" t="s">
        <v>3716</v>
      </c>
      <c r="B872" s="2">
        <v>153</v>
      </c>
      <c r="C872" s="2" t="s">
        <v>104</v>
      </c>
      <c r="D872" s="2" t="s">
        <v>457</v>
      </c>
      <c r="E872" s="2" t="s">
        <v>112</v>
      </c>
      <c r="F872" s="2" t="s">
        <v>87</v>
      </c>
      <c r="G872" s="2" t="s">
        <v>898</v>
      </c>
      <c r="H872" s="2" t="s">
        <v>79</v>
      </c>
      <c r="I872" s="2" t="s">
        <v>3717</v>
      </c>
      <c r="J872" s="2" t="s">
        <v>1177</v>
      </c>
      <c r="K872" s="2" t="s">
        <v>1329</v>
      </c>
      <c r="L872" s="2" t="s">
        <v>3718</v>
      </c>
      <c r="M872" s="2" t="s">
        <v>3719</v>
      </c>
      <c r="N872" s="2" t="s">
        <v>540</v>
      </c>
      <c r="O872" s="2"/>
      <c r="P872" s="2" t="s">
        <v>2650</v>
      </c>
    </row>
    <row r="873" spans="1:16" ht="14.4" x14ac:dyDescent="0.25">
      <c r="A873" s="7" t="s">
        <v>3720</v>
      </c>
      <c r="B873" s="2">
        <v>148</v>
      </c>
      <c r="C873" s="2" t="s">
        <v>75</v>
      </c>
      <c r="D873" s="2" t="s">
        <v>42</v>
      </c>
      <c r="E873" s="2" t="s">
        <v>98</v>
      </c>
      <c r="F873" s="2" t="s">
        <v>87</v>
      </c>
      <c r="G873" s="2" t="s">
        <v>543</v>
      </c>
      <c r="H873" s="2" t="s">
        <v>79</v>
      </c>
      <c r="I873" s="2" t="s">
        <v>3721</v>
      </c>
      <c r="J873" s="2" t="s">
        <v>246</v>
      </c>
      <c r="K873" s="2" t="s">
        <v>1329</v>
      </c>
      <c r="L873" s="2" t="s">
        <v>3722</v>
      </c>
      <c r="M873" s="2" t="s">
        <v>3723</v>
      </c>
      <c r="N873" s="2" t="s">
        <v>126</v>
      </c>
      <c r="O873" s="2"/>
      <c r="P873" s="2" t="s">
        <v>2650</v>
      </c>
    </row>
    <row r="874" spans="1:16" ht="14.4" x14ac:dyDescent="0.25">
      <c r="A874" s="7" t="s">
        <v>3724</v>
      </c>
      <c r="B874" s="2">
        <v>163</v>
      </c>
      <c r="C874" s="2" t="s">
        <v>78</v>
      </c>
      <c r="D874" s="2" t="s">
        <v>447</v>
      </c>
      <c r="E874" s="2" t="s">
        <v>98</v>
      </c>
      <c r="F874" s="2" t="s">
        <v>87</v>
      </c>
      <c r="G874" s="2" t="s">
        <v>409</v>
      </c>
      <c r="H874" s="2" t="s">
        <v>79</v>
      </c>
      <c r="I874" s="2" t="s">
        <v>3725</v>
      </c>
      <c r="J874" s="2" t="s">
        <v>481</v>
      </c>
      <c r="K874" s="2" t="s">
        <v>1329</v>
      </c>
      <c r="L874" s="2" t="s">
        <v>3726</v>
      </c>
      <c r="M874" s="2" t="s">
        <v>3727</v>
      </c>
      <c r="N874" s="2" t="s">
        <v>502</v>
      </c>
      <c r="O874" s="2"/>
      <c r="P874" s="2" t="s">
        <v>2159</v>
      </c>
    </row>
    <row r="875" spans="1:16" ht="14.4" x14ac:dyDescent="0.25">
      <c r="A875" s="7" t="s">
        <v>3728</v>
      </c>
      <c r="B875" s="2">
        <v>127</v>
      </c>
      <c r="C875" s="2" t="s">
        <v>78</v>
      </c>
      <c r="D875" s="2" t="s">
        <v>179</v>
      </c>
      <c r="E875" s="2" t="s">
        <v>98</v>
      </c>
      <c r="F875" s="2" t="s">
        <v>96</v>
      </c>
      <c r="G875" s="2" t="s">
        <v>1103</v>
      </c>
      <c r="H875" s="2" t="s">
        <v>79</v>
      </c>
      <c r="I875" s="2" t="s">
        <v>3729</v>
      </c>
      <c r="J875" s="2" t="s">
        <v>1130</v>
      </c>
      <c r="K875" s="2" t="s">
        <v>1329</v>
      </c>
      <c r="L875" s="2" t="s">
        <v>3730</v>
      </c>
      <c r="M875" s="2" t="s">
        <v>3731</v>
      </c>
      <c r="N875" s="2" t="s">
        <v>540</v>
      </c>
      <c r="O875" s="2"/>
      <c r="P875" s="2" t="s">
        <v>2159</v>
      </c>
    </row>
    <row r="876" spans="1:16" ht="14.4" x14ac:dyDescent="0.25">
      <c r="A876" s="7" t="s">
        <v>3732</v>
      </c>
      <c r="B876" s="2">
        <v>127</v>
      </c>
      <c r="C876" s="2" t="s">
        <v>173</v>
      </c>
      <c r="D876" s="2" t="s">
        <v>63</v>
      </c>
      <c r="E876" s="2" t="s">
        <v>98</v>
      </c>
      <c r="F876" s="2" t="s">
        <v>485</v>
      </c>
      <c r="G876" s="2" t="s">
        <v>1103</v>
      </c>
      <c r="H876" s="2" t="s">
        <v>79</v>
      </c>
      <c r="I876" s="2" t="s">
        <v>3733</v>
      </c>
      <c r="J876" s="2" t="s">
        <v>2532</v>
      </c>
      <c r="K876" s="2" t="s">
        <v>1329</v>
      </c>
      <c r="L876" s="2" t="s">
        <v>3734</v>
      </c>
      <c r="M876" s="2" t="s">
        <v>3735</v>
      </c>
      <c r="N876" s="2" t="s">
        <v>359</v>
      </c>
      <c r="O876" s="2"/>
      <c r="P876" s="2" t="s">
        <v>2129</v>
      </c>
    </row>
    <row r="877" spans="1:16" ht="14.4" x14ac:dyDescent="0.25">
      <c r="A877" s="7" t="s">
        <v>3736</v>
      </c>
      <c r="B877" s="2">
        <v>49</v>
      </c>
      <c r="C877" s="2" t="s">
        <v>90</v>
      </c>
      <c r="D877" s="2" t="s">
        <v>21</v>
      </c>
      <c r="E877" s="2" t="s">
        <v>361</v>
      </c>
      <c r="F877" s="2" t="s">
        <v>22</v>
      </c>
      <c r="G877" s="2" t="s">
        <v>335</v>
      </c>
      <c r="H877" s="2" t="s">
        <v>79</v>
      </c>
      <c r="I877" s="2" t="s">
        <v>3737</v>
      </c>
      <c r="J877" s="2" t="s">
        <v>649</v>
      </c>
      <c r="K877" s="2" t="s">
        <v>424</v>
      </c>
      <c r="L877" s="2" t="s">
        <v>3738</v>
      </c>
      <c r="M877" s="2" t="s">
        <v>577</v>
      </c>
      <c r="N877" s="2" t="s">
        <v>372</v>
      </c>
      <c r="O877" s="2"/>
      <c r="P877" s="2" t="s">
        <v>2159</v>
      </c>
    </row>
    <row r="878" spans="1:16" ht="14.4" x14ac:dyDescent="0.25">
      <c r="A878" s="7" t="s">
        <v>3739</v>
      </c>
      <c r="B878" s="2">
        <v>48</v>
      </c>
      <c r="C878" s="2" t="s">
        <v>22</v>
      </c>
      <c r="D878" s="2" t="s">
        <v>44</v>
      </c>
      <c r="E878" s="2" t="s">
        <v>361</v>
      </c>
      <c r="F878" s="2" t="s">
        <v>286</v>
      </c>
      <c r="G878" s="2" t="s">
        <v>570</v>
      </c>
      <c r="H878" s="2" t="s">
        <v>79</v>
      </c>
      <c r="I878" s="2" t="s">
        <v>3740</v>
      </c>
      <c r="J878" s="2" t="s">
        <v>332</v>
      </c>
      <c r="K878" s="2" t="s">
        <v>424</v>
      </c>
      <c r="L878" s="2" t="s">
        <v>3741</v>
      </c>
      <c r="M878" s="2" t="s">
        <v>3025</v>
      </c>
      <c r="N878" s="2" t="s">
        <v>540</v>
      </c>
      <c r="O878" s="2"/>
      <c r="P878" s="2" t="s">
        <v>2159</v>
      </c>
    </row>
    <row r="879" spans="1:16" ht="14.4" x14ac:dyDescent="0.25">
      <c r="A879" s="7" t="s">
        <v>3742</v>
      </c>
      <c r="B879" s="2">
        <v>84</v>
      </c>
      <c r="C879" s="2" t="s">
        <v>86</v>
      </c>
      <c r="D879" s="2" t="s">
        <v>104</v>
      </c>
      <c r="E879" s="2" t="s">
        <v>190</v>
      </c>
      <c r="F879" s="2" t="s">
        <v>134</v>
      </c>
      <c r="G879" s="2" t="s">
        <v>69</v>
      </c>
      <c r="H879" s="2" t="s">
        <v>79</v>
      </c>
      <c r="I879" s="2" t="s">
        <v>3743</v>
      </c>
      <c r="J879" s="2" t="s">
        <v>47</v>
      </c>
      <c r="K879" s="2" t="s">
        <v>1329</v>
      </c>
      <c r="L879" s="2" t="s">
        <v>3744</v>
      </c>
      <c r="M879" s="2" t="s">
        <v>3745</v>
      </c>
      <c r="N879" s="2" t="s">
        <v>2288</v>
      </c>
      <c r="O879" s="2"/>
      <c r="P879" s="2" t="s">
        <v>2159</v>
      </c>
    </row>
    <row r="880" spans="1:16" ht="14.4" x14ac:dyDescent="0.25">
      <c r="A880" s="7" t="s">
        <v>3746</v>
      </c>
      <c r="B880" s="2">
        <v>178</v>
      </c>
      <c r="C880" s="2" t="s">
        <v>44</v>
      </c>
      <c r="D880" s="2" t="s">
        <v>162</v>
      </c>
      <c r="E880" s="2" t="s">
        <v>98</v>
      </c>
      <c r="F880" s="2" t="s">
        <v>96</v>
      </c>
      <c r="G880" s="2" t="s">
        <v>2042</v>
      </c>
      <c r="H880" s="2" t="s">
        <v>90</v>
      </c>
      <c r="I880" s="2" t="s">
        <v>3747</v>
      </c>
      <c r="J880" s="2" t="s">
        <v>898</v>
      </c>
      <c r="K880" s="2" t="s">
        <v>1329</v>
      </c>
      <c r="L880" s="2" t="s">
        <v>3748</v>
      </c>
      <c r="M880" s="2" t="s">
        <v>3589</v>
      </c>
      <c r="N880" s="2" t="s">
        <v>372</v>
      </c>
      <c r="O880" s="2"/>
      <c r="P880" s="2" t="s">
        <v>2159</v>
      </c>
    </row>
    <row r="881" spans="1:16" ht="14.4" x14ac:dyDescent="0.25">
      <c r="A881" s="7" t="s">
        <v>3749</v>
      </c>
      <c r="B881" s="2">
        <v>61</v>
      </c>
      <c r="C881" s="2" t="s">
        <v>485</v>
      </c>
      <c r="D881" s="2" t="s">
        <v>56</v>
      </c>
      <c r="E881" s="2" t="s">
        <v>190</v>
      </c>
      <c r="F881" s="2" t="s">
        <v>189</v>
      </c>
      <c r="G881" s="2" t="s">
        <v>342</v>
      </c>
      <c r="H881" s="2" t="s">
        <v>79</v>
      </c>
      <c r="I881" s="2" t="s">
        <v>3750</v>
      </c>
      <c r="J881" s="2" t="s">
        <v>1487</v>
      </c>
      <c r="K881" s="2" t="s">
        <v>1329</v>
      </c>
      <c r="L881" s="2" t="s">
        <v>3751</v>
      </c>
      <c r="M881" s="2" t="s">
        <v>3752</v>
      </c>
      <c r="N881" s="2" t="s">
        <v>2162</v>
      </c>
      <c r="O881" s="2"/>
      <c r="P881" s="2" t="s">
        <v>2129</v>
      </c>
    </row>
    <row r="882" spans="1:16" ht="14.4" x14ac:dyDescent="0.25">
      <c r="A882" s="7" t="s">
        <v>3753</v>
      </c>
      <c r="B882" s="2">
        <v>61</v>
      </c>
      <c r="C882" s="2" t="s">
        <v>189</v>
      </c>
      <c r="D882" s="2" t="s">
        <v>123</v>
      </c>
      <c r="E882" s="2" t="s">
        <v>361</v>
      </c>
      <c r="F882" s="2" t="s">
        <v>485</v>
      </c>
      <c r="G882" s="2" t="s">
        <v>342</v>
      </c>
      <c r="H882" s="2" t="s">
        <v>182</v>
      </c>
      <c r="I882" s="2" t="s">
        <v>3754</v>
      </c>
      <c r="J882" s="2" t="s">
        <v>52</v>
      </c>
      <c r="K882" s="2" t="s">
        <v>1329</v>
      </c>
      <c r="L882" s="2" t="s">
        <v>3755</v>
      </c>
      <c r="M882" s="2" t="s">
        <v>3756</v>
      </c>
      <c r="N882" s="2" t="s">
        <v>583</v>
      </c>
      <c r="O882" s="2"/>
      <c r="P882" s="2" t="s">
        <v>2159</v>
      </c>
    </row>
    <row r="883" spans="1:16" ht="14.4" x14ac:dyDescent="0.25">
      <c r="A883" s="7" t="s">
        <v>3757</v>
      </c>
      <c r="B883" s="2">
        <v>114</v>
      </c>
      <c r="C883" s="2" t="s">
        <v>134</v>
      </c>
      <c r="D883" s="2" t="s">
        <v>41</v>
      </c>
      <c r="E883" s="2" t="s">
        <v>88</v>
      </c>
      <c r="F883" s="2" t="s">
        <v>89</v>
      </c>
      <c r="G883" s="2" t="s">
        <v>165</v>
      </c>
      <c r="H883" s="2" t="s">
        <v>79</v>
      </c>
      <c r="I883" s="2" t="s">
        <v>3758</v>
      </c>
      <c r="J883" s="2" t="s">
        <v>1469</v>
      </c>
      <c r="K883" s="2" t="s">
        <v>1329</v>
      </c>
      <c r="L883" s="2" t="s">
        <v>3759</v>
      </c>
      <c r="M883" s="2" t="s">
        <v>3760</v>
      </c>
      <c r="N883" s="2" t="s">
        <v>193</v>
      </c>
      <c r="O883" s="2"/>
      <c r="P883" s="2" t="s">
        <v>2159</v>
      </c>
    </row>
    <row r="884" spans="1:16" ht="14.4" x14ac:dyDescent="0.25">
      <c r="A884" s="7" t="s">
        <v>3761</v>
      </c>
      <c r="B884" s="2">
        <v>91</v>
      </c>
      <c r="C884" s="2" t="s">
        <v>286</v>
      </c>
      <c r="D884" s="2" t="s">
        <v>208</v>
      </c>
      <c r="E884" s="2" t="s">
        <v>190</v>
      </c>
      <c r="F884" s="2" t="s">
        <v>87</v>
      </c>
      <c r="G884" s="2" t="s">
        <v>1440</v>
      </c>
      <c r="H884" s="2" t="s">
        <v>79</v>
      </c>
      <c r="I884" s="2" t="s">
        <v>3762</v>
      </c>
      <c r="J884" s="2" t="s">
        <v>1999</v>
      </c>
      <c r="K884" s="2" t="s">
        <v>1329</v>
      </c>
      <c r="L884" s="2" t="s">
        <v>2561</v>
      </c>
      <c r="M884" s="2" t="s">
        <v>3763</v>
      </c>
      <c r="N884" s="2" t="s">
        <v>502</v>
      </c>
      <c r="O884" s="2"/>
      <c r="P884" s="2" t="s">
        <v>2159</v>
      </c>
    </row>
    <row r="885" spans="1:16" ht="14.4" x14ac:dyDescent="0.25">
      <c r="A885" s="7" t="s">
        <v>3764</v>
      </c>
      <c r="B885" s="2">
        <v>173</v>
      </c>
      <c r="C885" s="2" t="s">
        <v>217</v>
      </c>
      <c r="D885" s="2" t="s">
        <v>74</v>
      </c>
      <c r="E885" s="2" t="s">
        <v>88</v>
      </c>
      <c r="F885" s="2" t="s">
        <v>89</v>
      </c>
      <c r="G885" s="2" t="s">
        <v>2696</v>
      </c>
      <c r="H885" s="2" t="s">
        <v>79</v>
      </c>
      <c r="I885" s="2" t="s">
        <v>3765</v>
      </c>
      <c r="J885" s="2" t="s">
        <v>1469</v>
      </c>
      <c r="K885" s="2" t="s">
        <v>1329</v>
      </c>
      <c r="L885" s="2" t="s">
        <v>3766</v>
      </c>
      <c r="M885" s="2" t="s">
        <v>3315</v>
      </c>
      <c r="N885" s="2" t="s">
        <v>291</v>
      </c>
      <c r="O885" s="2"/>
      <c r="P885" s="2" t="s">
        <v>2159</v>
      </c>
    </row>
    <row r="886" spans="1:16" ht="14.4" x14ac:dyDescent="0.25">
      <c r="A886" s="7" t="s">
        <v>3767</v>
      </c>
      <c r="B886" s="2">
        <v>200</v>
      </c>
      <c r="C886" s="2" t="s">
        <v>113</v>
      </c>
      <c r="D886" s="2" t="s">
        <v>162</v>
      </c>
      <c r="E886" s="2" t="s">
        <v>216</v>
      </c>
      <c r="F886" s="2" t="s">
        <v>217</v>
      </c>
      <c r="G886" s="2" t="s">
        <v>219</v>
      </c>
      <c r="H886" s="2" t="s">
        <v>67</v>
      </c>
      <c r="I886" s="2" t="s">
        <v>3768</v>
      </c>
      <c r="J886" s="2" t="s">
        <v>2137</v>
      </c>
      <c r="K886" s="2" t="s">
        <v>1329</v>
      </c>
      <c r="L886" s="2" t="s">
        <v>3769</v>
      </c>
      <c r="M886" s="2" t="s">
        <v>864</v>
      </c>
      <c r="N886" s="2" t="s">
        <v>126</v>
      </c>
      <c r="O886" s="2"/>
      <c r="P886" s="2" t="s">
        <v>2129</v>
      </c>
    </row>
    <row r="887" spans="1:16" ht="14.4" x14ac:dyDescent="0.25">
      <c r="A887" s="7" t="s">
        <v>3770</v>
      </c>
      <c r="B887" s="2">
        <v>101</v>
      </c>
      <c r="C887" s="2" t="s">
        <v>180</v>
      </c>
      <c r="D887" s="2" t="s">
        <v>77</v>
      </c>
      <c r="E887" s="2" t="s">
        <v>88</v>
      </c>
      <c r="F887" s="2" t="s">
        <v>189</v>
      </c>
      <c r="G887" s="2" t="s">
        <v>224</v>
      </c>
      <c r="H887" s="2" t="s">
        <v>79</v>
      </c>
      <c r="I887" s="2" t="s">
        <v>3771</v>
      </c>
      <c r="J887" s="2" t="s">
        <v>1423</v>
      </c>
      <c r="K887" s="2" t="s">
        <v>1329</v>
      </c>
      <c r="L887" s="2" t="s">
        <v>1067</v>
      </c>
      <c r="M887" s="2" t="s">
        <v>860</v>
      </c>
      <c r="N887" s="2" t="s">
        <v>455</v>
      </c>
      <c r="O887" s="2"/>
      <c r="P887" s="2" t="s">
        <v>2129</v>
      </c>
    </row>
    <row r="888" spans="1:16" ht="14.4" x14ac:dyDescent="0.25">
      <c r="A888" s="7" t="s">
        <v>3772</v>
      </c>
      <c r="B888" s="2">
        <v>50</v>
      </c>
      <c r="C888" s="2" t="s">
        <v>121</v>
      </c>
      <c r="D888" s="2" t="s">
        <v>78</v>
      </c>
      <c r="E888" s="2" t="s">
        <v>190</v>
      </c>
      <c r="F888" s="2" t="s">
        <v>189</v>
      </c>
      <c r="G888" s="2" t="s">
        <v>1075</v>
      </c>
      <c r="H888" s="2" t="s">
        <v>79</v>
      </c>
      <c r="I888" s="2" t="s">
        <v>3773</v>
      </c>
      <c r="J888" s="2" t="s">
        <v>3159</v>
      </c>
      <c r="K888" s="2" t="s">
        <v>424</v>
      </c>
      <c r="L888" s="2" t="s">
        <v>3774</v>
      </c>
      <c r="M888" s="2" t="s">
        <v>3775</v>
      </c>
      <c r="N888" s="2" t="s">
        <v>567</v>
      </c>
      <c r="O888" s="2"/>
      <c r="P888" s="2" t="s">
        <v>2650</v>
      </c>
    </row>
    <row r="889" spans="1:16" ht="14.4" x14ac:dyDescent="0.25">
      <c r="A889" s="7" t="s">
        <v>3776</v>
      </c>
      <c r="B889" s="2">
        <v>48</v>
      </c>
      <c r="C889" s="2" t="s">
        <v>79</v>
      </c>
      <c r="D889" s="2" t="s">
        <v>275</v>
      </c>
      <c r="E889" s="2" t="s">
        <v>361</v>
      </c>
      <c r="F889" s="2" t="s">
        <v>22</v>
      </c>
      <c r="G889" s="2" t="s">
        <v>393</v>
      </c>
      <c r="H889" s="2" t="s">
        <v>79</v>
      </c>
      <c r="I889" s="2" t="s">
        <v>3777</v>
      </c>
      <c r="J889" s="2" t="s">
        <v>31</v>
      </c>
      <c r="K889" s="2" t="s">
        <v>424</v>
      </c>
      <c r="L889" s="2" t="s">
        <v>3778</v>
      </c>
      <c r="M889" s="2" t="s">
        <v>3779</v>
      </c>
      <c r="N889" s="2" t="s">
        <v>3210</v>
      </c>
      <c r="O889" s="2"/>
      <c r="P889" s="2" t="s">
        <v>2159</v>
      </c>
    </row>
    <row r="890" spans="1:16" ht="14.4" x14ac:dyDescent="0.25">
      <c r="A890" s="7" t="s">
        <v>3780</v>
      </c>
      <c r="B890" s="2">
        <v>77</v>
      </c>
      <c r="C890" s="2" t="s">
        <v>189</v>
      </c>
      <c r="D890" s="2" t="s">
        <v>123</v>
      </c>
      <c r="E890" s="2" t="s">
        <v>88</v>
      </c>
      <c r="F890" s="2" t="s">
        <v>66</v>
      </c>
      <c r="G890" s="2" t="s">
        <v>712</v>
      </c>
      <c r="H890" s="2" t="s">
        <v>182</v>
      </c>
      <c r="I890" s="2" t="s">
        <v>2724</v>
      </c>
      <c r="J890" s="2" t="s">
        <v>208</v>
      </c>
      <c r="K890" s="2" t="s">
        <v>1329</v>
      </c>
      <c r="L890" s="2" t="s">
        <v>3781</v>
      </c>
      <c r="M890" s="2" t="s">
        <v>3782</v>
      </c>
      <c r="N890" s="2" t="s">
        <v>359</v>
      </c>
      <c r="O890" s="2"/>
      <c r="P890" s="2" t="s">
        <v>2129</v>
      </c>
    </row>
    <row r="891" spans="1:16" ht="14.4" x14ac:dyDescent="0.25">
      <c r="A891" s="7" t="s">
        <v>3783</v>
      </c>
      <c r="B891" s="2">
        <v>68</v>
      </c>
      <c r="C891" s="2" t="s">
        <v>379</v>
      </c>
      <c r="D891" s="2" t="s">
        <v>20</v>
      </c>
      <c r="E891" s="2" t="s">
        <v>216</v>
      </c>
      <c r="F891" s="2" t="s">
        <v>286</v>
      </c>
      <c r="G891" s="2" t="s">
        <v>904</v>
      </c>
      <c r="H891" s="2" t="s">
        <v>79</v>
      </c>
      <c r="I891" s="2" t="s">
        <v>3784</v>
      </c>
      <c r="J891" s="2" t="s">
        <v>2560</v>
      </c>
      <c r="K891" s="2" t="s">
        <v>1329</v>
      </c>
      <c r="L891" s="2" t="s">
        <v>3785</v>
      </c>
      <c r="M891" s="2" t="s">
        <v>750</v>
      </c>
      <c r="N891" s="2" t="s">
        <v>2217</v>
      </c>
      <c r="O891" s="2"/>
      <c r="P891" s="2" t="s">
        <v>2129</v>
      </c>
    </row>
    <row r="892" spans="1:16" ht="14.4" x14ac:dyDescent="0.25">
      <c r="A892" s="7" t="s">
        <v>3786</v>
      </c>
      <c r="B892" s="2">
        <v>60</v>
      </c>
      <c r="C892" s="2" t="s">
        <v>97</v>
      </c>
      <c r="D892" s="2" t="s">
        <v>155</v>
      </c>
      <c r="E892" s="2" t="s">
        <v>19</v>
      </c>
      <c r="F892" s="2" t="s">
        <v>96</v>
      </c>
      <c r="G892" s="2" t="s">
        <v>558</v>
      </c>
      <c r="H892" s="2" t="s">
        <v>79</v>
      </c>
      <c r="I892" s="2" t="s">
        <v>3787</v>
      </c>
      <c r="J892" s="2" t="s">
        <v>409</v>
      </c>
      <c r="K892" s="2" t="s">
        <v>1329</v>
      </c>
      <c r="L892" s="2" t="s">
        <v>3788</v>
      </c>
      <c r="M892" s="2" t="s">
        <v>3789</v>
      </c>
      <c r="N892" s="2" t="s">
        <v>187</v>
      </c>
      <c r="O892" s="2"/>
      <c r="P892" s="2" t="s">
        <v>2098</v>
      </c>
    </row>
    <row r="893" spans="1:16" ht="14.4" x14ac:dyDescent="0.25">
      <c r="A893" s="7" t="s">
        <v>3790</v>
      </c>
      <c r="B893" s="2">
        <v>109</v>
      </c>
      <c r="C893" s="2" t="s">
        <v>427</v>
      </c>
      <c r="D893" s="2" t="s">
        <v>53</v>
      </c>
      <c r="E893" s="2" t="s">
        <v>216</v>
      </c>
      <c r="F893" s="2" t="s">
        <v>286</v>
      </c>
      <c r="G893" s="2" t="s">
        <v>803</v>
      </c>
      <c r="H893" s="2" t="s">
        <v>182</v>
      </c>
      <c r="I893" s="2" t="s">
        <v>3791</v>
      </c>
      <c r="J893" s="2" t="s">
        <v>219</v>
      </c>
      <c r="K893" s="2" t="s">
        <v>1329</v>
      </c>
      <c r="L893" s="2" t="s">
        <v>3792</v>
      </c>
      <c r="M893" s="2" t="s">
        <v>3537</v>
      </c>
      <c r="N893" s="2" t="s">
        <v>965</v>
      </c>
      <c r="O893" s="2"/>
      <c r="P893" s="2" t="s">
        <v>2129</v>
      </c>
    </row>
    <row r="894" spans="1:16" ht="14.4" x14ac:dyDescent="0.25">
      <c r="A894" s="7" t="s">
        <v>3793</v>
      </c>
      <c r="B894" s="2">
        <v>73</v>
      </c>
      <c r="C894" s="2" t="s">
        <v>379</v>
      </c>
      <c r="D894" s="2" t="s">
        <v>142</v>
      </c>
      <c r="E894" s="2" t="s">
        <v>112</v>
      </c>
      <c r="F894" s="2" t="s">
        <v>286</v>
      </c>
      <c r="G894" s="2" t="s">
        <v>521</v>
      </c>
      <c r="H894" s="2" t="s">
        <v>79</v>
      </c>
      <c r="I894" s="2" t="s">
        <v>3794</v>
      </c>
      <c r="J894" s="2" t="s">
        <v>985</v>
      </c>
      <c r="K894" s="2" t="s">
        <v>1329</v>
      </c>
      <c r="L894" s="2" t="s">
        <v>3795</v>
      </c>
      <c r="M894" s="2" t="s">
        <v>3796</v>
      </c>
      <c r="N894" s="2" t="s">
        <v>329</v>
      </c>
      <c r="O894" s="2"/>
      <c r="P894" s="2" t="s">
        <v>2129</v>
      </c>
    </row>
    <row r="895" spans="1:16" ht="14.4" x14ac:dyDescent="0.25">
      <c r="A895" s="7" t="s">
        <v>3797</v>
      </c>
      <c r="B895" s="2">
        <v>90</v>
      </c>
      <c r="C895" s="2" t="s">
        <v>96</v>
      </c>
      <c r="D895" s="2" t="s">
        <v>111</v>
      </c>
      <c r="E895" s="2" t="s">
        <v>98</v>
      </c>
      <c r="F895" s="2" t="s">
        <v>121</v>
      </c>
      <c r="G895" s="2" t="s">
        <v>231</v>
      </c>
      <c r="H895" s="2" t="s">
        <v>79</v>
      </c>
      <c r="I895" s="2" t="s">
        <v>3798</v>
      </c>
      <c r="J895" s="2" t="s">
        <v>547</v>
      </c>
      <c r="K895" s="2" t="s">
        <v>1329</v>
      </c>
      <c r="L895" s="2" t="s">
        <v>3799</v>
      </c>
      <c r="M895" s="2" t="s">
        <v>3800</v>
      </c>
      <c r="N895" s="2" t="s">
        <v>94</v>
      </c>
      <c r="O895" s="2"/>
      <c r="P895" s="2" t="s">
        <v>2129</v>
      </c>
    </row>
    <row r="896" spans="1:16" ht="14.4" x14ac:dyDescent="0.25">
      <c r="A896" s="7" t="s">
        <v>3801</v>
      </c>
      <c r="B896" s="2">
        <v>55</v>
      </c>
      <c r="C896" s="2" t="s">
        <v>34</v>
      </c>
      <c r="D896" s="2" t="s">
        <v>427</v>
      </c>
      <c r="E896" s="2" t="s">
        <v>88</v>
      </c>
      <c r="F896" s="2" t="s">
        <v>86</v>
      </c>
      <c r="G896" s="2" t="s">
        <v>1665</v>
      </c>
      <c r="H896" s="2" t="s">
        <v>79</v>
      </c>
      <c r="I896" s="2" t="s">
        <v>3802</v>
      </c>
      <c r="J896" s="2" t="s">
        <v>672</v>
      </c>
      <c r="K896" s="2" t="s">
        <v>1329</v>
      </c>
      <c r="L896" s="2" t="s">
        <v>3803</v>
      </c>
      <c r="M896" s="2" t="s">
        <v>2998</v>
      </c>
      <c r="N896" s="2" t="s">
        <v>284</v>
      </c>
      <c r="O896" s="2"/>
      <c r="P896" s="2" t="s">
        <v>2129</v>
      </c>
    </row>
    <row r="897" spans="1:16" ht="14.4" x14ac:dyDescent="0.25">
      <c r="A897" s="7" t="s">
        <v>3804</v>
      </c>
      <c r="B897" s="2">
        <v>60</v>
      </c>
      <c r="C897" s="2" t="s">
        <v>286</v>
      </c>
      <c r="D897" s="2" t="s">
        <v>123</v>
      </c>
      <c r="E897" s="2" t="s">
        <v>98</v>
      </c>
      <c r="F897" s="2" t="s">
        <v>66</v>
      </c>
      <c r="G897" s="2" t="s">
        <v>558</v>
      </c>
      <c r="H897" s="2" t="s">
        <v>79</v>
      </c>
      <c r="I897" s="2" t="s">
        <v>3805</v>
      </c>
      <c r="J897" s="2" t="s">
        <v>2334</v>
      </c>
      <c r="K897" s="2" t="s">
        <v>1329</v>
      </c>
      <c r="L897" s="2" t="s">
        <v>3806</v>
      </c>
      <c r="M897" s="2" t="s">
        <v>3807</v>
      </c>
      <c r="N897" s="2" t="s">
        <v>301</v>
      </c>
      <c r="O897" s="2"/>
      <c r="P897" s="2" t="s">
        <v>2129</v>
      </c>
    </row>
    <row r="898" spans="1:16" ht="14.4" x14ac:dyDescent="0.25">
      <c r="A898" s="7" t="s">
        <v>3808</v>
      </c>
      <c r="B898" s="2">
        <v>90</v>
      </c>
      <c r="C898" s="2" t="s">
        <v>89</v>
      </c>
      <c r="D898" s="2" t="s">
        <v>129</v>
      </c>
      <c r="E898" s="2" t="s">
        <v>112</v>
      </c>
      <c r="F898" s="2" t="s">
        <v>66</v>
      </c>
      <c r="G898" s="2" t="s">
        <v>47</v>
      </c>
      <c r="H898" s="2" t="s">
        <v>79</v>
      </c>
      <c r="I898" s="2" t="s">
        <v>3809</v>
      </c>
      <c r="J898" s="2" t="s">
        <v>231</v>
      </c>
      <c r="K898" s="2" t="s">
        <v>1329</v>
      </c>
      <c r="L898" s="2" t="s">
        <v>3810</v>
      </c>
      <c r="M898" s="2" t="s">
        <v>3811</v>
      </c>
      <c r="N898" s="2" t="s">
        <v>965</v>
      </c>
      <c r="O898" s="2"/>
      <c r="P898" s="2" t="s">
        <v>2129</v>
      </c>
    </row>
    <row r="899" spans="1:16" ht="14.4" x14ac:dyDescent="0.25">
      <c r="A899" s="7" t="s">
        <v>3812</v>
      </c>
      <c r="B899" s="2">
        <v>131</v>
      </c>
      <c r="C899" s="2" t="s">
        <v>44</v>
      </c>
      <c r="D899" s="2" t="s">
        <v>74</v>
      </c>
      <c r="E899" s="2" t="s">
        <v>112</v>
      </c>
      <c r="F899" s="2" t="s">
        <v>96</v>
      </c>
      <c r="G899" s="2" t="s">
        <v>211</v>
      </c>
      <c r="H899" s="2" t="s">
        <v>79</v>
      </c>
      <c r="I899" s="2" t="s">
        <v>3813</v>
      </c>
      <c r="J899" s="2" t="s">
        <v>1640</v>
      </c>
      <c r="K899" s="2" t="s">
        <v>1329</v>
      </c>
      <c r="L899" s="2" t="s">
        <v>3814</v>
      </c>
      <c r="M899" s="2" t="s">
        <v>3815</v>
      </c>
      <c r="N899" s="2" t="s">
        <v>583</v>
      </c>
      <c r="O899" s="2"/>
      <c r="P899" s="2" t="s">
        <v>2098</v>
      </c>
    </row>
    <row r="900" spans="1:16" ht="14.4" x14ac:dyDescent="0.25">
      <c r="A900" s="7" t="s">
        <v>3816</v>
      </c>
      <c r="B900" s="2">
        <v>145</v>
      </c>
      <c r="C900" s="2" t="s">
        <v>208</v>
      </c>
      <c r="D900" s="2" t="s">
        <v>428</v>
      </c>
      <c r="E900" s="2" t="s">
        <v>148</v>
      </c>
      <c r="F900" s="2" t="s">
        <v>134</v>
      </c>
      <c r="G900" s="2" t="s">
        <v>621</v>
      </c>
      <c r="H900" s="2" t="s">
        <v>79</v>
      </c>
      <c r="I900" s="2" t="s">
        <v>3817</v>
      </c>
      <c r="J900" s="2" t="s">
        <v>465</v>
      </c>
      <c r="K900" s="2" t="s">
        <v>1329</v>
      </c>
      <c r="L900" s="2" t="s">
        <v>3818</v>
      </c>
      <c r="M900" s="2" t="s">
        <v>3819</v>
      </c>
      <c r="N900" s="2" t="s">
        <v>420</v>
      </c>
      <c r="O900" s="2"/>
      <c r="P900" s="2" t="s">
        <v>2129</v>
      </c>
    </row>
    <row r="901" spans="1:16" ht="14.4" x14ac:dyDescent="0.25">
      <c r="A901" s="7" t="s">
        <v>3820</v>
      </c>
      <c r="B901" s="2">
        <v>159</v>
      </c>
      <c r="C901" s="2" t="s">
        <v>17</v>
      </c>
      <c r="D901" s="2" t="s">
        <v>42</v>
      </c>
      <c r="E901" s="2" t="s">
        <v>148</v>
      </c>
      <c r="F901" s="2" t="s">
        <v>86</v>
      </c>
      <c r="G901" s="2" t="s">
        <v>3821</v>
      </c>
      <c r="H901" s="2" t="s">
        <v>182</v>
      </c>
      <c r="I901" s="2" t="s">
        <v>3822</v>
      </c>
      <c r="J901" s="2" t="s">
        <v>1100</v>
      </c>
      <c r="K901" s="2" t="s">
        <v>1329</v>
      </c>
      <c r="L901" s="2" t="s">
        <v>2728</v>
      </c>
      <c r="M901" s="2" t="s">
        <v>3823</v>
      </c>
      <c r="N901" s="2" t="s">
        <v>284</v>
      </c>
      <c r="O901" s="2"/>
      <c r="P901" s="2" t="s">
        <v>2116</v>
      </c>
    </row>
    <row r="902" spans="1:16" ht="14.4" x14ac:dyDescent="0.25">
      <c r="A902" s="7" t="s">
        <v>3824</v>
      </c>
      <c r="B902" s="2">
        <v>151</v>
      </c>
      <c r="C902" s="2" t="s">
        <v>141</v>
      </c>
      <c r="D902" s="2" t="s">
        <v>135</v>
      </c>
      <c r="E902" s="2" t="s">
        <v>19</v>
      </c>
      <c r="F902" s="2" t="s">
        <v>121</v>
      </c>
      <c r="G902" s="2" t="s">
        <v>116</v>
      </c>
      <c r="H902" s="2" t="s">
        <v>79</v>
      </c>
      <c r="I902" s="2" t="s">
        <v>3825</v>
      </c>
      <c r="J902" s="2" t="s">
        <v>3535</v>
      </c>
      <c r="K902" s="2" t="s">
        <v>1329</v>
      </c>
      <c r="L902" s="2" t="s">
        <v>3826</v>
      </c>
      <c r="M902" s="2" t="s">
        <v>3827</v>
      </c>
      <c r="N902" s="2" t="s">
        <v>284</v>
      </c>
      <c r="O902" s="2"/>
      <c r="P902" s="2" t="s">
        <v>2159</v>
      </c>
    </row>
    <row r="903" spans="1:16" ht="14.4" x14ac:dyDescent="0.25">
      <c r="A903" s="7" t="s">
        <v>3828</v>
      </c>
      <c r="B903" s="2">
        <v>170</v>
      </c>
      <c r="C903" s="2" t="s">
        <v>113</v>
      </c>
      <c r="D903" s="2" t="s">
        <v>42</v>
      </c>
      <c r="E903" s="2" t="s">
        <v>19</v>
      </c>
      <c r="F903" s="2" t="s">
        <v>286</v>
      </c>
      <c r="G903" s="2" t="s">
        <v>1987</v>
      </c>
      <c r="H903" s="2" t="s">
        <v>182</v>
      </c>
      <c r="I903" s="2" t="s">
        <v>3829</v>
      </c>
      <c r="J903" s="2" t="s">
        <v>985</v>
      </c>
      <c r="K903" s="2" t="s">
        <v>1329</v>
      </c>
      <c r="L903" s="2" t="s">
        <v>3830</v>
      </c>
      <c r="M903" s="2" t="s">
        <v>3831</v>
      </c>
      <c r="N903" s="2" t="s">
        <v>420</v>
      </c>
      <c r="O903" s="2"/>
      <c r="P903" s="2" t="s">
        <v>2159</v>
      </c>
    </row>
    <row r="904" spans="1:16" ht="14.4" x14ac:dyDescent="0.25">
      <c r="A904" s="7" t="s">
        <v>3832</v>
      </c>
      <c r="B904" s="2">
        <v>172</v>
      </c>
      <c r="C904" s="2" t="s">
        <v>149</v>
      </c>
      <c r="D904" s="2" t="s">
        <v>459</v>
      </c>
      <c r="E904" s="2" t="s">
        <v>54</v>
      </c>
      <c r="F904" s="2" t="s">
        <v>87</v>
      </c>
      <c r="G904" s="2" t="s">
        <v>616</v>
      </c>
      <c r="H904" s="2" t="s">
        <v>79</v>
      </c>
      <c r="I904" s="2" t="s">
        <v>3833</v>
      </c>
      <c r="J904" s="2" t="s">
        <v>2009</v>
      </c>
      <c r="K904" s="2" t="s">
        <v>1329</v>
      </c>
      <c r="L904" s="2" t="s">
        <v>3834</v>
      </c>
      <c r="M904" s="2" t="s">
        <v>2675</v>
      </c>
      <c r="N904" s="2" t="s">
        <v>146</v>
      </c>
      <c r="O904" s="2"/>
      <c r="P904" s="2" t="s">
        <v>2129</v>
      </c>
    </row>
    <row r="905" spans="1:16" ht="14.4" x14ac:dyDescent="0.25">
      <c r="A905" s="7" t="s">
        <v>3835</v>
      </c>
      <c r="B905" s="2">
        <v>73</v>
      </c>
      <c r="C905" s="2" t="s">
        <v>142</v>
      </c>
      <c r="D905" s="2" t="s">
        <v>162</v>
      </c>
      <c r="E905" s="2" t="s">
        <v>148</v>
      </c>
      <c r="F905" s="2" t="s">
        <v>96</v>
      </c>
      <c r="G905" s="2" t="s">
        <v>1075</v>
      </c>
      <c r="H905" s="2" t="s">
        <v>79</v>
      </c>
      <c r="I905" s="2" t="s">
        <v>3836</v>
      </c>
      <c r="J905" s="2" t="s">
        <v>1552</v>
      </c>
      <c r="K905" s="2" t="s">
        <v>1375</v>
      </c>
      <c r="L905" s="2" t="s">
        <v>3837</v>
      </c>
      <c r="M905" s="2" t="s">
        <v>3838</v>
      </c>
      <c r="N905" s="2" t="s">
        <v>126</v>
      </c>
      <c r="O905" s="2"/>
      <c r="P905" s="2" t="s">
        <v>2129</v>
      </c>
    </row>
    <row r="906" spans="1:16" ht="14.4" x14ac:dyDescent="0.25">
      <c r="A906" s="7" t="s">
        <v>3839</v>
      </c>
      <c r="B906" s="2">
        <v>81</v>
      </c>
      <c r="C906" s="2" t="s">
        <v>86</v>
      </c>
      <c r="D906" s="2" t="s">
        <v>96</v>
      </c>
      <c r="E906" s="2" t="s">
        <v>88</v>
      </c>
      <c r="F906" s="2" t="s">
        <v>286</v>
      </c>
      <c r="G906" s="2" t="s">
        <v>242</v>
      </c>
      <c r="H906" s="2" t="s">
        <v>79</v>
      </c>
      <c r="I906" s="2" t="s">
        <v>3840</v>
      </c>
      <c r="J906" s="2" t="s">
        <v>718</v>
      </c>
      <c r="K906" s="2" t="s">
        <v>1329</v>
      </c>
      <c r="L906" s="2" t="s">
        <v>2590</v>
      </c>
      <c r="M906" s="2" t="s">
        <v>750</v>
      </c>
      <c r="N906" s="2" t="s">
        <v>583</v>
      </c>
      <c r="O906" s="2"/>
      <c r="P906" s="2" t="s">
        <v>2159</v>
      </c>
    </row>
    <row r="907" spans="1:16" ht="14.4" x14ac:dyDescent="0.25">
      <c r="A907" s="7" t="s">
        <v>3841</v>
      </c>
      <c r="B907" s="2">
        <v>73</v>
      </c>
      <c r="C907" s="2" t="s">
        <v>265</v>
      </c>
      <c r="D907" s="2" t="s">
        <v>485</v>
      </c>
      <c r="E907" s="2" t="s">
        <v>361</v>
      </c>
      <c r="F907" s="2" t="s">
        <v>96</v>
      </c>
      <c r="G907" s="2" t="s">
        <v>521</v>
      </c>
      <c r="H907" s="2" t="s">
        <v>182</v>
      </c>
      <c r="I907" s="2" t="s">
        <v>3842</v>
      </c>
      <c r="J907" s="2" t="s">
        <v>142</v>
      </c>
      <c r="K907" s="2" t="s">
        <v>1329</v>
      </c>
      <c r="L907" s="2" t="s">
        <v>3843</v>
      </c>
      <c r="M907" s="2" t="s">
        <v>3844</v>
      </c>
      <c r="N907" s="2" t="s">
        <v>291</v>
      </c>
      <c r="O907" s="2"/>
      <c r="P907" s="2" t="s">
        <v>2159</v>
      </c>
    </row>
    <row r="908" spans="1:16" ht="14.4" x14ac:dyDescent="0.25">
      <c r="A908" s="7" t="s">
        <v>3845</v>
      </c>
      <c r="B908" s="2">
        <v>205</v>
      </c>
      <c r="C908" s="2" t="s">
        <v>21</v>
      </c>
      <c r="D908" s="2" t="s">
        <v>18</v>
      </c>
      <c r="E908" s="2" t="s">
        <v>88</v>
      </c>
      <c r="F908" s="2" t="s">
        <v>379</v>
      </c>
      <c r="G908" s="2" t="s">
        <v>236</v>
      </c>
      <c r="H908" s="2" t="s">
        <v>79</v>
      </c>
      <c r="I908" s="2" t="s">
        <v>3846</v>
      </c>
      <c r="J908" s="2" t="s">
        <v>923</v>
      </c>
      <c r="K908" s="2" t="s">
        <v>1329</v>
      </c>
      <c r="L908" s="2" t="s">
        <v>3847</v>
      </c>
      <c r="M908" s="2" t="s">
        <v>3559</v>
      </c>
      <c r="N908" s="2" t="s">
        <v>187</v>
      </c>
      <c r="O908" s="2"/>
      <c r="P908" s="2" t="s">
        <v>2159</v>
      </c>
    </row>
    <row r="909" spans="1:16" ht="14.4" x14ac:dyDescent="0.25">
      <c r="A909" s="7" t="s">
        <v>3848</v>
      </c>
      <c r="B909" s="2">
        <v>105</v>
      </c>
      <c r="C909" s="2" t="s">
        <v>180</v>
      </c>
      <c r="D909" s="2" t="s">
        <v>74</v>
      </c>
      <c r="E909" s="2" t="s">
        <v>112</v>
      </c>
      <c r="F909" s="2" t="s">
        <v>66</v>
      </c>
      <c r="G909" s="2" t="s">
        <v>1994</v>
      </c>
      <c r="H909" s="2" t="s">
        <v>79</v>
      </c>
      <c r="I909" s="2" t="s">
        <v>3849</v>
      </c>
      <c r="J909" s="2" t="s">
        <v>2009</v>
      </c>
      <c r="K909" s="2" t="s">
        <v>1329</v>
      </c>
      <c r="L909" s="2" t="s">
        <v>3850</v>
      </c>
      <c r="M909" s="2" t="s">
        <v>1068</v>
      </c>
      <c r="N909" s="2" t="s">
        <v>338</v>
      </c>
      <c r="O909" s="2"/>
      <c r="P909" s="2" t="s">
        <v>2129</v>
      </c>
    </row>
    <row r="910" spans="1:16" ht="14.4" x14ac:dyDescent="0.25">
      <c r="A910" s="7" t="s">
        <v>3851</v>
      </c>
      <c r="B910" s="2">
        <v>70</v>
      </c>
      <c r="C910" s="2" t="s">
        <v>44</v>
      </c>
      <c r="D910" s="2" t="s">
        <v>252</v>
      </c>
      <c r="E910" s="2" t="s">
        <v>112</v>
      </c>
      <c r="F910" s="2" t="s">
        <v>189</v>
      </c>
      <c r="G910" s="2" t="s">
        <v>638</v>
      </c>
      <c r="H910" s="2" t="s">
        <v>182</v>
      </c>
      <c r="I910" s="2" t="s">
        <v>3852</v>
      </c>
      <c r="J910" s="2" t="s">
        <v>254</v>
      </c>
      <c r="K910" s="2" t="s">
        <v>1329</v>
      </c>
      <c r="L910" s="2" t="s">
        <v>3853</v>
      </c>
      <c r="M910" s="2" t="s">
        <v>3854</v>
      </c>
      <c r="N910" s="2" t="s">
        <v>354</v>
      </c>
      <c r="O910" s="2"/>
      <c r="P910" s="2" t="s">
        <v>2129</v>
      </c>
    </row>
    <row r="911" spans="1:16" ht="14.4" x14ac:dyDescent="0.25">
      <c r="A911" s="7" t="s">
        <v>3855</v>
      </c>
      <c r="B911" s="2">
        <v>46</v>
      </c>
      <c r="C911" s="2" t="s">
        <v>86</v>
      </c>
      <c r="D911" s="2" t="s">
        <v>87</v>
      </c>
      <c r="E911" s="2" t="s">
        <v>88</v>
      </c>
      <c r="F911" s="2" t="s">
        <v>275</v>
      </c>
      <c r="G911" s="2" t="s">
        <v>547</v>
      </c>
      <c r="H911" s="2" t="s">
        <v>79</v>
      </c>
      <c r="I911" s="2" t="s">
        <v>2634</v>
      </c>
      <c r="J911" s="2" t="s">
        <v>1216</v>
      </c>
      <c r="K911" s="2" t="s">
        <v>424</v>
      </c>
      <c r="L911" s="2" t="s">
        <v>3856</v>
      </c>
      <c r="M911" s="2" t="s">
        <v>2647</v>
      </c>
      <c r="N911" s="2" t="s">
        <v>540</v>
      </c>
      <c r="O911" s="2"/>
      <c r="P911" s="2" t="s">
        <v>2129</v>
      </c>
    </row>
    <row r="912" spans="1:16" ht="14.4" x14ac:dyDescent="0.25">
      <c r="A912" s="7" t="s">
        <v>3857</v>
      </c>
      <c r="B912" s="2">
        <v>44</v>
      </c>
      <c r="C912" s="2" t="s">
        <v>275</v>
      </c>
      <c r="D912" s="2" t="s">
        <v>485</v>
      </c>
      <c r="E912" s="2" t="s">
        <v>88</v>
      </c>
      <c r="F912" s="2" t="s">
        <v>275</v>
      </c>
      <c r="G912" s="2" t="s">
        <v>585</v>
      </c>
      <c r="H912" s="2" t="s">
        <v>79</v>
      </c>
      <c r="I912" s="2" t="s">
        <v>3858</v>
      </c>
      <c r="J912" s="2" t="s">
        <v>33</v>
      </c>
      <c r="K912" s="2" t="s">
        <v>424</v>
      </c>
      <c r="L912" s="2" t="s">
        <v>3859</v>
      </c>
      <c r="M912" s="2" t="s">
        <v>3860</v>
      </c>
      <c r="N912" s="2" t="s">
        <v>284</v>
      </c>
      <c r="O912" s="2"/>
      <c r="P912" s="2" t="s">
        <v>2129</v>
      </c>
    </row>
    <row r="913" spans="1:16" ht="14.4" x14ac:dyDescent="0.25">
      <c r="A913" s="7" t="s">
        <v>3861</v>
      </c>
      <c r="B913" s="2">
        <v>76</v>
      </c>
      <c r="C913" s="2" t="s">
        <v>286</v>
      </c>
      <c r="D913" s="2" t="s">
        <v>97</v>
      </c>
      <c r="E913" s="2" t="s">
        <v>88</v>
      </c>
      <c r="F913" s="2" t="s">
        <v>86</v>
      </c>
      <c r="G913" s="2" t="s">
        <v>559</v>
      </c>
      <c r="H913" s="2" t="s">
        <v>79</v>
      </c>
      <c r="I913" s="2" t="s">
        <v>3862</v>
      </c>
      <c r="J913" s="2" t="s">
        <v>181</v>
      </c>
      <c r="K913" s="2" t="s">
        <v>1329</v>
      </c>
      <c r="L913" s="2" t="s">
        <v>3863</v>
      </c>
      <c r="M913" s="2" t="s">
        <v>3864</v>
      </c>
      <c r="N913" s="2" t="s">
        <v>260</v>
      </c>
      <c r="O913" s="2"/>
      <c r="P913" s="2" t="s">
        <v>2129</v>
      </c>
    </row>
    <row r="914" spans="1:16" ht="14.4" x14ac:dyDescent="0.25">
      <c r="A914" s="7" t="s">
        <v>3865</v>
      </c>
      <c r="B914" s="2">
        <v>69</v>
      </c>
      <c r="C914" s="2" t="s">
        <v>21</v>
      </c>
      <c r="D914" s="2" t="s">
        <v>123</v>
      </c>
      <c r="E914" s="2" t="s">
        <v>112</v>
      </c>
      <c r="F914" s="2" t="s">
        <v>189</v>
      </c>
      <c r="G914" s="2" t="s">
        <v>318</v>
      </c>
      <c r="H914" s="2" t="s">
        <v>79</v>
      </c>
      <c r="I914" s="2" t="s">
        <v>3866</v>
      </c>
      <c r="J914" s="2" t="s">
        <v>1552</v>
      </c>
      <c r="K914" s="2" t="s">
        <v>640</v>
      </c>
      <c r="L914" s="2" t="s">
        <v>3867</v>
      </c>
      <c r="M914" s="2" t="s">
        <v>3868</v>
      </c>
      <c r="N914" s="2" t="s">
        <v>193</v>
      </c>
      <c r="O914" s="2"/>
      <c r="P914" s="2" t="s">
        <v>2129</v>
      </c>
    </row>
    <row r="915" spans="1:16" ht="14.4" x14ac:dyDescent="0.25">
      <c r="A915" s="7" t="s">
        <v>3869</v>
      </c>
      <c r="B915" s="2">
        <v>106</v>
      </c>
      <c r="C915" s="2" t="s">
        <v>92</v>
      </c>
      <c r="D915" s="2" t="s">
        <v>201</v>
      </c>
      <c r="E915" s="2" t="s">
        <v>216</v>
      </c>
      <c r="F915" s="2" t="s">
        <v>286</v>
      </c>
      <c r="G915" s="2" t="s">
        <v>2018</v>
      </c>
      <c r="H915" s="2" t="s">
        <v>79</v>
      </c>
      <c r="I915" s="2" t="s">
        <v>3870</v>
      </c>
      <c r="J915" s="2" t="s">
        <v>3871</v>
      </c>
      <c r="K915" s="2" t="s">
        <v>640</v>
      </c>
      <c r="L915" s="2" t="s">
        <v>3872</v>
      </c>
      <c r="M915" s="2" t="s">
        <v>2639</v>
      </c>
      <c r="N915" s="2" t="s">
        <v>187</v>
      </c>
      <c r="O915" s="2"/>
      <c r="P915" s="2" t="s">
        <v>2129</v>
      </c>
    </row>
    <row r="916" spans="1:16" ht="14.4" x14ac:dyDescent="0.25">
      <c r="A916" s="7" t="s">
        <v>3873</v>
      </c>
      <c r="B916" s="2">
        <v>64</v>
      </c>
      <c r="C916" s="2" t="s">
        <v>379</v>
      </c>
      <c r="D916" s="2" t="s">
        <v>75</v>
      </c>
      <c r="E916" s="2" t="s">
        <v>112</v>
      </c>
      <c r="F916" s="2" t="s">
        <v>189</v>
      </c>
      <c r="G916" s="2" t="s">
        <v>1294</v>
      </c>
      <c r="H916" s="2" t="s">
        <v>79</v>
      </c>
      <c r="I916" s="2" t="s">
        <v>3874</v>
      </c>
      <c r="J916" s="2" t="s">
        <v>1162</v>
      </c>
      <c r="K916" s="2" t="s">
        <v>640</v>
      </c>
      <c r="L916" s="2" t="s">
        <v>953</v>
      </c>
      <c r="M916" s="2" t="s">
        <v>3875</v>
      </c>
      <c r="N916" s="2" t="s">
        <v>965</v>
      </c>
      <c r="O916" s="2"/>
      <c r="P916" s="2" t="s">
        <v>2129</v>
      </c>
    </row>
    <row r="917" spans="1:16" ht="14.4" x14ac:dyDescent="0.25">
      <c r="A917" s="7" t="s">
        <v>3876</v>
      </c>
      <c r="B917" s="2">
        <v>56</v>
      </c>
      <c r="C917" s="2" t="s">
        <v>87</v>
      </c>
      <c r="D917" s="2" t="s">
        <v>44</v>
      </c>
      <c r="E917" s="2" t="s">
        <v>112</v>
      </c>
      <c r="F917" s="2" t="s">
        <v>86</v>
      </c>
      <c r="G917" s="2" t="s">
        <v>459</v>
      </c>
      <c r="H917" s="2" t="s">
        <v>79</v>
      </c>
      <c r="I917" s="2" t="s">
        <v>3877</v>
      </c>
      <c r="J917" s="2" t="s">
        <v>1126</v>
      </c>
      <c r="K917" s="2" t="s">
        <v>640</v>
      </c>
      <c r="L917" s="2" t="s">
        <v>3878</v>
      </c>
      <c r="M917" s="2" t="s">
        <v>3879</v>
      </c>
      <c r="N917" s="2" t="s">
        <v>260</v>
      </c>
      <c r="O917" s="2"/>
      <c r="P917" s="2" t="s">
        <v>2129</v>
      </c>
    </row>
    <row r="918" spans="1:16" ht="14.4" x14ac:dyDescent="0.25">
      <c r="A918" s="7" t="s">
        <v>3880</v>
      </c>
      <c r="B918" s="2">
        <v>79</v>
      </c>
      <c r="C918" s="2" t="s">
        <v>17</v>
      </c>
      <c r="D918" s="2" t="s">
        <v>155</v>
      </c>
      <c r="E918" s="2" t="s">
        <v>112</v>
      </c>
      <c r="F918" s="2" t="s">
        <v>121</v>
      </c>
      <c r="G918" s="2" t="s">
        <v>532</v>
      </c>
      <c r="H918" s="2" t="s">
        <v>79</v>
      </c>
      <c r="I918" s="2" t="s">
        <v>3881</v>
      </c>
      <c r="J918" s="2" t="s">
        <v>1130</v>
      </c>
      <c r="K918" s="2" t="s">
        <v>640</v>
      </c>
      <c r="L918" s="2" t="s">
        <v>3882</v>
      </c>
      <c r="M918" s="2" t="s">
        <v>3883</v>
      </c>
      <c r="N918" s="2" t="s">
        <v>502</v>
      </c>
      <c r="O918" s="2"/>
      <c r="P918" s="2" t="s">
        <v>2116</v>
      </c>
    </row>
    <row r="919" spans="1:16" ht="14.4" x14ac:dyDescent="0.25">
      <c r="A919" s="7" t="s">
        <v>3884</v>
      </c>
      <c r="B919" s="2">
        <v>56</v>
      </c>
      <c r="C919" s="2" t="s">
        <v>275</v>
      </c>
      <c r="D919" s="2" t="s">
        <v>485</v>
      </c>
      <c r="E919" s="2" t="s">
        <v>88</v>
      </c>
      <c r="F919" s="2" t="s">
        <v>189</v>
      </c>
      <c r="G919" s="2" t="s">
        <v>459</v>
      </c>
      <c r="H919" s="2" t="s">
        <v>79</v>
      </c>
      <c r="I919" s="2" t="s">
        <v>3885</v>
      </c>
      <c r="J919" s="2" t="s">
        <v>676</v>
      </c>
      <c r="K919" s="2" t="s">
        <v>640</v>
      </c>
      <c r="L919" s="2" t="s">
        <v>3886</v>
      </c>
      <c r="M919" s="2" t="s">
        <v>3887</v>
      </c>
      <c r="N919" s="2" t="s">
        <v>146</v>
      </c>
      <c r="O919" s="2"/>
      <c r="P919" s="2" t="s">
        <v>2129</v>
      </c>
    </row>
    <row r="920" spans="1:16" ht="14.4" x14ac:dyDescent="0.25">
      <c r="A920" s="7" t="s">
        <v>3888</v>
      </c>
      <c r="B920" s="2">
        <v>96</v>
      </c>
      <c r="C920" s="2" t="s">
        <v>189</v>
      </c>
      <c r="D920" s="2" t="s">
        <v>97</v>
      </c>
      <c r="E920" s="2" t="s">
        <v>88</v>
      </c>
      <c r="F920" s="2" t="s">
        <v>134</v>
      </c>
      <c r="G920" s="2" t="s">
        <v>423</v>
      </c>
      <c r="H920" s="2" t="s">
        <v>79</v>
      </c>
      <c r="I920" s="2" t="s">
        <v>3889</v>
      </c>
      <c r="J920" s="2" t="s">
        <v>487</v>
      </c>
      <c r="K920" s="2" t="s">
        <v>640</v>
      </c>
      <c r="L920" s="2" t="s">
        <v>3890</v>
      </c>
      <c r="M920" s="2" t="s">
        <v>3891</v>
      </c>
      <c r="N920" s="2" t="s">
        <v>354</v>
      </c>
      <c r="O920" s="2"/>
      <c r="P920" s="2" t="s">
        <v>2159</v>
      </c>
    </row>
    <row r="921" spans="1:16" ht="14.4" x14ac:dyDescent="0.25">
      <c r="A921" s="7" t="s">
        <v>3892</v>
      </c>
      <c r="B921" s="2">
        <v>83</v>
      </c>
      <c r="C921" s="2" t="s">
        <v>96</v>
      </c>
      <c r="D921" s="2" t="s">
        <v>129</v>
      </c>
      <c r="E921" s="2" t="s">
        <v>98</v>
      </c>
      <c r="F921" s="2" t="s">
        <v>87</v>
      </c>
      <c r="G921" s="2" t="s">
        <v>1495</v>
      </c>
      <c r="H921" s="2" t="s">
        <v>79</v>
      </c>
      <c r="I921" s="2" t="s">
        <v>3893</v>
      </c>
      <c r="J921" s="2" t="s">
        <v>116</v>
      </c>
      <c r="K921" s="2" t="s">
        <v>640</v>
      </c>
      <c r="L921" s="2" t="s">
        <v>3894</v>
      </c>
      <c r="M921" s="2" t="s">
        <v>3895</v>
      </c>
      <c r="N921" s="2" t="s">
        <v>146</v>
      </c>
      <c r="O921" s="2"/>
      <c r="P921" s="2" t="s">
        <v>2129</v>
      </c>
    </row>
    <row r="922" spans="1:16" ht="14.4" x14ac:dyDescent="0.25">
      <c r="A922" s="7" t="s">
        <v>3896</v>
      </c>
      <c r="B922" s="2">
        <v>45</v>
      </c>
      <c r="C922" s="2" t="s">
        <v>189</v>
      </c>
      <c r="D922" s="2" t="s">
        <v>44</v>
      </c>
      <c r="E922" s="2" t="s">
        <v>190</v>
      </c>
      <c r="F922" s="2" t="s">
        <v>87</v>
      </c>
      <c r="G922" s="2" t="s">
        <v>369</v>
      </c>
      <c r="H922" s="2" t="s">
        <v>182</v>
      </c>
      <c r="I922" s="2" t="s">
        <v>3897</v>
      </c>
      <c r="J922" s="2" t="s">
        <v>2696</v>
      </c>
      <c r="K922" s="2" t="s">
        <v>424</v>
      </c>
      <c r="L922" s="2" t="s">
        <v>3898</v>
      </c>
      <c r="M922" s="2" t="s">
        <v>3899</v>
      </c>
      <c r="N922" s="2" t="s">
        <v>260</v>
      </c>
      <c r="O922" s="2"/>
      <c r="P922" s="2" t="s">
        <v>2129</v>
      </c>
    </row>
    <row r="923" spans="1:16" ht="14.4" x14ac:dyDescent="0.25">
      <c r="A923" s="7" t="s">
        <v>3900</v>
      </c>
      <c r="B923" s="2">
        <v>62</v>
      </c>
      <c r="C923" s="2" t="s">
        <v>275</v>
      </c>
      <c r="D923" s="2" t="s">
        <v>87</v>
      </c>
      <c r="E923" s="2" t="s">
        <v>88</v>
      </c>
      <c r="F923" s="2" t="s">
        <v>121</v>
      </c>
      <c r="G923" s="2" t="s">
        <v>1010</v>
      </c>
      <c r="H923" s="2" t="s">
        <v>79</v>
      </c>
      <c r="I923" s="2" t="s">
        <v>3901</v>
      </c>
      <c r="J923" s="2" t="s">
        <v>114</v>
      </c>
      <c r="K923" s="2" t="s">
        <v>640</v>
      </c>
      <c r="L923" s="2" t="s">
        <v>3902</v>
      </c>
      <c r="M923" s="2" t="s">
        <v>1251</v>
      </c>
      <c r="N923" s="2" t="s">
        <v>153</v>
      </c>
      <c r="O923" s="2"/>
      <c r="P923" s="2" t="s">
        <v>2129</v>
      </c>
    </row>
    <row r="924" spans="1:16" ht="14.4" x14ac:dyDescent="0.25">
      <c r="A924" s="7" t="s">
        <v>3903</v>
      </c>
      <c r="B924" s="2">
        <v>69</v>
      </c>
      <c r="C924" s="2" t="s">
        <v>89</v>
      </c>
      <c r="D924" s="2" t="s">
        <v>233</v>
      </c>
      <c r="E924" s="2" t="s">
        <v>98</v>
      </c>
      <c r="F924" s="2" t="s">
        <v>134</v>
      </c>
      <c r="G924" s="2" t="s">
        <v>318</v>
      </c>
      <c r="H924" s="2" t="s">
        <v>79</v>
      </c>
      <c r="I924" s="2" t="s">
        <v>3904</v>
      </c>
      <c r="J924" s="2" t="s">
        <v>2100</v>
      </c>
      <c r="K924" s="2" t="s">
        <v>640</v>
      </c>
      <c r="L924" s="2" t="s">
        <v>3905</v>
      </c>
      <c r="M924" s="2" t="s">
        <v>3906</v>
      </c>
      <c r="N924" s="2" t="s">
        <v>59</v>
      </c>
      <c r="O924" s="2"/>
      <c r="P924" s="2" t="s">
        <v>2129</v>
      </c>
    </row>
    <row r="925" spans="1:16" ht="14.4" x14ac:dyDescent="0.25">
      <c r="A925" s="7" t="s">
        <v>3907</v>
      </c>
      <c r="B925" s="2">
        <v>51</v>
      </c>
      <c r="C925" s="2" t="s">
        <v>286</v>
      </c>
      <c r="D925" s="2" t="s">
        <v>217</v>
      </c>
      <c r="E925" s="2" t="s">
        <v>98</v>
      </c>
      <c r="F925" s="2" t="s">
        <v>121</v>
      </c>
      <c r="G925" s="2" t="s">
        <v>614</v>
      </c>
      <c r="H925" s="2" t="s">
        <v>79</v>
      </c>
      <c r="I925" s="2" t="s">
        <v>3908</v>
      </c>
      <c r="J925" s="2" t="s">
        <v>1229</v>
      </c>
      <c r="K925" s="2" t="s">
        <v>640</v>
      </c>
      <c r="L925" s="2" t="s">
        <v>3909</v>
      </c>
      <c r="M925" s="2" t="s">
        <v>3910</v>
      </c>
      <c r="N925" s="2" t="s">
        <v>982</v>
      </c>
      <c r="O925" s="2"/>
      <c r="P925" s="2" t="s">
        <v>2129</v>
      </c>
    </row>
    <row r="926" spans="1:16" ht="14.4" x14ac:dyDescent="0.25">
      <c r="A926" s="7" t="s">
        <v>3911</v>
      </c>
      <c r="B926" s="2">
        <v>87</v>
      </c>
      <c r="C926" s="2" t="s">
        <v>121</v>
      </c>
      <c r="D926" s="2" t="s">
        <v>180</v>
      </c>
      <c r="E926" s="2" t="s">
        <v>98</v>
      </c>
      <c r="F926" s="2" t="s">
        <v>485</v>
      </c>
      <c r="G926" s="2" t="s">
        <v>1301</v>
      </c>
      <c r="H926" s="2" t="s">
        <v>79</v>
      </c>
      <c r="I926" s="2" t="s">
        <v>3912</v>
      </c>
      <c r="J926" s="2" t="s">
        <v>96</v>
      </c>
      <c r="K926" s="2" t="s">
        <v>640</v>
      </c>
      <c r="L926" s="2" t="s">
        <v>3913</v>
      </c>
      <c r="M926" s="2" t="s">
        <v>3914</v>
      </c>
      <c r="N926" s="2" t="s">
        <v>301</v>
      </c>
      <c r="O926" s="2"/>
      <c r="P926" s="2" t="s">
        <v>2159</v>
      </c>
    </row>
    <row r="927" spans="1:16" ht="14.4" x14ac:dyDescent="0.25">
      <c r="A927" s="7" t="s">
        <v>3915</v>
      </c>
      <c r="B927" s="2">
        <v>82</v>
      </c>
      <c r="C927" s="2" t="s">
        <v>45</v>
      </c>
      <c r="D927" s="2" t="s">
        <v>21</v>
      </c>
      <c r="E927" s="2" t="s">
        <v>190</v>
      </c>
      <c r="F927" s="2" t="s">
        <v>34</v>
      </c>
      <c r="G927" s="2" t="s">
        <v>1193</v>
      </c>
      <c r="H927" s="2" t="s">
        <v>79</v>
      </c>
      <c r="I927" s="2" t="s">
        <v>3916</v>
      </c>
      <c r="J927" s="2" t="s">
        <v>1518</v>
      </c>
      <c r="K927" s="2" t="s">
        <v>3917</v>
      </c>
      <c r="L927" s="2" t="s">
        <v>3918</v>
      </c>
      <c r="M927" s="2" t="s">
        <v>3919</v>
      </c>
      <c r="N927" s="2" t="s">
        <v>301</v>
      </c>
      <c r="O927" s="2"/>
      <c r="P927" s="2" t="s">
        <v>2116</v>
      </c>
    </row>
    <row r="928" spans="1:16" ht="14.4" x14ac:dyDescent="0.25">
      <c r="A928" s="7" t="s">
        <v>3920</v>
      </c>
      <c r="B928" s="2">
        <v>83</v>
      </c>
      <c r="C928" s="2" t="s">
        <v>189</v>
      </c>
      <c r="D928" s="2" t="s">
        <v>123</v>
      </c>
      <c r="E928" s="2" t="s">
        <v>190</v>
      </c>
      <c r="F928" s="2" t="s">
        <v>217</v>
      </c>
      <c r="G928" s="2" t="s">
        <v>1495</v>
      </c>
      <c r="H928" s="2" t="s">
        <v>79</v>
      </c>
      <c r="I928" s="2" t="s">
        <v>2619</v>
      </c>
      <c r="J928" s="2"/>
      <c r="K928" s="2" t="s">
        <v>640</v>
      </c>
      <c r="L928" s="2" t="s">
        <v>3921</v>
      </c>
      <c r="M928" s="2" t="s">
        <v>3922</v>
      </c>
      <c r="N928" s="2" t="s">
        <v>146</v>
      </c>
      <c r="O928" s="2"/>
      <c r="P928" s="2" t="s">
        <v>2159</v>
      </c>
    </row>
    <row r="929" spans="1:16" ht="14.4" x14ac:dyDescent="0.25">
      <c r="A929" s="7" t="s">
        <v>3923</v>
      </c>
      <c r="B929" s="2">
        <v>161</v>
      </c>
      <c r="C929" s="2" t="s">
        <v>44</v>
      </c>
      <c r="D929" s="2" t="s">
        <v>106</v>
      </c>
      <c r="E929" s="2" t="s">
        <v>112</v>
      </c>
      <c r="F929" s="2" t="s">
        <v>87</v>
      </c>
      <c r="G929" s="2" t="s">
        <v>2764</v>
      </c>
      <c r="H929" s="2" t="s">
        <v>79</v>
      </c>
      <c r="I929" s="2" t="s">
        <v>3924</v>
      </c>
      <c r="J929" s="2" t="s">
        <v>809</v>
      </c>
      <c r="K929" s="2" t="s">
        <v>640</v>
      </c>
      <c r="L929" s="2" t="s">
        <v>3925</v>
      </c>
      <c r="M929" s="2" t="s">
        <v>3926</v>
      </c>
      <c r="N929" s="2" t="s">
        <v>540</v>
      </c>
      <c r="O929" s="2"/>
      <c r="P929" s="2" t="s">
        <v>2098</v>
      </c>
    </row>
    <row r="930" spans="1:16" ht="14.4" x14ac:dyDescent="0.25">
      <c r="A930" s="7" t="s">
        <v>3927</v>
      </c>
      <c r="B930" s="2">
        <v>60</v>
      </c>
      <c r="C930" s="2" t="s">
        <v>21</v>
      </c>
      <c r="D930" s="2" t="s">
        <v>252</v>
      </c>
      <c r="E930" s="2" t="s">
        <v>88</v>
      </c>
      <c r="F930" s="2" t="s">
        <v>34</v>
      </c>
      <c r="G930" s="2" t="s">
        <v>2100</v>
      </c>
      <c r="H930" s="2" t="s">
        <v>182</v>
      </c>
      <c r="I930" s="2" t="s">
        <v>3928</v>
      </c>
      <c r="J930" s="2" t="s">
        <v>811</v>
      </c>
      <c r="K930" s="2" t="s">
        <v>640</v>
      </c>
      <c r="L930" s="2" t="s">
        <v>3929</v>
      </c>
      <c r="M930" s="2" t="s">
        <v>3930</v>
      </c>
      <c r="N930" s="2" t="s">
        <v>583</v>
      </c>
      <c r="O930" s="2"/>
      <c r="P930" s="2" t="s">
        <v>2159</v>
      </c>
    </row>
    <row r="931" spans="1:16" ht="14.4" x14ac:dyDescent="0.25">
      <c r="A931" s="7" t="s">
        <v>3931</v>
      </c>
      <c r="B931" s="2">
        <v>71</v>
      </c>
      <c r="C931" s="2" t="s">
        <v>45</v>
      </c>
      <c r="D931" s="2" t="s">
        <v>44</v>
      </c>
      <c r="E931" s="2" t="s">
        <v>190</v>
      </c>
      <c r="F931" s="2" t="s">
        <v>34</v>
      </c>
      <c r="G931" s="2" t="s">
        <v>1109</v>
      </c>
      <c r="H931" s="2" t="s">
        <v>182</v>
      </c>
      <c r="I931" s="2" t="s">
        <v>3932</v>
      </c>
      <c r="J931" s="2" t="s">
        <v>1495</v>
      </c>
      <c r="K931" s="2" t="s">
        <v>640</v>
      </c>
      <c r="L931" s="2" t="s">
        <v>3933</v>
      </c>
      <c r="M931" s="2" t="s">
        <v>3934</v>
      </c>
      <c r="N931" s="2" t="s">
        <v>540</v>
      </c>
      <c r="O931" s="2"/>
      <c r="P931" s="2" t="s">
        <v>2159</v>
      </c>
    </row>
    <row r="932" spans="1:16" ht="14.4" x14ac:dyDescent="0.25">
      <c r="A932" s="7" t="s">
        <v>3935</v>
      </c>
      <c r="B932" s="2">
        <v>120</v>
      </c>
      <c r="C932" s="2" t="s">
        <v>286</v>
      </c>
      <c r="D932" s="2" t="s">
        <v>52</v>
      </c>
      <c r="E932" s="2" t="s">
        <v>88</v>
      </c>
      <c r="F932" s="2" t="s">
        <v>21</v>
      </c>
      <c r="G932" s="2" t="s">
        <v>630</v>
      </c>
      <c r="H932" s="2" t="s">
        <v>182</v>
      </c>
      <c r="I932" s="2" t="s">
        <v>3936</v>
      </c>
      <c r="J932" s="2" t="s">
        <v>523</v>
      </c>
      <c r="K932" s="2" t="s">
        <v>640</v>
      </c>
      <c r="L932" s="2" t="s">
        <v>607</v>
      </c>
      <c r="M932" s="2" t="s">
        <v>3937</v>
      </c>
      <c r="N932" s="2" t="s">
        <v>146</v>
      </c>
      <c r="O932" s="2"/>
      <c r="P932" s="2" t="s">
        <v>2159</v>
      </c>
    </row>
    <row r="933" spans="1:16" ht="14.4" x14ac:dyDescent="0.25">
      <c r="A933" s="7" t="s">
        <v>3938</v>
      </c>
      <c r="B933" s="2">
        <v>108</v>
      </c>
      <c r="C933" s="2" t="s">
        <v>97</v>
      </c>
      <c r="D933" s="2" t="s">
        <v>156</v>
      </c>
      <c r="E933" s="2" t="s">
        <v>98</v>
      </c>
      <c r="F933" s="2" t="s">
        <v>96</v>
      </c>
      <c r="G933" s="2" t="s">
        <v>58</v>
      </c>
      <c r="H933" s="2" t="s">
        <v>79</v>
      </c>
      <c r="I933" s="2" t="s">
        <v>2756</v>
      </c>
      <c r="J933" s="2" t="s">
        <v>782</v>
      </c>
      <c r="K933" s="2" t="s">
        <v>640</v>
      </c>
      <c r="L933" s="2" t="s">
        <v>3939</v>
      </c>
      <c r="M933" s="2" t="s">
        <v>3940</v>
      </c>
      <c r="N933" s="2" t="s">
        <v>2217</v>
      </c>
      <c r="O933" s="2"/>
      <c r="P933" s="2" t="s">
        <v>2159</v>
      </c>
    </row>
    <row r="934" spans="1:16" ht="14.4" x14ac:dyDescent="0.25">
      <c r="A934" s="7" t="s">
        <v>3941</v>
      </c>
      <c r="B934" s="2">
        <v>128</v>
      </c>
      <c r="C934" s="2" t="s">
        <v>21</v>
      </c>
      <c r="D934" s="2" t="s">
        <v>52</v>
      </c>
      <c r="E934" s="2" t="s">
        <v>88</v>
      </c>
      <c r="F934" s="2" t="s">
        <v>34</v>
      </c>
      <c r="G934" s="2" t="s">
        <v>430</v>
      </c>
      <c r="H934" s="2" t="s">
        <v>182</v>
      </c>
      <c r="I934" s="2" t="s">
        <v>3942</v>
      </c>
      <c r="J934" s="2" t="s">
        <v>1591</v>
      </c>
      <c r="K934" s="2" t="s">
        <v>640</v>
      </c>
      <c r="L934" s="2" t="s">
        <v>3943</v>
      </c>
      <c r="M934" s="2" t="s">
        <v>3577</v>
      </c>
      <c r="N934" s="2" t="s">
        <v>102</v>
      </c>
      <c r="O934" s="2"/>
      <c r="P934" s="2" t="s">
        <v>2159</v>
      </c>
    </row>
    <row r="935" spans="1:16" ht="14.4" x14ac:dyDescent="0.25">
      <c r="A935" s="7" t="s">
        <v>3944</v>
      </c>
      <c r="B935" s="2">
        <v>110</v>
      </c>
      <c r="C935" s="2" t="s">
        <v>173</v>
      </c>
      <c r="D935" s="2" t="s">
        <v>149</v>
      </c>
      <c r="E935" s="2" t="s">
        <v>98</v>
      </c>
      <c r="F935" s="2" t="s">
        <v>87</v>
      </c>
      <c r="G935" s="2" t="s">
        <v>251</v>
      </c>
      <c r="H935" s="2" t="s">
        <v>182</v>
      </c>
      <c r="I935" s="2" t="s">
        <v>3945</v>
      </c>
      <c r="J935" s="2" t="s">
        <v>939</v>
      </c>
      <c r="K935" s="2" t="s">
        <v>640</v>
      </c>
      <c r="L935" s="2" t="s">
        <v>3946</v>
      </c>
      <c r="M935" s="2" t="s">
        <v>3947</v>
      </c>
      <c r="N935" s="2" t="s">
        <v>2820</v>
      </c>
      <c r="O935" s="2"/>
      <c r="P935" s="2" t="s">
        <v>2129</v>
      </c>
    </row>
    <row r="936" spans="1:16" ht="14.4" x14ac:dyDescent="0.25">
      <c r="A936" s="7" t="s">
        <v>3948</v>
      </c>
      <c r="B936" s="2">
        <v>85</v>
      </c>
      <c r="C936" s="2" t="s">
        <v>189</v>
      </c>
      <c r="D936" s="2" t="s">
        <v>21</v>
      </c>
      <c r="E936" s="2" t="s">
        <v>190</v>
      </c>
      <c r="F936" s="2" t="s">
        <v>121</v>
      </c>
      <c r="G936" s="2" t="s">
        <v>333</v>
      </c>
      <c r="H936" s="2" t="s">
        <v>182</v>
      </c>
      <c r="I936" s="2" t="s">
        <v>3949</v>
      </c>
      <c r="J936" s="2" t="s">
        <v>664</v>
      </c>
      <c r="K936" s="2" t="s">
        <v>640</v>
      </c>
      <c r="L936" s="2" t="s">
        <v>3950</v>
      </c>
      <c r="M936" s="2" t="s">
        <v>3951</v>
      </c>
      <c r="N936" s="2" t="s">
        <v>284</v>
      </c>
      <c r="O936" s="2"/>
      <c r="P936" s="2" t="s">
        <v>2129</v>
      </c>
    </row>
    <row r="937" spans="1:16" ht="14.4" x14ac:dyDescent="0.25">
      <c r="A937" s="7" t="s">
        <v>3952</v>
      </c>
      <c r="B937" s="2">
        <v>136</v>
      </c>
      <c r="C937" s="2" t="s">
        <v>180</v>
      </c>
      <c r="D937" s="2" t="s">
        <v>264</v>
      </c>
      <c r="E937" s="2" t="s">
        <v>98</v>
      </c>
      <c r="F937" s="2" t="s">
        <v>34</v>
      </c>
      <c r="G937" s="2" t="s">
        <v>923</v>
      </c>
      <c r="H937" s="2" t="s">
        <v>182</v>
      </c>
      <c r="I937" s="2" t="s">
        <v>3953</v>
      </c>
      <c r="J937" s="2" t="s">
        <v>923</v>
      </c>
      <c r="K937" s="2" t="s">
        <v>640</v>
      </c>
      <c r="L937" s="2" t="s">
        <v>3954</v>
      </c>
      <c r="M937" s="2" t="s">
        <v>3955</v>
      </c>
      <c r="N937" s="2" t="s">
        <v>102</v>
      </c>
      <c r="O937" s="2"/>
      <c r="P937" s="2" t="s">
        <v>2129</v>
      </c>
    </row>
    <row r="938" spans="1:16" ht="14.4" x14ac:dyDescent="0.25">
      <c r="A938" s="7" t="s">
        <v>3956</v>
      </c>
      <c r="B938" s="2">
        <v>110</v>
      </c>
      <c r="C938" s="2" t="s">
        <v>89</v>
      </c>
      <c r="D938" s="2" t="s">
        <v>56</v>
      </c>
      <c r="E938" s="2" t="s">
        <v>88</v>
      </c>
      <c r="F938" s="2" t="s">
        <v>286</v>
      </c>
      <c r="G938" s="2" t="s">
        <v>251</v>
      </c>
      <c r="H938" s="2" t="s">
        <v>182</v>
      </c>
      <c r="I938" s="2" t="s">
        <v>2483</v>
      </c>
      <c r="J938" s="2" t="s">
        <v>234</v>
      </c>
      <c r="K938" s="2" t="s">
        <v>640</v>
      </c>
      <c r="L938" s="2" t="s">
        <v>952</v>
      </c>
      <c r="M938" s="2" t="s">
        <v>2144</v>
      </c>
      <c r="N938" s="2" t="s">
        <v>502</v>
      </c>
      <c r="O938" s="2"/>
      <c r="P938" s="2" t="s">
        <v>2129</v>
      </c>
    </row>
    <row r="939" spans="1:16" ht="14.4" x14ac:dyDescent="0.25">
      <c r="A939" s="7" t="s">
        <v>3957</v>
      </c>
      <c r="B939" s="2">
        <v>100</v>
      </c>
      <c r="C939" s="2" t="s">
        <v>141</v>
      </c>
      <c r="D939" s="2" t="s">
        <v>41</v>
      </c>
      <c r="E939" s="2" t="s">
        <v>98</v>
      </c>
      <c r="F939" s="2" t="s">
        <v>66</v>
      </c>
      <c r="G939" s="2" t="s">
        <v>272</v>
      </c>
      <c r="H939" s="2" t="s">
        <v>182</v>
      </c>
      <c r="I939" s="2" t="s">
        <v>3958</v>
      </c>
      <c r="J939" s="2" t="s">
        <v>942</v>
      </c>
      <c r="K939" s="2" t="s">
        <v>640</v>
      </c>
      <c r="L939" s="2" t="s">
        <v>3959</v>
      </c>
      <c r="M939" s="2" t="s">
        <v>3960</v>
      </c>
      <c r="N939" s="2" t="s">
        <v>296</v>
      </c>
      <c r="O939" s="2"/>
      <c r="P939" s="2" t="s">
        <v>2129</v>
      </c>
    </row>
    <row r="940" spans="1:16" ht="14.4" x14ac:dyDescent="0.25">
      <c r="A940" s="7" t="s">
        <v>3961</v>
      </c>
      <c r="B940" s="2">
        <v>50</v>
      </c>
      <c r="C940" s="2" t="s">
        <v>96</v>
      </c>
      <c r="D940" s="2" t="s">
        <v>97</v>
      </c>
      <c r="E940" s="2" t="s">
        <v>98</v>
      </c>
      <c r="F940" s="2" t="s">
        <v>189</v>
      </c>
      <c r="G940" s="2" t="s">
        <v>722</v>
      </c>
      <c r="H940" s="2" t="s">
        <v>79</v>
      </c>
      <c r="I940" s="2" t="s">
        <v>3962</v>
      </c>
      <c r="J940" s="2" t="s">
        <v>748</v>
      </c>
      <c r="K940" s="2" t="s">
        <v>424</v>
      </c>
      <c r="L940" s="2" t="s">
        <v>3963</v>
      </c>
      <c r="M940" s="2" t="s">
        <v>3964</v>
      </c>
      <c r="N940" s="2" t="s">
        <v>583</v>
      </c>
      <c r="O940" s="2"/>
      <c r="P940" s="2" t="s">
        <v>2129</v>
      </c>
    </row>
    <row r="941" spans="1:16" ht="14.4" x14ac:dyDescent="0.25">
      <c r="A941" s="7" t="s">
        <v>3965</v>
      </c>
      <c r="B941" s="2">
        <v>51</v>
      </c>
      <c r="C941" s="2" t="s">
        <v>67</v>
      </c>
      <c r="D941" s="2" t="s">
        <v>189</v>
      </c>
      <c r="E941" s="2" t="s">
        <v>88</v>
      </c>
      <c r="F941" s="2" t="s">
        <v>189</v>
      </c>
      <c r="G941" s="2" t="s">
        <v>614</v>
      </c>
      <c r="H941" s="2" t="s">
        <v>79</v>
      </c>
      <c r="I941" s="2" t="s">
        <v>3966</v>
      </c>
      <c r="J941" s="2" t="s">
        <v>696</v>
      </c>
      <c r="K941" s="2" t="s">
        <v>640</v>
      </c>
      <c r="L941" s="2" t="s">
        <v>3967</v>
      </c>
      <c r="M941" s="2" t="s">
        <v>3968</v>
      </c>
      <c r="N941" s="2" t="s">
        <v>583</v>
      </c>
      <c r="O941" s="2"/>
      <c r="P941" s="2" t="s">
        <v>2129</v>
      </c>
    </row>
    <row r="942" spans="1:16" ht="14.4" x14ac:dyDescent="0.25">
      <c r="A942" s="7" t="s">
        <v>3969</v>
      </c>
      <c r="B942" s="2">
        <v>92</v>
      </c>
      <c r="C942" s="2" t="s">
        <v>485</v>
      </c>
      <c r="D942" s="2" t="s">
        <v>123</v>
      </c>
      <c r="E942" s="2" t="s">
        <v>88</v>
      </c>
      <c r="F942" s="2" t="s">
        <v>485</v>
      </c>
      <c r="G942" s="2" t="s">
        <v>758</v>
      </c>
      <c r="H942" s="2" t="s">
        <v>79</v>
      </c>
      <c r="I942" s="2" t="s">
        <v>3970</v>
      </c>
      <c r="J942" s="2" t="s">
        <v>30</v>
      </c>
      <c r="K942" s="2" t="s">
        <v>640</v>
      </c>
      <c r="L942" s="2" t="s">
        <v>3971</v>
      </c>
      <c r="M942" s="2" t="s">
        <v>2852</v>
      </c>
      <c r="N942" s="2" t="s">
        <v>260</v>
      </c>
      <c r="O942" s="2"/>
      <c r="P942" s="2" t="s">
        <v>2159</v>
      </c>
    </row>
    <row r="943" spans="1:16" ht="14.4" x14ac:dyDescent="0.25">
      <c r="A943" s="7" t="s">
        <v>3972</v>
      </c>
      <c r="B943" s="2">
        <v>97</v>
      </c>
      <c r="C943" s="2" t="s">
        <v>17</v>
      </c>
      <c r="D943" s="2" t="s">
        <v>156</v>
      </c>
      <c r="E943" s="2" t="s">
        <v>216</v>
      </c>
      <c r="F943" s="2" t="s">
        <v>66</v>
      </c>
      <c r="G943" s="2" t="s">
        <v>955</v>
      </c>
      <c r="H943" s="2" t="s">
        <v>79</v>
      </c>
      <c r="I943" s="2" t="s">
        <v>3973</v>
      </c>
      <c r="J943" s="2" t="s">
        <v>1115</v>
      </c>
      <c r="K943" s="2" t="s">
        <v>640</v>
      </c>
      <c r="L943" s="2" t="s">
        <v>3974</v>
      </c>
      <c r="M943" s="2" t="s">
        <v>3975</v>
      </c>
      <c r="N943" s="2" t="s">
        <v>502</v>
      </c>
      <c r="O943" s="2"/>
      <c r="P943" s="2" t="s">
        <v>2129</v>
      </c>
    </row>
    <row r="944" spans="1:16" ht="14.4" x14ac:dyDescent="0.25">
      <c r="A944" s="7" t="s">
        <v>3976</v>
      </c>
      <c r="B944" s="2">
        <v>95</v>
      </c>
      <c r="C944" s="2" t="s">
        <v>123</v>
      </c>
      <c r="D944" s="2" t="s">
        <v>56</v>
      </c>
      <c r="E944" s="2" t="s">
        <v>98</v>
      </c>
      <c r="F944" s="2" t="s">
        <v>286</v>
      </c>
      <c r="G944" s="2" t="s">
        <v>171</v>
      </c>
      <c r="H944" s="2" t="s">
        <v>79</v>
      </c>
      <c r="I944" s="2" t="s">
        <v>3977</v>
      </c>
      <c r="J944" s="2" t="s">
        <v>933</v>
      </c>
      <c r="K944" s="2" t="s">
        <v>640</v>
      </c>
      <c r="L944" s="2" t="s">
        <v>3978</v>
      </c>
      <c r="M944" s="2" t="s">
        <v>2602</v>
      </c>
      <c r="N944" s="2" t="s">
        <v>146</v>
      </c>
      <c r="O944" s="2"/>
      <c r="P944" s="2" t="s">
        <v>2129</v>
      </c>
    </row>
    <row r="945" spans="1:16" ht="14.4" x14ac:dyDescent="0.25">
      <c r="A945" s="7" t="s">
        <v>3979</v>
      </c>
      <c r="B945" s="2">
        <v>120</v>
      </c>
      <c r="C945" s="2" t="s">
        <v>233</v>
      </c>
      <c r="D945" s="2" t="s">
        <v>55</v>
      </c>
      <c r="E945" s="2" t="s">
        <v>112</v>
      </c>
      <c r="F945" s="2" t="s">
        <v>485</v>
      </c>
      <c r="G945" s="2" t="s">
        <v>630</v>
      </c>
      <c r="H945" s="2" t="s">
        <v>79</v>
      </c>
      <c r="I945" s="2" t="s">
        <v>3980</v>
      </c>
      <c r="J945" s="2" t="s">
        <v>175</v>
      </c>
      <c r="K945" s="2" t="s">
        <v>640</v>
      </c>
      <c r="L945" s="2" t="s">
        <v>3981</v>
      </c>
      <c r="M945" s="2" t="s">
        <v>3982</v>
      </c>
      <c r="N945" s="2" t="s">
        <v>260</v>
      </c>
      <c r="O945" s="2"/>
      <c r="P945" s="2" t="s">
        <v>2159</v>
      </c>
    </row>
    <row r="946" spans="1:16" ht="14.4" x14ac:dyDescent="0.25">
      <c r="A946" s="7" t="s">
        <v>3983</v>
      </c>
      <c r="B946" s="2">
        <v>98</v>
      </c>
      <c r="C946" s="2" t="s">
        <v>202</v>
      </c>
      <c r="D946" s="2" t="s">
        <v>114</v>
      </c>
      <c r="E946" s="2" t="s">
        <v>112</v>
      </c>
      <c r="F946" s="2" t="s">
        <v>34</v>
      </c>
      <c r="G946" s="2" t="s">
        <v>170</v>
      </c>
      <c r="H946" s="2" t="s">
        <v>79</v>
      </c>
      <c r="I946" s="2" t="s">
        <v>3984</v>
      </c>
      <c r="J946" s="2" t="s">
        <v>718</v>
      </c>
      <c r="K946" s="2" t="s">
        <v>640</v>
      </c>
      <c r="L946" s="2" t="s">
        <v>3985</v>
      </c>
      <c r="M946" s="2" t="s">
        <v>3986</v>
      </c>
      <c r="N946" s="2" t="s">
        <v>502</v>
      </c>
      <c r="O946" s="2"/>
      <c r="P946" s="2" t="s">
        <v>2129</v>
      </c>
    </row>
    <row r="947" spans="1:16" ht="14.4" x14ac:dyDescent="0.25">
      <c r="A947" s="7" t="s">
        <v>3987</v>
      </c>
      <c r="B947" s="2">
        <v>98</v>
      </c>
      <c r="C947" s="2" t="s">
        <v>252</v>
      </c>
      <c r="D947" s="2" t="s">
        <v>55</v>
      </c>
      <c r="E947" s="2" t="s">
        <v>98</v>
      </c>
      <c r="F947" s="2" t="s">
        <v>66</v>
      </c>
      <c r="G947" s="2" t="s">
        <v>170</v>
      </c>
      <c r="H947" s="2" t="s">
        <v>79</v>
      </c>
      <c r="I947" s="2" t="s">
        <v>3988</v>
      </c>
      <c r="J947" s="2" t="s">
        <v>881</v>
      </c>
      <c r="K947" s="2" t="s">
        <v>640</v>
      </c>
      <c r="L947" s="2" t="s">
        <v>3989</v>
      </c>
      <c r="M947" s="2" t="s">
        <v>3990</v>
      </c>
      <c r="N947" s="2" t="s">
        <v>291</v>
      </c>
      <c r="O947" s="2"/>
      <c r="P947" s="2" t="s">
        <v>2098</v>
      </c>
    </row>
    <row r="948" spans="1:16" ht="14.4" x14ac:dyDescent="0.25">
      <c r="A948" s="7" t="s">
        <v>3991</v>
      </c>
      <c r="B948" s="2">
        <v>102</v>
      </c>
      <c r="C948" s="2" t="s">
        <v>17</v>
      </c>
      <c r="D948" s="2" t="s">
        <v>74</v>
      </c>
      <c r="E948" s="2" t="s">
        <v>112</v>
      </c>
      <c r="F948" s="2" t="s">
        <v>86</v>
      </c>
      <c r="G948" s="2" t="s">
        <v>1008</v>
      </c>
      <c r="H948" s="2" t="s">
        <v>79</v>
      </c>
      <c r="I948" s="2" t="s">
        <v>3992</v>
      </c>
      <c r="J948" s="2" t="s">
        <v>1105</v>
      </c>
      <c r="K948" s="2" t="s">
        <v>640</v>
      </c>
      <c r="L948" s="2" t="s">
        <v>3993</v>
      </c>
      <c r="M948" s="2" t="s">
        <v>3994</v>
      </c>
      <c r="N948" s="2" t="s">
        <v>139</v>
      </c>
      <c r="O948" s="2"/>
      <c r="P948" s="2" t="s">
        <v>2129</v>
      </c>
    </row>
    <row r="949" spans="1:16" ht="14.4" x14ac:dyDescent="0.25">
      <c r="A949" s="7" t="s">
        <v>3995</v>
      </c>
      <c r="B949" s="2">
        <v>108</v>
      </c>
      <c r="C949" s="2" t="s">
        <v>96</v>
      </c>
      <c r="D949" s="2" t="s">
        <v>123</v>
      </c>
      <c r="E949" s="2" t="s">
        <v>98</v>
      </c>
      <c r="F949" s="2" t="s">
        <v>86</v>
      </c>
      <c r="G949" s="2" t="s">
        <v>58</v>
      </c>
      <c r="H949" s="2" t="s">
        <v>79</v>
      </c>
      <c r="I949" s="2" t="s">
        <v>3996</v>
      </c>
      <c r="J949" s="2" t="s">
        <v>521</v>
      </c>
      <c r="K949" s="2" t="s">
        <v>640</v>
      </c>
      <c r="L949" s="2" t="s">
        <v>3997</v>
      </c>
      <c r="M949" s="2" t="s">
        <v>3998</v>
      </c>
      <c r="N949" s="2" t="s">
        <v>301</v>
      </c>
      <c r="O949" s="2"/>
      <c r="P949" s="2" t="s">
        <v>2129</v>
      </c>
    </row>
    <row r="950" spans="1:16" ht="14.4" x14ac:dyDescent="0.25">
      <c r="A950" s="7" t="s">
        <v>3999</v>
      </c>
      <c r="B950" s="2">
        <v>70</v>
      </c>
      <c r="C950" s="2" t="s">
        <v>217</v>
      </c>
      <c r="D950" s="2" t="s">
        <v>92</v>
      </c>
      <c r="E950" s="2" t="s">
        <v>112</v>
      </c>
      <c r="F950" s="2" t="s">
        <v>96</v>
      </c>
      <c r="G950" s="2" t="s">
        <v>638</v>
      </c>
      <c r="H950" s="2" t="s">
        <v>79</v>
      </c>
      <c r="I950" s="2" t="s">
        <v>4000</v>
      </c>
      <c r="J950" s="2" t="s">
        <v>348</v>
      </c>
      <c r="K950" s="2" t="s">
        <v>640</v>
      </c>
      <c r="L950" s="2" t="s">
        <v>4001</v>
      </c>
      <c r="M950" s="2" t="s">
        <v>4002</v>
      </c>
      <c r="N950" s="2" t="s">
        <v>193</v>
      </c>
      <c r="O950" s="2"/>
      <c r="P950" s="2" t="s">
        <v>2116</v>
      </c>
    </row>
    <row r="951" spans="1:16" ht="14.4" x14ac:dyDescent="0.25">
      <c r="A951" s="7" t="s">
        <v>4003</v>
      </c>
      <c r="B951" s="2">
        <v>81</v>
      </c>
      <c r="C951" s="2" t="s">
        <v>173</v>
      </c>
      <c r="D951" s="2" t="s">
        <v>233</v>
      </c>
      <c r="E951" s="2" t="s">
        <v>112</v>
      </c>
      <c r="F951" s="2" t="s">
        <v>66</v>
      </c>
      <c r="G951" s="2" t="s">
        <v>242</v>
      </c>
      <c r="H951" s="2" t="s">
        <v>79</v>
      </c>
      <c r="I951" s="2" t="s">
        <v>4004</v>
      </c>
      <c r="J951" s="2" t="s">
        <v>4005</v>
      </c>
      <c r="K951" s="2" t="s">
        <v>640</v>
      </c>
      <c r="L951" s="2" t="s">
        <v>4006</v>
      </c>
      <c r="M951" s="2" t="s">
        <v>4007</v>
      </c>
      <c r="N951" s="2" t="s">
        <v>119</v>
      </c>
      <c r="O951" s="2"/>
      <c r="P951" s="2" t="s">
        <v>2129</v>
      </c>
    </row>
    <row r="952" spans="1:16" ht="14.4" x14ac:dyDescent="0.25">
      <c r="A952" s="7" t="s">
        <v>4008</v>
      </c>
      <c r="B952" s="2">
        <v>33</v>
      </c>
      <c r="C952" s="2" t="s">
        <v>45</v>
      </c>
      <c r="D952" s="2" t="s">
        <v>34</v>
      </c>
      <c r="E952" s="2" t="s">
        <v>88</v>
      </c>
      <c r="F952" s="2" t="s">
        <v>286</v>
      </c>
      <c r="G952" s="2" t="s">
        <v>53</v>
      </c>
      <c r="H952" s="2" t="s">
        <v>79</v>
      </c>
      <c r="I952" s="2" t="s">
        <v>4009</v>
      </c>
      <c r="J952" s="2" t="s">
        <v>69</v>
      </c>
      <c r="K952" s="2" t="s">
        <v>424</v>
      </c>
      <c r="L952" s="2" t="s">
        <v>4010</v>
      </c>
      <c r="M952" s="2" t="s">
        <v>4011</v>
      </c>
      <c r="N952" s="2" t="s">
        <v>187</v>
      </c>
      <c r="O952" s="2"/>
      <c r="P952" s="2" t="s">
        <v>2129</v>
      </c>
    </row>
    <row r="953" spans="1:16" ht="14.4" x14ac:dyDescent="0.25">
      <c r="A953" s="7" t="s">
        <v>4012</v>
      </c>
      <c r="B953" s="2">
        <v>40</v>
      </c>
      <c r="C953" s="2" t="s">
        <v>45</v>
      </c>
      <c r="D953" s="2" t="s">
        <v>96</v>
      </c>
      <c r="E953" s="2" t="s">
        <v>88</v>
      </c>
      <c r="F953" s="2" t="s">
        <v>66</v>
      </c>
      <c r="G953" s="2" t="s">
        <v>31</v>
      </c>
      <c r="H953" s="2" t="s">
        <v>79</v>
      </c>
      <c r="I953" s="2" t="s">
        <v>4013</v>
      </c>
      <c r="J953" s="2" t="s">
        <v>823</v>
      </c>
      <c r="K953" s="2" t="s">
        <v>424</v>
      </c>
      <c r="L953" s="2" t="s">
        <v>2811</v>
      </c>
      <c r="M953" s="2" t="s">
        <v>4014</v>
      </c>
      <c r="N953" s="2" t="s">
        <v>540</v>
      </c>
      <c r="O953" s="2"/>
      <c r="P953" s="2" t="s">
        <v>2129</v>
      </c>
    </row>
    <row r="954" spans="1:16" ht="14.4" x14ac:dyDescent="0.25">
      <c r="A954" s="7" t="s">
        <v>4015</v>
      </c>
      <c r="B954" s="2">
        <v>82</v>
      </c>
      <c r="C954" s="2" t="s">
        <v>121</v>
      </c>
      <c r="D954" s="2" t="s">
        <v>180</v>
      </c>
      <c r="E954" s="2" t="s">
        <v>88</v>
      </c>
      <c r="F954" s="2" t="s">
        <v>286</v>
      </c>
      <c r="G954" s="2" t="s">
        <v>1193</v>
      </c>
      <c r="H954" s="2" t="s">
        <v>79</v>
      </c>
      <c r="I954" s="2" t="s">
        <v>4016</v>
      </c>
      <c r="J954" s="2" t="s">
        <v>1368</v>
      </c>
      <c r="K954" s="2" t="s">
        <v>640</v>
      </c>
      <c r="L954" s="2" t="s">
        <v>4017</v>
      </c>
      <c r="M954" s="2" t="s">
        <v>1255</v>
      </c>
      <c r="N954" s="2" t="s">
        <v>354</v>
      </c>
      <c r="O954" s="2"/>
      <c r="P954" s="2" t="s">
        <v>2159</v>
      </c>
    </row>
    <row r="955" spans="1:16" ht="14.4" x14ac:dyDescent="0.25">
      <c r="A955" s="7" t="s">
        <v>4018</v>
      </c>
      <c r="B955" s="2">
        <v>98</v>
      </c>
      <c r="C955" s="2" t="s">
        <v>87</v>
      </c>
      <c r="D955" s="2" t="s">
        <v>233</v>
      </c>
      <c r="E955" s="2" t="s">
        <v>98</v>
      </c>
      <c r="F955" s="2" t="s">
        <v>286</v>
      </c>
      <c r="G955" s="2" t="s">
        <v>170</v>
      </c>
      <c r="H955" s="2" t="s">
        <v>79</v>
      </c>
      <c r="I955" s="2" t="s">
        <v>4019</v>
      </c>
      <c r="J955" s="2" t="s">
        <v>2560</v>
      </c>
      <c r="K955" s="2" t="s">
        <v>640</v>
      </c>
      <c r="L955" s="2" t="s">
        <v>4020</v>
      </c>
      <c r="M955" s="2" t="s">
        <v>2872</v>
      </c>
      <c r="N955" s="2" t="s">
        <v>583</v>
      </c>
      <c r="O955" s="2"/>
      <c r="P955" s="2" t="s">
        <v>2159</v>
      </c>
    </row>
    <row r="956" spans="1:16" ht="14.4" x14ac:dyDescent="0.25">
      <c r="A956" s="7" t="s">
        <v>4021</v>
      </c>
      <c r="B956" s="2">
        <v>100</v>
      </c>
      <c r="C956" s="2" t="s">
        <v>208</v>
      </c>
      <c r="D956" s="2" t="s">
        <v>181</v>
      </c>
      <c r="E956" s="2" t="s">
        <v>112</v>
      </c>
      <c r="F956" s="2" t="s">
        <v>66</v>
      </c>
      <c r="G956" s="2" t="s">
        <v>272</v>
      </c>
      <c r="H956" s="2" t="s">
        <v>79</v>
      </c>
      <c r="I956" s="2" t="s">
        <v>4022</v>
      </c>
      <c r="J956" s="2" t="s">
        <v>2764</v>
      </c>
      <c r="K956" s="2" t="s">
        <v>640</v>
      </c>
      <c r="L956" s="2" t="s">
        <v>4023</v>
      </c>
      <c r="M956" s="2" t="s">
        <v>4024</v>
      </c>
      <c r="N956" s="2" t="s">
        <v>146</v>
      </c>
      <c r="O956" s="2"/>
      <c r="P956" s="2" t="s">
        <v>2159</v>
      </c>
    </row>
    <row r="957" spans="1:16" ht="14.4" x14ac:dyDescent="0.25">
      <c r="A957" s="7" t="s">
        <v>4025</v>
      </c>
      <c r="B957" s="2">
        <v>110</v>
      </c>
      <c r="C957" s="2" t="s">
        <v>264</v>
      </c>
      <c r="D957" s="2" t="s">
        <v>43</v>
      </c>
      <c r="E957" s="2" t="s">
        <v>19</v>
      </c>
      <c r="F957" s="2" t="s">
        <v>485</v>
      </c>
      <c r="G957" s="2" t="s">
        <v>888</v>
      </c>
      <c r="H957" s="2" t="s">
        <v>79</v>
      </c>
      <c r="I957" s="2" t="s">
        <v>4026</v>
      </c>
      <c r="J957" s="2" t="s">
        <v>1130</v>
      </c>
      <c r="K957" s="2" t="s">
        <v>640</v>
      </c>
      <c r="L957" s="2" t="s">
        <v>4027</v>
      </c>
      <c r="M957" s="2" t="s">
        <v>1185</v>
      </c>
      <c r="N957" s="2" t="s">
        <v>354</v>
      </c>
      <c r="O957" s="2"/>
      <c r="P957" s="2" t="s">
        <v>2129</v>
      </c>
    </row>
    <row r="958" spans="1:16" ht="14.4" x14ac:dyDescent="0.25">
      <c r="A958" s="7" t="s">
        <v>4028</v>
      </c>
      <c r="B958" s="2">
        <v>40</v>
      </c>
      <c r="C958" s="2" t="s">
        <v>123</v>
      </c>
      <c r="D958" s="2" t="s">
        <v>104</v>
      </c>
      <c r="E958" s="2" t="s">
        <v>76</v>
      </c>
      <c r="F958" s="2" t="s">
        <v>66</v>
      </c>
      <c r="G958" s="2" t="s">
        <v>209</v>
      </c>
      <c r="H958" s="2" t="s">
        <v>79</v>
      </c>
      <c r="I958" s="2" t="s">
        <v>4029</v>
      </c>
      <c r="J958" s="2" t="s">
        <v>2692</v>
      </c>
      <c r="K958" s="2" t="s">
        <v>424</v>
      </c>
      <c r="L958" s="2" t="s">
        <v>4030</v>
      </c>
      <c r="M958" s="2" t="s">
        <v>4031</v>
      </c>
      <c r="N958" s="2" t="s">
        <v>301</v>
      </c>
      <c r="O958" s="2"/>
      <c r="P958" s="2" t="s">
        <v>2129</v>
      </c>
    </row>
    <row r="959" spans="1:16" ht="14.4" x14ac:dyDescent="0.25">
      <c r="A959" s="7" t="s">
        <v>4032</v>
      </c>
      <c r="B959" s="2">
        <v>41</v>
      </c>
      <c r="C959" s="2" t="s">
        <v>45</v>
      </c>
      <c r="D959" s="2" t="s">
        <v>66</v>
      </c>
      <c r="E959" s="2" t="s">
        <v>98</v>
      </c>
      <c r="F959" s="2" t="s">
        <v>66</v>
      </c>
      <c r="G959" s="2" t="s">
        <v>457</v>
      </c>
      <c r="H959" s="2" t="s">
        <v>79</v>
      </c>
      <c r="I959" s="2" t="s">
        <v>4033</v>
      </c>
      <c r="J959" s="2" t="s">
        <v>251</v>
      </c>
      <c r="K959" s="2" t="s">
        <v>424</v>
      </c>
      <c r="L959" s="2" t="s">
        <v>4034</v>
      </c>
      <c r="M959" s="2" t="s">
        <v>4035</v>
      </c>
      <c r="N959" s="2" t="s">
        <v>102</v>
      </c>
      <c r="O959" s="2"/>
      <c r="P959" s="2" t="s">
        <v>2129</v>
      </c>
    </row>
    <row r="960" spans="1:16" ht="14.4" x14ac:dyDescent="0.25">
      <c r="A960" s="7" t="s">
        <v>4036</v>
      </c>
      <c r="B960" s="2">
        <v>69</v>
      </c>
      <c r="C960" s="2" t="s">
        <v>67</v>
      </c>
      <c r="D960" s="2" t="s">
        <v>485</v>
      </c>
      <c r="E960" s="2" t="s">
        <v>88</v>
      </c>
      <c r="F960" s="2" t="s">
        <v>286</v>
      </c>
      <c r="G960" s="2" t="s">
        <v>318</v>
      </c>
      <c r="H960" s="2" t="s">
        <v>79</v>
      </c>
      <c r="I960" s="2" t="s">
        <v>4037</v>
      </c>
      <c r="J960" s="2"/>
      <c r="K960" s="2" t="s">
        <v>640</v>
      </c>
      <c r="L960" s="2" t="s">
        <v>4038</v>
      </c>
      <c r="M960" s="2" t="s">
        <v>4039</v>
      </c>
      <c r="N960" s="2" t="s">
        <v>420</v>
      </c>
      <c r="O960" s="2"/>
      <c r="P960" s="2" t="s">
        <v>2159</v>
      </c>
    </row>
    <row r="961" spans="1:16" ht="14.4" x14ac:dyDescent="0.25">
      <c r="A961" s="7" t="s">
        <v>4040</v>
      </c>
      <c r="B961" s="2">
        <v>86</v>
      </c>
      <c r="C961" s="2" t="s">
        <v>123</v>
      </c>
      <c r="D961" s="2" t="s">
        <v>30</v>
      </c>
      <c r="E961" s="2" t="s">
        <v>112</v>
      </c>
      <c r="F961" s="2" t="s">
        <v>485</v>
      </c>
      <c r="G961" s="2" t="s">
        <v>2321</v>
      </c>
      <c r="H961" s="2" t="s">
        <v>79</v>
      </c>
      <c r="I961" s="2" t="s">
        <v>4041</v>
      </c>
      <c r="J961" s="2" t="s">
        <v>348</v>
      </c>
      <c r="K961" s="2" t="s">
        <v>640</v>
      </c>
      <c r="L961" s="2" t="s">
        <v>4042</v>
      </c>
      <c r="M961" s="2" t="s">
        <v>4043</v>
      </c>
      <c r="N961" s="2" t="s">
        <v>420</v>
      </c>
      <c r="O961" s="2"/>
      <c r="P961" s="2" t="s">
        <v>2129</v>
      </c>
    </row>
    <row r="962" spans="1:16" ht="14.4" x14ac:dyDescent="0.25">
      <c r="A962" s="7" t="s">
        <v>4044</v>
      </c>
      <c r="B962" s="2">
        <v>47</v>
      </c>
      <c r="C962" s="2" t="s">
        <v>78</v>
      </c>
      <c r="D962" s="2" t="s">
        <v>129</v>
      </c>
      <c r="E962" s="2" t="s">
        <v>112</v>
      </c>
      <c r="F962" s="2" t="s">
        <v>286</v>
      </c>
      <c r="G962" s="2" t="s">
        <v>536</v>
      </c>
      <c r="H962" s="2" t="s">
        <v>79</v>
      </c>
      <c r="I962" s="2" t="s">
        <v>4045</v>
      </c>
      <c r="J962" s="2" t="s">
        <v>1243</v>
      </c>
      <c r="K962" s="2" t="s">
        <v>424</v>
      </c>
      <c r="L962" s="2" t="s">
        <v>4046</v>
      </c>
      <c r="M962" s="2" t="s">
        <v>4047</v>
      </c>
      <c r="N962" s="2" t="s">
        <v>260</v>
      </c>
      <c r="O962" s="2"/>
      <c r="P962" s="2" t="s">
        <v>2129</v>
      </c>
    </row>
    <row r="963" spans="1:16" ht="14.4" x14ac:dyDescent="0.25">
      <c r="A963" s="7" t="s">
        <v>4048</v>
      </c>
      <c r="B963" s="2">
        <v>39</v>
      </c>
      <c r="C963" s="2" t="s">
        <v>275</v>
      </c>
      <c r="D963" s="2" t="s">
        <v>286</v>
      </c>
      <c r="E963" s="2" t="s">
        <v>88</v>
      </c>
      <c r="F963" s="2" t="s">
        <v>66</v>
      </c>
      <c r="G963" s="2" t="s">
        <v>447</v>
      </c>
      <c r="H963" s="2" t="s">
        <v>79</v>
      </c>
      <c r="I963" s="2" t="s">
        <v>4049</v>
      </c>
      <c r="J963" s="2" t="s">
        <v>2334</v>
      </c>
      <c r="K963" s="2" t="s">
        <v>424</v>
      </c>
      <c r="L963" s="2" t="s">
        <v>4050</v>
      </c>
      <c r="M963" s="2" t="s">
        <v>4051</v>
      </c>
      <c r="N963" s="2" t="s">
        <v>540</v>
      </c>
      <c r="O963" s="2"/>
      <c r="P963" s="2" t="s">
        <v>2116</v>
      </c>
    </row>
    <row r="964" spans="1:16" ht="14.4" x14ac:dyDescent="0.25">
      <c r="A964" s="7" t="s">
        <v>4052</v>
      </c>
      <c r="B964" s="2">
        <v>79</v>
      </c>
      <c r="C964" s="2" t="s">
        <v>121</v>
      </c>
      <c r="D964" s="2" t="s">
        <v>173</v>
      </c>
      <c r="E964" s="2" t="s">
        <v>88</v>
      </c>
      <c r="F964" s="2" t="s">
        <v>96</v>
      </c>
      <c r="G964" s="2" t="s">
        <v>532</v>
      </c>
      <c r="H964" s="2" t="s">
        <v>79</v>
      </c>
      <c r="I964" s="2" t="s">
        <v>3598</v>
      </c>
      <c r="J964" s="2" t="s">
        <v>21</v>
      </c>
      <c r="K964" s="2" t="s">
        <v>640</v>
      </c>
      <c r="L964" s="2" t="s">
        <v>4053</v>
      </c>
      <c r="M964" s="2" t="s">
        <v>4054</v>
      </c>
      <c r="N964" s="2" t="s">
        <v>4055</v>
      </c>
      <c r="O964" s="2"/>
      <c r="P964" s="2" t="s">
        <v>2159</v>
      </c>
    </row>
    <row r="965" spans="1:16" ht="14.4" x14ac:dyDescent="0.25">
      <c r="A965" s="7" t="s">
        <v>4056</v>
      </c>
      <c r="B965" s="2">
        <v>92</v>
      </c>
      <c r="C965" s="2" t="s">
        <v>123</v>
      </c>
      <c r="D965" s="2" t="s">
        <v>142</v>
      </c>
      <c r="E965" s="2" t="s">
        <v>98</v>
      </c>
      <c r="F965" s="2" t="s">
        <v>485</v>
      </c>
      <c r="G965" s="2" t="s">
        <v>758</v>
      </c>
      <c r="H965" s="2" t="s">
        <v>79</v>
      </c>
      <c r="I965" s="2" t="s">
        <v>4057</v>
      </c>
      <c r="J965" s="2" t="s">
        <v>226</v>
      </c>
      <c r="K965" s="2" t="s">
        <v>640</v>
      </c>
      <c r="L965" s="2" t="s">
        <v>4058</v>
      </c>
      <c r="M965" s="2" t="s">
        <v>4059</v>
      </c>
      <c r="N965" s="2" t="s">
        <v>583</v>
      </c>
      <c r="O965" s="2"/>
      <c r="P965" s="2" t="s">
        <v>2129</v>
      </c>
    </row>
    <row r="966" spans="1:16" ht="14.4" x14ac:dyDescent="0.25">
      <c r="A966" s="7" t="s">
        <v>4060</v>
      </c>
      <c r="B966" s="2">
        <v>52</v>
      </c>
      <c r="C966" s="2" t="s">
        <v>121</v>
      </c>
      <c r="D966" s="2" t="s">
        <v>485</v>
      </c>
      <c r="E966" s="2" t="s">
        <v>190</v>
      </c>
      <c r="F966" s="2" t="s">
        <v>189</v>
      </c>
      <c r="G966" s="2" t="s">
        <v>658</v>
      </c>
      <c r="H966" s="2" t="s">
        <v>79</v>
      </c>
      <c r="I966" s="2" t="s">
        <v>4061</v>
      </c>
      <c r="J966" s="2" t="s">
        <v>985</v>
      </c>
      <c r="K966" s="2" t="s">
        <v>640</v>
      </c>
      <c r="L966" s="2" t="s">
        <v>4062</v>
      </c>
      <c r="M966" s="2" t="s">
        <v>4063</v>
      </c>
      <c r="N966" s="2" t="s">
        <v>2170</v>
      </c>
      <c r="O966" s="2"/>
      <c r="P966" s="2" t="s">
        <v>2129</v>
      </c>
    </row>
    <row r="967" spans="1:16" ht="14.4" x14ac:dyDescent="0.25">
      <c r="A967" s="7" t="s">
        <v>4064</v>
      </c>
      <c r="B967" s="2">
        <v>26</v>
      </c>
      <c r="C967" s="2" t="s">
        <v>90</v>
      </c>
      <c r="D967" s="2" t="s">
        <v>121</v>
      </c>
      <c r="E967" s="2" t="s">
        <v>361</v>
      </c>
      <c r="F967" s="2" t="s">
        <v>485</v>
      </c>
      <c r="G967" s="2" t="s">
        <v>201</v>
      </c>
      <c r="H967" s="2" t="s">
        <v>79</v>
      </c>
      <c r="I967" s="2" t="s">
        <v>4065</v>
      </c>
      <c r="J967" s="2" t="s">
        <v>86</v>
      </c>
      <c r="K967" s="2" t="s">
        <v>424</v>
      </c>
      <c r="L967" s="2" t="s">
        <v>4066</v>
      </c>
      <c r="M967" s="2" t="s">
        <v>4067</v>
      </c>
      <c r="N967" s="2" t="s">
        <v>146</v>
      </c>
      <c r="O967" s="2"/>
      <c r="P967" s="2" t="s">
        <v>2129</v>
      </c>
    </row>
    <row r="968" spans="1:16" ht="14.4" x14ac:dyDescent="0.25">
      <c r="A968" s="7" t="s">
        <v>4068</v>
      </c>
      <c r="B968" s="2">
        <v>63</v>
      </c>
      <c r="C968" s="2" t="s">
        <v>45</v>
      </c>
      <c r="D968" s="2" t="s">
        <v>379</v>
      </c>
      <c r="E968" s="2" t="s">
        <v>190</v>
      </c>
      <c r="F968" s="2" t="s">
        <v>34</v>
      </c>
      <c r="G968" s="2" t="s">
        <v>855</v>
      </c>
      <c r="H968" s="2" t="s">
        <v>79</v>
      </c>
      <c r="I968" s="2" t="s">
        <v>4069</v>
      </c>
      <c r="J968" s="2" t="s">
        <v>22</v>
      </c>
      <c r="K968" s="2" t="s">
        <v>640</v>
      </c>
      <c r="L968" s="2" t="s">
        <v>4070</v>
      </c>
      <c r="M968" s="2" t="s">
        <v>4071</v>
      </c>
      <c r="N968" s="2" t="s">
        <v>583</v>
      </c>
      <c r="O968" s="2"/>
      <c r="P968" s="2" t="s">
        <v>2129</v>
      </c>
    </row>
    <row r="969" spans="1:16" ht="14.4" x14ac:dyDescent="0.25">
      <c r="A969" s="7" t="s">
        <v>4072</v>
      </c>
      <c r="B969" s="2">
        <v>40</v>
      </c>
      <c r="C969" s="2" t="s">
        <v>275</v>
      </c>
      <c r="D969" s="2" t="s">
        <v>180</v>
      </c>
      <c r="E969" s="2" t="s">
        <v>190</v>
      </c>
      <c r="F969" s="2" t="s">
        <v>96</v>
      </c>
      <c r="G969" s="2" t="s">
        <v>162</v>
      </c>
      <c r="H969" s="2" t="s">
        <v>79</v>
      </c>
      <c r="I969" s="2" t="s">
        <v>4073</v>
      </c>
      <c r="J969" s="2" t="s">
        <v>1126</v>
      </c>
      <c r="K969" s="2" t="s">
        <v>424</v>
      </c>
      <c r="L969" s="2" t="s">
        <v>4074</v>
      </c>
      <c r="M969" s="2" t="s">
        <v>4075</v>
      </c>
      <c r="N969" s="2" t="s">
        <v>126</v>
      </c>
      <c r="O969" s="2"/>
      <c r="P969" s="2" t="s">
        <v>2159</v>
      </c>
    </row>
    <row r="970" spans="1:16" ht="14.4" x14ac:dyDescent="0.25">
      <c r="A970" s="7" t="s">
        <v>4076</v>
      </c>
      <c r="B970" s="2">
        <v>30</v>
      </c>
      <c r="C970" s="2" t="s">
        <v>67</v>
      </c>
      <c r="D970" s="2" t="s">
        <v>217</v>
      </c>
      <c r="E970" s="2" t="s">
        <v>361</v>
      </c>
      <c r="F970" s="2" t="s">
        <v>96</v>
      </c>
      <c r="G970" s="2" t="s">
        <v>181</v>
      </c>
      <c r="H970" s="2" t="s">
        <v>79</v>
      </c>
      <c r="I970" s="2" t="s">
        <v>4077</v>
      </c>
      <c r="J970" s="2" t="s">
        <v>1301</v>
      </c>
      <c r="K970" s="2" t="s">
        <v>424</v>
      </c>
      <c r="L970" s="2" t="s">
        <v>4078</v>
      </c>
      <c r="M970" s="2" t="s">
        <v>3507</v>
      </c>
      <c r="N970" s="2" t="s">
        <v>540</v>
      </c>
      <c r="O970" s="2"/>
      <c r="P970" s="2" t="s">
        <v>2159</v>
      </c>
    </row>
    <row r="971" spans="1:16" ht="14.4" x14ac:dyDescent="0.25">
      <c r="A971" s="7" t="s">
        <v>4079</v>
      </c>
      <c r="B971" s="2">
        <v>35</v>
      </c>
      <c r="C971" s="2" t="s">
        <v>265</v>
      </c>
      <c r="D971" s="2" t="s">
        <v>87</v>
      </c>
      <c r="E971" s="2" t="s">
        <v>361</v>
      </c>
      <c r="F971" s="2" t="s">
        <v>96</v>
      </c>
      <c r="G971" s="2" t="s">
        <v>179</v>
      </c>
      <c r="H971" s="2" t="s">
        <v>79</v>
      </c>
      <c r="I971" s="2" t="s">
        <v>4080</v>
      </c>
      <c r="J971" s="2" t="s">
        <v>41</v>
      </c>
      <c r="K971" s="2" t="s">
        <v>424</v>
      </c>
      <c r="L971" s="2" t="s">
        <v>4081</v>
      </c>
      <c r="M971" s="2" t="s">
        <v>4082</v>
      </c>
      <c r="N971" s="2" t="s">
        <v>187</v>
      </c>
      <c r="O971" s="2"/>
      <c r="P971" s="2" t="s">
        <v>2159</v>
      </c>
    </row>
    <row r="972" spans="1:16" ht="14.4" x14ac:dyDescent="0.25">
      <c r="A972" s="7" t="s">
        <v>4083</v>
      </c>
      <c r="B972" s="2">
        <v>38</v>
      </c>
      <c r="C972" s="2" t="s">
        <v>286</v>
      </c>
      <c r="D972" s="2" t="s">
        <v>233</v>
      </c>
      <c r="E972" s="2" t="s">
        <v>190</v>
      </c>
      <c r="F972" s="2" t="s">
        <v>97</v>
      </c>
      <c r="G972" s="2" t="s">
        <v>106</v>
      </c>
      <c r="H972" s="2" t="s">
        <v>79</v>
      </c>
      <c r="I972" s="2" t="s">
        <v>2549</v>
      </c>
      <c r="J972" s="2" t="s">
        <v>910</v>
      </c>
      <c r="K972" s="2" t="s">
        <v>424</v>
      </c>
      <c r="L972" s="2" t="s">
        <v>4084</v>
      </c>
      <c r="M972" s="2" t="s">
        <v>4085</v>
      </c>
      <c r="N972" s="2" t="s">
        <v>436</v>
      </c>
      <c r="O972" s="2"/>
      <c r="P972" s="2" t="s">
        <v>2129</v>
      </c>
    </row>
    <row r="973" spans="1:16" ht="14.4" x14ac:dyDescent="0.25">
      <c r="A973" s="7" t="s">
        <v>4086</v>
      </c>
      <c r="B973" s="2">
        <v>41</v>
      </c>
      <c r="C973" s="2" t="s">
        <v>87</v>
      </c>
      <c r="D973" s="2" t="s">
        <v>141</v>
      </c>
      <c r="E973" s="2" t="s">
        <v>88</v>
      </c>
      <c r="F973" s="2" t="s">
        <v>286</v>
      </c>
      <c r="G973" s="2" t="s">
        <v>457</v>
      </c>
      <c r="H973" s="2" t="s">
        <v>79</v>
      </c>
      <c r="I973" s="2" t="s">
        <v>4087</v>
      </c>
      <c r="J973" s="2" t="s">
        <v>1019</v>
      </c>
      <c r="K973" s="2" t="s">
        <v>424</v>
      </c>
      <c r="L973" s="2" t="s">
        <v>4088</v>
      </c>
      <c r="M973" s="2" t="s">
        <v>4089</v>
      </c>
      <c r="N973" s="2" t="s">
        <v>301</v>
      </c>
      <c r="O973" s="2"/>
      <c r="P973" s="2" t="s">
        <v>2129</v>
      </c>
    </row>
    <row r="974" spans="1:16" ht="14.4" x14ac:dyDescent="0.25">
      <c r="A974" s="7" t="s">
        <v>4090</v>
      </c>
      <c r="B974" s="2">
        <v>77</v>
      </c>
      <c r="C974" s="2" t="s">
        <v>217</v>
      </c>
      <c r="D974" s="2" t="s">
        <v>208</v>
      </c>
      <c r="E974" s="2" t="s">
        <v>88</v>
      </c>
      <c r="F974" s="2" t="s">
        <v>87</v>
      </c>
      <c r="G974" s="2" t="s">
        <v>712</v>
      </c>
      <c r="H974" s="2" t="s">
        <v>79</v>
      </c>
      <c r="I974" s="2" t="s">
        <v>4091</v>
      </c>
      <c r="J974" s="2" t="s">
        <v>321</v>
      </c>
      <c r="K974" s="2" t="s">
        <v>640</v>
      </c>
      <c r="L974" s="2" t="s">
        <v>4092</v>
      </c>
      <c r="M974" s="2" t="s">
        <v>4093</v>
      </c>
      <c r="N974" s="2" t="s">
        <v>436</v>
      </c>
      <c r="O974" s="2"/>
      <c r="P974" s="2" t="s">
        <v>2159</v>
      </c>
    </row>
    <row r="975" spans="1:16" ht="14.4" x14ac:dyDescent="0.25">
      <c r="A975" s="7" t="s">
        <v>4094</v>
      </c>
      <c r="B975" s="2">
        <v>47</v>
      </c>
      <c r="C975" s="2" t="s">
        <v>265</v>
      </c>
      <c r="D975" s="2" t="s">
        <v>86</v>
      </c>
      <c r="E975" s="2" t="s">
        <v>190</v>
      </c>
      <c r="F975" s="2" t="s">
        <v>87</v>
      </c>
      <c r="G975" s="2" t="s">
        <v>536</v>
      </c>
      <c r="H975" s="2" t="s">
        <v>79</v>
      </c>
      <c r="I975" s="2" t="s">
        <v>4095</v>
      </c>
      <c r="J975" s="2" t="s">
        <v>67</v>
      </c>
      <c r="K975" s="2" t="s">
        <v>424</v>
      </c>
      <c r="L975" s="2" t="s">
        <v>4096</v>
      </c>
      <c r="M975" s="2" t="s">
        <v>4097</v>
      </c>
      <c r="N975" s="2" t="s">
        <v>146</v>
      </c>
      <c r="O975" s="2"/>
      <c r="P975" s="2" t="s">
        <v>2159</v>
      </c>
    </row>
    <row r="976" spans="1:16" ht="14.4" x14ac:dyDescent="0.25">
      <c r="A976" s="7" t="s">
        <v>4098</v>
      </c>
      <c r="B976" s="2">
        <v>66</v>
      </c>
      <c r="C976" s="2" t="s">
        <v>275</v>
      </c>
      <c r="D976" s="2" t="s">
        <v>427</v>
      </c>
      <c r="E976" s="2" t="s">
        <v>190</v>
      </c>
      <c r="F976" s="2" t="s">
        <v>96</v>
      </c>
      <c r="G976" s="2" t="s">
        <v>1048</v>
      </c>
      <c r="H976" s="2" t="s">
        <v>79</v>
      </c>
      <c r="I976" s="2" t="s">
        <v>4099</v>
      </c>
      <c r="J976" s="2" t="s">
        <v>41</v>
      </c>
      <c r="K976" s="2" t="s">
        <v>640</v>
      </c>
      <c r="L976" s="2" t="s">
        <v>4078</v>
      </c>
      <c r="M976" s="2" t="s">
        <v>4100</v>
      </c>
      <c r="N976" s="2" t="s">
        <v>126</v>
      </c>
      <c r="O976" s="2"/>
      <c r="P976" s="2" t="s">
        <v>2159</v>
      </c>
    </row>
    <row r="977" spans="1:16" ht="14.4" x14ac:dyDescent="0.25">
      <c r="A977" s="7" t="s">
        <v>4101</v>
      </c>
      <c r="B977" s="2">
        <v>86</v>
      </c>
      <c r="C977" s="2" t="s">
        <v>134</v>
      </c>
      <c r="D977" s="2" t="s">
        <v>77</v>
      </c>
      <c r="E977" s="2" t="s">
        <v>88</v>
      </c>
      <c r="F977" s="2" t="s">
        <v>217</v>
      </c>
      <c r="G977" s="2" t="s">
        <v>2321</v>
      </c>
      <c r="H977" s="2" t="s">
        <v>182</v>
      </c>
      <c r="I977" s="2" t="s">
        <v>4102</v>
      </c>
      <c r="J977" s="2" t="s">
        <v>753</v>
      </c>
      <c r="K977" s="2" t="s">
        <v>640</v>
      </c>
      <c r="L977" s="2" t="s">
        <v>4103</v>
      </c>
      <c r="M977" s="2" t="s">
        <v>4104</v>
      </c>
      <c r="N977" s="2" t="s">
        <v>436</v>
      </c>
      <c r="O977" s="2"/>
      <c r="P977" s="2" t="s">
        <v>2159</v>
      </c>
    </row>
    <row r="978" spans="1:16" ht="14.4" x14ac:dyDescent="0.25">
      <c r="A978" s="7" t="s">
        <v>4105</v>
      </c>
      <c r="B978" s="2">
        <v>85</v>
      </c>
      <c r="C978" s="2" t="s">
        <v>141</v>
      </c>
      <c r="D978" s="2" t="s">
        <v>55</v>
      </c>
      <c r="E978" s="2" t="s">
        <v>98</v>
      </c>
      <c r="F978" s="2" t="s">
        <v>180</v>
      </c>
      <c r="G978" s="2" t="s">
        <v>333</v>
      </c>
      <c r="H978" s="2" t="s">
        <v>182</v>
      </c>
      <c r="I978" s="2" t="s">
        <v>4106</v>
      </c>
      <c r="J978" s="2" t="s">
        <v>875</v>
      </c>
      <c r="K978" s="2" t="s">
        <v>640</v>
      </c>
      <c r="L978" s="2" t="s">
        <v>4107</v>
      </c>
      <c r="M978" s="2" t="s">
        <v>3807</v>
      </c>
      <c r="N978" s="2" t="s">
        <v>102</v>
      </c>
      <c r="O978" s="2"/>
      <c r="P978" s="2" t="s">
        <v>2129</v>
      </c>
    </row>
    <row r="979" spans="1:16" ht="14.4" x14ac:dyDescent="0.25">
      <c r="A979" s="7" t="s">
        <v>4108</v>
      </c>
      <c r="B979" s="2">
        <v>95</v>
      </c>
      <c r="C979" s="2" t="s">
        <v>111</v>
      </c>
      <c r="D979" s="2" t="s">
        <v>30</v>
      </c>
      <c r="E979" s="2" t="s">
        <v>98</v>
      </c>
      <c r="F979" s="2" t="s">
        <v>34</v>
      </c>
      <c r="G979" s="2" t="s">
        <v>171</v>
      </c>
      <c r="H979" s="2" t="s">
        <v>79</v>
      </c>
      <c r="I979" s="2" t="s">
        <v>2403</v>
      </c>
      <c r="J979" s="2" t="s">
        <v>900</v>
      </c>
      <c r="K979" s="2" t="s">
        <v>640</v>
      </c>
      <c r="L979" s="2" t="s">
        <v>4109</v>
      </c>
      <c r="M979" s="2" t="s">
        <v>3096</v>
      </c>
      <c r="N979" s="2" t="s">
        <v>146</v>
      </c>
      <c r="O979" s="2"/>
      <c r="P979" s="2" t="s">
        <v>2129</v>
      </c>
    </row>
    <row r="980" spans="1:16" ht="14.4" x14ac:dyDescent="0.25">
      <c r="A980" s="7" t="s">
        <v>4110</v>
      </c>
      <c r="B980" s="2">
        <v>40</v>
      </c>
      <c r="C980" s="2" t="s">
        <v>265</v>
      </c>
      <c r="D980" s="2" t="s">
        <v>286</v>
      </c>
      <c r="E980" s="2" t="s">
        <v>361</v>
      </c>
      <c r="F980" s="2" t="s">
        <v>286</v>
      </c>
      <c r="G980" s="2" t="s">
        <v>31</v>
      </c>
      <c r="H980" s="2" t="s">
        <v>79</v>
      </c>
      <c r="I980" s="2" t="s">
        <v>4111</v>
      </c>
      <c r="J980" s="2" t="s">
        <v>252</v>
      </c>
      <c r="K980" s="2" t="s">
        <v>424</v>
      </c>
      <c r="L980" s="2" t="s">
        <v>4112</v>
      </c>
      <c r="M980" s="2" t="s">
        <v>4113</v>
      </c>
      <c r="N980" s="2" t="s">
        <v>4114</v>
      </c>
      <c r="O980" s="2"/>
      <c r="P980" s="2" t="s">
        <v>2159</v>
      </c>
    </row>
    <row r="981" spans="1:16" ht="14.4" x14ac:dyDescent="0.25">
      <c r="A981" s="7" t="s">
        <v>4115</v>
      </c>
      <c r="B981" s="2">
        <v>36</v>
      </c>
      <c r="C981" s="2" t="s">
        <v>67</v>
      </c>
      <c r="D981" s="2" t="s">
        <v>379</v>
      </c>
      <c r="E981" s="2" t="s">
        <v>361</v>
      </c>
      <c r="F981" s="2" t="s">
        <v>21</v>
      </c>
      <c r="G981" s="2" t="s">
        <v>42</v>
      </c>
      <c r="H981" s="2" t="s">
        <v>182</v>
      </c>
      <c r="I981" s="2" t="s">
        <v>4116</v>
      </c>
      <c r="J981" s="2" t="s">
        <v>55</v>
      </c>
      <c r="K981" s="2" t="s">
        <v>424</v>
      </c>
      <c r="L981" s="2" t="s">
        <v>4117</v>
      </c>
      <c r="M981" s="2" t="s">
        <v>405</v>
      </c>
      <c r="N981" s="2" t="s">
        <v>329</v>
      </c>
      <c r="O981" s="2"/>
      <c r="P981" s="2" t="s">
        <v>2159</v>
      </c>
    </row>
    <row r="982" spans="1:16" ht="14.4" x14ac:dyDescent="0.25">
      <c r="A982" s="7" t="s">
        <v>4118</v>
      </c>
      <c r="B982" s="2">
        <v>58</v>
      </c>
      <c r="C982" s="2" t="s">
        <v>275</v>
      </c>
      <c r="D982" s="2" t="s">
        <v>427</v>
      </c>
      <c r="E982" s="2" t="s">
        <v>190</v>
      </c>
      <c r="F982" s="2" t="s">
        <v>379</v>
      </c>
      <c r="G982" s="2" t="s">
        <v>36</v>
      </c>
      <c r="H982" s="2" t="s">
        <v>182</v>
      </c>
      <c r="I982" s="2" t="s">
        <v>4119</v>
      </c>
      <c r="J982" s="2" t="s">
        <v>181</v>
      </c>
      <c r="K982" s="2" t="s">
        <v>640</v>
      </c>
      <c r="L982" s="2" t="s">
        <v>4120</v>
      </c>
      <c r="M982" s="2" t="s">
        <v>4121</v>
      </c>
      <c r="N982" s="2" t="s">
        <v>301</v>
      </c>
      <c r="O982" s="2"/>
      <c r="P982" s="2" t="s">
        <v>2159</v>
      </c>
    </row>
    <row r="983" spans="1:16" ht="14.4" x14ac:dyDescent="0.25">
      <c r="A983" s="7" t="s">
        <v>4122</v>
      </c>
      <c r="B983" s="2">
        <v>111</v>
      </c>
      <c r="C983" s="2" t="s">
        <v>87</v>
      </c>
      <c r="D983" s="2" t="s">
        <v>41</v>
      </c>
      <c r="E983" s="2" t="s">
        <v>88</v>
      </c>
      <c r="F983" s="2" t="s">
        <v>78</v>
      </c>
      <c r="G983" s="2" t="s">
        <v>267</v>
      </c>
      <c r="H983" s="2" t="s">
        <v>182</v>
      </c>
      <c r="I983" s="2" t="s">
        <v>4123</v>
      </c>
      <c r="J983" s="2" t="s">
        <v>1301</v>
      </c>
      <c r="K983" s="2" t="s">
        <v>640</v>
      </c>
      <c r="L983" s="2" t="s">
        <v>4124</v>
      </c>
      <c r="M983" s="2" t="s">
        <v>2355</v>
      </c>
      <c r="N983" s="2" t="s">
        <v>354</v>
      </c>
      <c r="O983" s="2"/>
      <c r="P983" s="2" t="s">
        <v>2159</v>
      </c>
    </row>
    <row r="984" spans="1:16" ht="14.4" x14ac:dyDescent="0.25">
      <c r="A984" s="7" t="s">
        <v>4125</v>
      </c>
      <c r="B984" s="2">
        <v>157</v>
      </c>
      <c r="C984" s="2" t="s">
        <v>17</v>
      </c>
      <c r="D984" s="2" t="s">
        <v>428</v>
      </c>
      <c r="E984" s="2" t="s">
        <v>112</v>
      </c>
      <c r="F984" s="2" t="s">
        <v>123</v>
      </c>
      <c r="G984" s="2" t="s">
        <v>1591</v>
      </c>
      <c r="H984" s="2" t="s">
        <v>182</v>
      </c>
      <c r="I984" s="2" t="s">
        <v>4126</v>
      </c>
      <c r="J984" s="2" t="s">
        <v>2042</v>
      </c>
      <c r="K984" s="2" t="s">
        <v>640</v>
      </c>
      <c r="L984" s="2" t="s">
        <v>4127</v>
      </c>
      <c r="M984" s="2" t="s">
        <v>4128</v>
      </c>
      <c r="N984" s="2" t="s">
        <v>153</v>
      </c>
      <c r="O984" s="2"/>
      <c r="P984" s="2" t="s">
        <v>2159</v>
      </c>
    </row>
    <row r="985" spans="1:16" ht="14.4" x14ac:dyDescent="0.25">
      <c r="A985" s="7" t="s">
        <v>4129</v>
      </c>
      <c r="B985" s="2">
        <v>157</v>
      </c>
      <c r="C985" s="2" t="s">
        <v>56</v>
      </c>
      <c r="D985" s="2" t="s">
        <v>215</v>
      </c>
      <c r="E985" s="2" t="s">
        <v>19</v>
      </c>
      <c r="F985" s="2" t="s">
        <v>87</v>
      </c>
      <c r="G985" s="2" t="s">
        <v>1591</v>
      </c>
      <c r="H985" s="2" t="s">
        <v>79</v>
      </c>
      <c r="I985" s="2" t="s">
        <v>4130</v>
      </c>
      <c r="J985" s="2" t="s">
        <v>587</v>
      </c>
      <c r="K985" s="2" t="s">
        <v>640</v>
      </c>
      <c r="L985" s="2" t="s">
        <v>4131</v>
      </c>
      <c r="M985" s="2" t="s">
        <v>2571</v>
      </c>
      <c r="N985" s="2" t="s">
        <v>146</v>
      </c>
      <c r="O985" s="2"/>
      <c r="P985" s="2" t="s">
        <v>2159</v>
      </c>
    </row>
    <row r="986" spans="1:16" ht="14.4" x14ac:dyDescent="0.25">
      <c r="A986" s="7" t="s">
        <v>4132</v>
      </c>
      <c r="B986" s="2">
        <v>100</v>
      </c>
      <c r="C986" s="2" t="s">
        <v>427</v>
      </c>
      <c r="D986" s="2" t="s">
        <v>30</v>
      </c>
      <c r="E986" s="2" t="s">
        <v>112</v>
      </c>
      <c r="F986" s="2" t="s">
        <v>286</v>
      </c>
      <c r="G986" s="2" t="s">
        <v>272</v>
      </c>
      <c r="H986" s="2" t="s">
        <v>182</v>
      </c>
      <c r="I986" s="2" t="s">
        <v>4133</v>
      </c>
      <c r="J986" s="2" t="s">
        <v>570</v>
      </c>
      <c r="K986" s="2" t="s">
        <v>640</v>
      </c>
      <c r="L986" s="2" t="s">
        <v>2565</v>
      </c>
      <c r="M986" s="2" t="s">
        <v>4134</v>
      </c>
      <c r="N986" s="2" t="s">
        <v>187</v>
      </c>
      <c r="O986" s="2"/>
      <c r="P986" s="2" t="s">
        <v>2159</v>
      </c>
    </row>
    <row r="987" spans="1:16" ht="14.4" x14ac:dyDescent="0.25">
      <c r="A987" s="7" t="s">
        <v>4135</v>
      </c>
      <c r="B987" s="2">
        <v>120</v>
      </c>
      <c r="C987" s="2" t="s">
        <v>20</v>
      </c>
      <c r="D987" s="2" t="s">
        <v>31</v>
      </c>
      <c r="E987" s="2" t="s">
        <v>216</v>
      </c>
      <c r="F987" s="2" t="s">
        <v>217</v>
      </c>
      <c r="G987" s="2" t="s">
        <v>630</v>
      </c>
      <c r="H987" s="2" t="s">
        <v>182</v>
      </c>
      <c r="I987" s="2" t="s">
        <v>4136</v>
      </c>
      <c r="J987" s="2" t="s">
        <v>875</v>
      </c>
      <c r="K987" s="2" t="s">
        <v>640</v>
      </c>
      <c r="L987" s="2" t="s">
        <v>4137</v>
      </c>
      <c r="M987" s="2" t="s">
        <v>4138</v>
      </c>
      <c r="N987" s="2" t="s">
        <v>436</v>
      </c>
      <c r="O987" s="2"/>
      <c r="P987" s="2" t="s">
        <v>2159</v>
      </c>
    </row>
    <row r="988" spans="1:16" ht="14.4" x14ac:dyDescent="0.25">
      <c r="A988" s="7" t="s">
        <v>4139</v>
      </c>
      <c r="B988" s="2">
        <v>106</v>
      </c>
      <c r="C988" s="2" t="s">
        <v>18</v>
      </c>
      <c r="D988" s="2" t="s">
        <v>463</v>
      </c>
      <c r="E988" s="2" t="s">
        <v>19</v>
      </c>
      <c r="F988" s="2" t="s">
        <v>89</v>
      </c>
      <c r="G988" s="2" t="s">
        <v>2018</v>
      </c>
      <c r="H988" s="2" t="s">
        <v>79</v>
      </c>
      <c r="I988" s="2" t="s">
        <v>4140</v>
      </c>
      <c r="J988" s="2" t="s">
        <v>748</v>
      </c>
      <c r="K988" s="2" t="s">
        <v>640</v>
      </c>
      <c r="L988" s="2" t="s">
        <v>1878</v>
      </c>
      <c r="M988" s="2" t="s">
        <v>4141</v>
      </c>
      <c r="N988" s="2" t="s">
        <v>436</v>
      </c>
      <c r="O988" s="2"/>
      <c r="P988" s="2" t="s">
        <v>2159</v>
      </c>
    </row>
    <row r="989" spans="1:16" ht="14.4" x14ac:dyDescent="0.25">
      <c r="A989" s="7" t="s">
        <v>4142</v>
      </c>
      <c r="B989" s="2">
        <v>71</v>
      </c>
      <c r="C989" s="2" t="s">
        <v>113</v>
      </c>
      <c r="D989" s="2" t="s">
        <v>156</v>
      </c>
      <c r="E989" s="2" t="s">
        <v>112</v>
      </c>
      <c r="F989" s="2" t="s">
        <v>96</v>
      </c>
      <c r="G989" s="2" t="s">
        <v>1109</v>
      </c>
      <c r="H989" s="2" t="s">
        <v>182</v>
      </c>
      <c r="I989" s="2" t="s">
        <v>4143</v>
      </c>
      <c r="J989" s="2" t="s">
        <v>881</v>
      </c>
      <c r="K989" s="2" t="s">
        <v>640</v>
      </c>
      <c r="L989" s="2" t="s">
        <v>4144</v>
      </c>
      <c r="M989" s="2" t="s">
        <v>4145</v>
      </c>
      <c r="N989" s="2" t="s">
        <v>102</v>
      </c>
      <c r="O989" s="2"/>
      <c r="P989" s="2" t="s">
        <v>2159</v>
      </c>
    </row>
    <row r="990" spans="1:16" ht="14.4" x14ac:dyDescent="0.25">
      <c r="A990" s="7" t="s">
        <v>4146</v>
      </c>
      <c r="B990" s="2">
        <v>85</v>
      </c>
      <c r="C990" s="2" t="s">
        <v>217</v>
      </c>
      <c r="D990" s="2" t="s">
        <v>155</v>
      </c>
      <c r="E990" s="2" t="s">
        <v>112</v>
      </c>
      <c r="F990" s="2" t="s">
        <v>96</v>
      </c>
      <c r="G990" s="2" t="s">
        <v>333</v>
      </c>
      <c r="H990" s="2" t="s">
        <v>182</v>
      </c>
      <c r="I990" s="2" t="s">
        <v>4147</v>
      </c>
      <c r="J990" s="2" t="s">
        <v>348</v>
      </c>
      <c r="K990" s="2" t="s">
        <v>640</v>
      </c>
      <c r="L990" s="2" t="s">
        <v>4148</v>
      </c>
      <c r="M990" s="2" t="s">
        <v>3532</v>
      </c>
      <c r="N990" s="2" t="s">
        <v>28</v>
      </c>
      <c r="O990" s="2"/>
      <c r="P990" s="2" t="s">
        <v>2159</v>
      </c>
    </row>
    <row r="991" spans="1:16" ht="14.4" x14ac:dyDescent="0.25">
      <c r="A991" s="7" t="s">
        <v>4149</v>
      </c>
      <c r="B991" s="2">
        <v>99</v>
      </c>
      <c r="C991" s="2" t="s">
        <v>97</v>
      </c>
      <c r="D991" s="2" t="s">
        <v>201</v>
      </c>
      <c r="E991" s="2" t="s">
        <v>98</v>
      </c>
      <c r="F991" s="2" t="s">
        <v>217</v>
      </c>
      <c r="G991" s="2" t="s">
        <v>241</v>
      </c>
      <c r="H991" s="2" t="s">
        <v>182</v>
      </c>
      <c r="I991" s="2" t="s">
        <v>4150</v>
      </c>
      <c r="J991" s="2" t="s">
        <v>2681</v>
      </c>
      <c r="K991" s="2" t="s">
        <v>640</v>
      </c>
      <c r="L991" s="2" t="s">
        <v>4151</v>
      </c>
      <c r="M991" s="2" t="s">
        <v>1063</v>
      </c>
      <c r="N991" s="2" t="s">
        <v>193</v>
      </c>
      <c r="O991" s="2"/>
      <c r="P991" s="2" t="s">
        <v>2159</v>
      </c>
    </row>
    <row r="992" spans="1:16" ht="14.4" x14ac:dyDescent="0.25">
      <c r="A992" s="7" t="s">
        <v>4152</v>
      </c>
      <c r="B992" s="2">
        <v>123</v>
      </c>
      <c r="C992" s="2" t="s">
        <v>104</v>
      </c>
      <c r="D992" s="2" t="s">
        <v>162</v>
      </c>
      <c r="E992" s="2" t="s">
        <v>216</v>
      </c>
      <c r="F992" s="2" t="s">
        <v>173</v>
      </c>
      <c r="G992" s="2" t="s">
        <v>975</v>
      </c>
      <c r="H992" s="2" t="s">
        <v>79</v>
      </c>
      <c r="I992" s="2" t="s">
        <v>4153</v>
      </c>
      <c r="J992" s="2" t="s">
        <v>2334</v>
      </c>
      <c r="K992" s="2" t="s">
        <v>640</v>
      </c>
      <c r="L992" s="2" t="s">
        <v>4154</v>
      </c>
      <c r="M992" s="2" t="s">
        <v>4155</v>
      </c>
      <c r="N992" s="2" t="s">
        <v>1138</v>
      </c>
      <c r="O992" s="2"/>
      <c r="P992" s="2" t="s">
        <v>2159</v>
      </c>
    </row>
    <row r="993" spans="1:16" ht="14.4" x14ac:dyDescent="0.25">
      <c r="A993" s="7" t="s">
        <v>4156</v>
      </c>
      <c r="B993" s="2">
        <v>43</v>
      </c>
      <c r="C993" s="2" t="s">
        <v>275</v>
      </c>
      <c r="D993" s="2" t="s">
        <v>123</v>
      </c>
      <c r="E993" s="2" t="s">
        <v>190</v>
      </c>
      <c r="F993" s="2" t="s">
        <v>87</v>
      </c>
      <c r="G993" s="2" t="s">
        <v>463</v>
      </c>
      <c r="H993" s="2" t="s">
        <v>79</v>
      </c>
      <c r="I993" s="2" t="s">
        <v>4157</v>
      </c>
      <c r="J993" s="2" t="s">
        <v>1120</v>
      </c>
      <c r="K993" s="2" t="s">
        <v>424</v>
      </c>
      <c r="L993" s="2" t="s">
        <v>4158</v>
      </c>
      <c r="M993" s="2" t="s">
        <v>4159</v>
      </c>
      <c r="N993" s="2" t="s">
        <v>284</v>
      </c>
      <c r="O993" s="2"/>
      <c r="P993" s="2" t="s">
        <v>2159</v>
      </c>
    </row>
    <row r="994" spans="1:16" ht="14.4" x14ac:dyDescent="0.25">
      <c r="A994" s="7" t="s">
        <v>4160</v>
      </c>
      <c r="B994" s="2">
        <v>37</v>
      </c>
      <c r="C994" s="2" t="s">
        <v>265</v>
      </c>
      <c r="D994" s="2" t="s">
        <v>180</v>
      </c>
      <c r="E994" s="2" t="s">
        <v>361</v>
      </c>
      <c r="F994" s="2" t="s">
        <v>134</v>
      </c>
      <c r="G994" s="2" t="s">
        <v>64</v>
      </c>
      <c r="H994" s="2" t="s">
        <v>79</v>
      </c>
      <c r="I994" s="2" t="s">
        <v>4161</v>
      </c>
      <c r="J994" s="2" t="s">
        <v>557</v>
      </c>
      <c r="K994" s="2" t="s">
        <v>424</v>
      </c>
      <c r="L994" s="2" t="s">
        <v>4162</v>
      </c>
      <c r="M994" s="2" t="s">
        <v>4163</v>
      </c>
      <c r="N994" s="2" t="s">
        <v>146</v>
      </c>
      <c r="O994" s="2"/>
      <c r="P994" s="2" t="s">
        <v>2159</v>
      </c>
    </row>
    <row r="995" spans="1:16" ht="14.4" x14ac:dyDescent="0.25">
      <c r="A995" s="7" t="s">
        <v>4164</v>
      </c>
      <c r="B995" s="2">
        <v>41</v>
      </c>
      <c r="C995" s="2" t="s">
        <v>67</v>
      </c>
      <c r="D995" s="2" t="s">
        <v>97</v>
      </c>
      <c r="E995" s="2" t="s">
        <v>361</v>
      </c>
      <c r="F995" s="2" t="s">
        <v>34</v>
      </c>
      <c r="G995" s="2" t="s">
        <v>244</v>
      </c>
      <c r="H995" s="2" t="s">
        <v>79</v>
      </c>
      <c r="I995" s="2" t="s">
        <v>4165</v>
      </c>
      <c r="J995" s="2" t="s">
        <v>41</v>
      </c>
      <c r="K995" s="2" t="s">
        <v>424</v>
      </c>
      <c r="L995" s="2" t="s">
        <v>4166</v>
      </c>
      <c r="M995" s="2" t="s">
        <v>2498</v>
      </c>
      <c r="N995" s="2" t="s">
        <v>94</v>
      </c>
      <c r="O995" s="2"/>
      <c r="P995" s="2" t="s">
        <v>2159</v>
      </c>
    </row>
    <row r="996" spans="1:16" ht="14.4" x14ac:dyDescent="0.25">
      <c r="A996" s="7" t="s">
        <v>4167</v>
      </c>
      <c r="B996" s="2">
        <v>75</v>
      </c>
      <c r="C996" s="2" t="s">
        <v>134</v>
      </c>
      <c r="D996" s="2" t="s">
        <v>142</v>
      </c>
      <c r="E996" s="2" t="s">
        <v>88</v>
      </c>
      <c r="F996" s="2" t="s">
        <v>123</v>
      </c>
      <c r="G996" s="2" t="s">
        <v>1065</v>
      </c>
      <c r="H996" s="2" t="s">
        <v>182</v>
      </c>
      <c r="I996" s="2" t="s">
        <v>4168</v>
      </c>
      <c r="J996" s="2" t="s">
        <v>165</v>
      </c>
      <c r="K996" s="2" t="s">
        <v>640</v>
      </c>
      <c r="L996" s="2" t="s">
        <v>4169</v>
      </c>
      <c r="M996" s="2" t="s">
        <v>4170</v>
      </c>
      <c r="N996" s="2" t="s">
        <v>139</v>
      </c>
      <c r="O996" s="2"/>
      <c r="P996" s="2" t="s">
        <v>2159</v>
      </c>
    </row>
    <row r="997" spans="1:16" ht="14.4" x14ac:dyDescent="0.25">
      <c r="A997" s="7" t="s">
        <v>4171</v>
      </c>
      <c r="B997" s="2">
        <v>47</v>
      </c>
      <c r="C997" s="2" t="s">
        <v>96</v>
      </c>
      <c r="D997" s="2" t="s">
        <v>77</v>
      </c>
      <c r="E997" s="2" t="s">
        <v>190</v>
      </c>
      <c r="F997" s="2" t="s">
        <v>485</v>
      </c>
      <c r="G997" s="2" t="s">
        <v>447</v>
      </c>
      <c r="H997" s="2" t="s">
        <v>79</v>
      </c>
      <c r="I997" s="2" t="s">
        <v>4172</v>
      </c>
      <c r="J997" s="2" t="s">
        <v>1120</v>
      </c>
      <c r="K997" s="2" t="s">
        <v>424</v>
      </c>
      <c r="L997" s="2" t="s">
        <v>4173</v>
      </c>
      <c r="M997" s="2" t="s">
        <v>425</v>
      </c>
      <c r="N997" s="2" t="s">
        <v>3069</v>
      </c>
      <c r="O997" s="2"/>
      <c r="P997" s="2" t="s">
        <v>2129</v>
      </c>
    </row>
    <row r="998" spans="1:16" ht="14.4" x14ac:dyDescent="0.25">
      <c r="A998" s="7" t="s">
        <v>4174</v>
      </c>
      <c r="B998" s="2">
        <v>33</v>
      </c>
      <c r="C998" s="2" t="s">
        <v>90</v>
      </c>
      <c r="D998" s="2" t="s">
        <v>89</v>
      </c>
      <c r="E998" s="2" t="s">
        <v>361</v>
      </c>
      <c r="F998" s="2" t="s">
        <v>86</v>
      </c>
      <c r="G998" s="2" t="s">
        <v>53</v>
      </c>
      <c r="H998" s="2" t="s">
        <v>79</v>
      </c>
      <c r="I998" s="2" t="s">
        <v>4175</v>
      </c>
      <c r="J998" s="2" t="s">
        <v>369</v>
      </c>
      <c r="K998" s="2" t="s">
        <v>424</v>
      </c>
      <c r="L998" s="2" t="s">
        <v>4176</v>
      </c>
      <c r="M998" s="2" t="s">
        <v>1178</v>
      </c>
      <c r="N998" s="2" t="s">
        <v>4177</v>
      </c>
      <c r="O998" s="2"/>
      <c r="P998" s="2" t="s">
        <v>2159</v>
      </c>
    </row>
    <row r="999" spans="1:16" ht="14.4" x14ac:dyDescent="0.25">
      <c r="A999" s="7" t="s">
        <v>4178</v>
      </c>
      <c r="B999" s="2">
        <v>49</v>
      </c>
      <c r="C999" s="2" t="s">
        <v>485</v>
      </c>
      <c r="D999" s="2" t="s">
        <v>264</v>
      </c>
      <c r="E999" s="2" t="s">
        <v>190</v>
      </c>
      <c r="F999" s="2" t="s">
        <v>427</v>
      </c>
      <c r="G999" s="2" t="s">
        <v>552</v>
      </c>
      <c r="H999" s="2" t="s">
        <v>182</v>
      </c>
      <c r="I999" s="2" t="s">
        <v>4179</v>
      </c>
      <c r="J999" s="2" t="s">
        <v>904</v>
      </c>
      <c r="K999" s="2" t="s">
        <v>424</v>
      </c>
      <c r="L999" s="2" t="s">
        <v>4180</v>
      </c>
      <c r="M999" s="2" t="s">
        <v>4181</v>
      </c>
      <c r="N999" s="2" t="s">
        <v>102</v>
      </c>
      <c r="O999" s="2"/>
      <c r="P999" s="2" t="s">
        <v>2159</v>
      </c>
    </row>
    <row r="1000" spans="1:16" ht="14.4" x14ac:dyDescent="0.25">
      <c r="A1000" s="7" t="s">
        <v>4182</v>
      </c>
      <c r="B1000" s="2">
        <v>100</v>
      </c>
      <c r="C1000" s="2" t="s">
        <v>363</v>
      </c>
      <c r="D1000" s="2" t="s">
        <v>649</v>
      </c>
      <c r="E1000" s="2" t="s">
        <v>112</v>
      </c>
      <c r="F1000" s="2" t="s">
        <v>104</v>
      </c>
      <c r="G1000" s="2" t="s">
        <v>605</v>
      </c>
      <c r="H1000" s="2" t="s">
        <v>79</v>
      </c>
      <c r="I1000" s="2" t="s">
        <v>4183</v>
      </c>
      <c r="J1000" s="2" t="s">
        <v>2484</v>
      </c>
      <c r="K1000" s="2" t="s">
        <v>640</v>
      </c>
      <c r="L1000" s="2" t="s">
        <v>4184</v>
      </c>
      <c r="M1000" s="2" t="s">
        <v>4185</v>
      </c>
      <c r="N1000" s="2" t="s">
        <v>478</v>
      </c>
      <c r="O1000" s="2"/>
      <c r="P1000" s="2" t="s">
        <v>2159</v>
      </c>
    </row>
    <row r="1001" spans="1:16" ht="14.4" x14ac:dyDescent="0.25">
      <c r="A1001" s="7" t="s">
        <v>4186</v>
      </c>
      <c r="B1001" s="2">
        <v>147</v>
      </c>
      <c r="C1001" s="2" t="s">
        <v>149</v>
      </c>
      <c r="D1001" s="2" t="s">
        <v>342</v>
      </c>
      <c r="E1001" s="2" t="s">
        <v>19</v>
      </c>
      <c r="F1001" s="2" t="s">
        <v>252</v>
      </c>
      <c r="G1001" s="2" t="s">
        <v>1037</v>
      </c>
      <c r="H1001" s="2" t="s">
        <v>90</v>
      </c>
      <c r="I1001" s="2" t="s">
        <v>4187</v>
      </c>
      <c r="J1001" s="2" t="s">
        <v>328</v>
      </c>
      <c r="K1001" s="2" t="s">
        <v>640</v>
      </c>
      <c r="L1001" s="2" t="s">
        <v>4188</v>
      </c>
      <c r="M1001" s="2" t="s">
        <v>3668</v>
      </c>
      <c r="N1001" s="2" t="s">
        <v>478</v>
      </c>
      <c r="O1001" s="2"/>
      <c r="P1001" s="2" t="s">
        <v>2159</v>
      </c>
    </row>
    <row r="1002" spans="1:16" ht="14.4" x14ac:dyDescent="0.25">
      <c r="A1002" s="7" t="s">
        <v>4189</v>
      </c>
      <c r="B1002" s="2">
        <v>145</v>
      </c>
      <c r="C1002" s="2" t="s">
        <v>55</v>
      </c>
      <c r="D1002" s="2" t="s">
        <v>342</v>
      </c>
      <c r="E1002" s="2" t="s">
        <v>19</v>
      </c>
      <c r="F1002" s="2" t="s">
        <v>104</v>
      </c>
      <c r="G1002" s="2" t="s">
        <v>621</v>
      </c>
      <c r="H1002" s="2" t="s">
        <v>79</v>
      </c>
      <c r="I1002" s="2" t="s">
        <v>4190</v>
      </c>
      <c r="J1002" s="2" t="s">
        <v>1120</v>
      </c>
      <c r="K1002" s="2" t="s">
        <v>640</v>
      </c>
      <c r="L1002" s="2" t="s">
        <v>4191</v>
      </c>
      <c r="M1002" s="2" t="s">
        <v>4192</v>
      </c>
      <c r="N1002" s="2" t="s">
        <v>193</v>
      </c>
      <c r="O1002" s="2"/>
      <c r="P1002" s="2" t="s">
        <v>2159</v>
      </c>
    </row>
    <row r="1003" spans="1:16" ht="14.4" x14ac:dyDescent="0.25">
      <c r="A1003" s="7" t="s">
        <v>4193</v>
      </c>
      <c r="B1003" s="2">
        <v>133</v>
      </c>
      <c r="C1003" s="2" t="s">
        <v>55</v>
      </c>
      <c r="D1003" s="2" t="s">
        <v>1010</v>
      </c>
      <c r="E1003" s="2" t="s">
        <v>19</v>
      </c>
      <c r="F1003" s="2" t="s">
        <v>233</v>
      </c>
      <c r="G1003" s="2" t="s">
        <v>81</v>
      </c>
      <c r="H1003" s="2" t="s">
        <v>79</v>
      </c>
      <c r="I1003" s="2" t="s">
        <v>4194</v>
      </c>
      <c r="J1003" s="2" t="s">
        <v>939</v>
      </c>
      <c r="K1003" s="2" t="s">
        <v>640</v>
      </c>
      <c r="L1003" s="2" t="s">
        <v>4195</v>
      </c>
      <c r="M1003" s="2" t="s">
        <v>4196</v>
      </c>
      <c r="N1003" s="2" t="s">
        <v>354</v>
      </c>
      <c r="O1003" s="2"/>
      <c r="P1003" s="2" t="s">
        <v>2159</v>
      </c>
    </row>
    <row r="1004" spans="1:16" ht="14.4" x14ac:dyDescent="0.25">
      <c r="A1004" s="7" t="s">
        <v>4197</v>
      </c>
      <c r="B1004" s="2">
        <v>150</v>
      </c>
      <c r="C1004" s="2" t="s">
        <v>43</v>
      </c>
      <c r="D1004" s="2" t="s">
        <v>325</v>
      </c>
      <c r="E1004" s="2" t="s">
        <v>19</v>
      </c>
      <c r="F1004" s="2" t="s">
        <v>233</v>
      </c>
      <c r="G1004" s="2" t="s">
        <v>3510</v>
      </c>
      <c r="H1004" s="2" t="s">
        <v>79</v>
      </c>
      <c r="I1004" s="2" t="s">
        <v>4198</v>
      </c>
      <c r="J1004" s="2" t="s">
        <v>328</v>
      </c>
      <c r="K1004" s="2" t="s">
        <v>640</v>
      </c>
      <c r="L1004" s="2" t="s">
        <v>4199</v>
      </c>
      <c r="M1004" s="2" t="s">
        <v>4200</v>
      </c>
      <c r="N1004" s="2" t="s">
        <v>306</v>
      </c>
      <c r="O1004" s="2"/>
      <c r="P1004" s="2" t="s">
        <v>2159</v>
      </c>
    </row>
    <row r="1005" spans="1:16" ht="14.4" x14ac:dyDescent="0.25">
      <c r="A1005" s="7" t="s">
        <v>4201</v>
      </c>
      <c r="B1005" s="2">
        <v>146</v>
      </c>
      <c r="C1005" s="2" t="s">
        <v>244</v>
      </c>
      <c r="D1005" s="2" t="s">
        <v>349</v>
      </c>
      <c r="E1005" s="2" t="s">
        <v>148</v>
      </c>
      <c r="F1005" s="2" t="s">
        <v>202</v>
      </c>
      <c r="G1005" s="2" t="s">
        <v>914</v>
      </c>
      <c r="H1005" s="2" t="s">
        <v>79</v>
      </c>
      <c r="I1005" s="2" t="s">
        <v>4202</v>
      </c>
      <c r="J1005" s="2" t="s">
        <v>344</v>
      </c>
      <c r="K1005" s="2" t="s">
        <v>640</v>
      </c>
      <c r="L1005" s="2" t="s">
        <v>4203</v>
      </c>
      <c r="M1005" s="2" t="s">
        <v>4204</v>
      </c>
      <c r="N1005" s="2" t="s">
        <v>316</v>
      </c>
      <c r="O1005" s="2"/>
      <c r="P1005" s="2" t="s">
        <v>2159</v>
      </c>
    </row>
    <row r="1006" spans="1:16" ht="14.4" x14ac:dyDescent="0.25">
      <c r="A1006" s="7" t="s">
        <v>4205</v>
      </c>
      <c r="B1006" s="2">
        <v>94</v>
      </c>
      <c r="C1006" s="2" t="s">
        <v>200</v>
      </c>
      <c r="D1006" s="2" t="s">
        <v>487</v>
      </c>
      <c r="E1006" s="2" t="s">
        <v>19</v>
      </c>
      <c r="F1006" s="2" t="s">
        <v>17</v>
      </c>
      <c r="G1006" s="2" t="s">
        <v>2100</v>
      </c>
      <c r="H1006" s="2" t="s">
        <v>182</v>
      </c>
      <c r="I1006" s="2" t="s">
        <v>4206</v>
      </c>
      <c r="J1006" s="2" t="s">
        <v>470</v>
      </c>
      <c r="K1006" s="2" t="s">
        <v>1481</v>
      </c>
      <c r="L1006" s="2" t="s">
        <v>4207</v>
      </c>
      <c r="M1006" s="2" t="s">
        <v>4208</v>
      </c>
      <c r="N1006" s="2" t="s">
        <v>478</v>
      </c>
      <c r="O1006" s="2"/>
      <c r="P1006" s="2" t="s">
        <v>2129</v>
      </c>
    </row>
    <row r="1007" spans="1:16" ht="14.4" x14ac:dyDescent="0.25">
      <c r="A1007" s="7" t="s">
        <v>4209</v>
      </c>
      <c r="B1007" s="2">
        <v>34</v>
      </c>
      <c r="C1007" s="2" t="s">
        <v>286</v>
      </c>
      <c r="D1007" s="2" t="s">
        <v>21</v>
      </c>
      <c r="E1007" s="2" t="s">
        <v>88</v>
      </c>
      <c r="F1007" s="2" t="s">
        <v>86</v>
      </c>
      <c r="G1007" s="2" t="s">
        <v>287</v>
      </c>
      <c r="H1007" s="2" t="s">
        <v>79</v>
      </c>
      <c r="I1007" s="2" t="s">
        <v>4210</v>
      </c>
      <c r="J1007" s="2" t="s">
        <v>718</v>
      </c>
      <c r="K1007" s="2" t="s">
        <v>424</v>
      </c>
      <c r="L1007" s="2" t="s">
        <v>4211</v>
      </c>
      <c r="M1007" s="2" t="s">
        <v>4212</v>
      </c>
      <c r="N1007" s="2" t="s">
        <v>187</v>
      </c>
      <c r="O1007" s="2"/>
      <c r="P1007" s="2" t="s">
        <v>2129</v>
      </c>
    </row>
    <row r="1008" spans="1:16" ht="14.4" x14ac:dyDescent="0.25">
      <c r="A1008" s="7" t="s">
        <v>4213</v>
      </c>
      <c r="B1008" s="2">
        <v>23</v>
      </c>
      <c r="C1008" s="2" t="s">
        <v>67</v>
      </c>
      <c r="D1008" s="2" t="s">
        <v>189</v>
      </c>
      <c r="E1008" s="2" t="s">
        <v>190</v>
      </c>
      <c r="F1008" s="2" t="s">
        <v>189</v>
      </c>
      <c r="G1008" s="2" t="s">
        <v>363</v>
      </c>
      <c r="H1008" s="2" t="s">
        <v>79</v>
      </c>
      <c r="I1008" s="2" t="s">
        <v>4214</v>
      </c>
      <c r="J1008" s="2" t="s">
        <v>97</v>
      </c>
      <c r="K1008" s="2" t="s">
        <v>424</v>
      </c>
      <c r="L1008" s="2" t="s">
        <v>4215</v>
      </c>
      <c r="M1008" s="2" t="s">
        <v>4216</v>
      </c>
      <c r="N1008" s="2" t="s">
        <v>705</v>
      </c>
      <c r="O1008" s="2"/>
      <c r="P1008" s="2" t="s">
        <v>2129</v>
      </c>
    </row>
    <row r="1009" spans="1:16" ht="14.4" x14ac:dyDescent="0.25">
      <c r="A1009" s="7" t="s">
        <v>4217</v>
      </c>
      <c r="B1009" s="2">
        <v>31</v>
      </c>
      <c r="C1009" s="2" t="s">
        <v>79</v>
      </c>
      <c r="D1009" s="2" t="s">
        <v>121</v>
      </c>
      <c r="E1009" s="2" t="s">
        <v>695</v>
      </c>
      <c r="F1009" s="2" t="s">
        <v>121</v>
      </c>
      <c r="G1009" s="2" t="s">
        <v>63</v>
      </c>
      <c r="H1009" s="2" t="s">
        <v>79</v>
      </c>
      <c r="I1009" s="2" t="s">
        <v>4218</v>
      </c>
      <c r="J1009" s="2" t="s">
        <v>149</v>
      </c>
      <c r="K1009" s="2" t="s">
        <v>424</v>
      </c>
      <c r="L1009" s="2" t="s">
        <v>4219</v>
      </c>
      <c r="M1009" s="2" t="s">
        <v>3566</v>
      </c>
      <c r="N1009" s="2" t="s">
        <v>705</v>
      </c>
      <c r="O1009" s="2"/>
      <c r="P1009" s="2" t="s">
        <v>2159</v>
      </c>
    </row>
    <row r="1010" spans="1:16" ht="14.4" x14ac:dyDescent="0.25">
      <c r="A1010" s="7" t="s">
        <v>4220</v>
      </c>
      <c r="B1010" s="2">
        <v>29</v>
      </c>
      <c r="C1010" s="2" t="s">
        <v>275</v>
      </c>
      <c r="D1010" s="2" t="s">
        <v>180</v>
      </c>
      <c r="E1010" s="2" t="s">
        <v>361</v>
      </c>
      <c r="F1010" s="2" t="s">
        <v>87</v>
      </c>
      <c r="G1010" s="2" t="s">
        <v>106</v>
      </c>
      <c r="H1010" s="2" t="s">
        <v>79</v>
      </c>
      <c r="I1010" s="2" t="s">
        <v>4221</v>
      </c>
      <c r="J1010" s="2" t="s">
        <v>1103</v>
      </c>
      <c r="K1010" s="2" t="s">
        <v>424</v>
      </c>
      <c r="L1010" s="2" t="s">
        <v>4222</v>
      </c>
      <c r="M1010" s="2" t="s">
        <v>4223</v>
      </c>
      <c r="N1010" s="2" t="s">
        <v>119</v>
      </c>
      <c r="O1010" s="2"/>
      <c r="P1010" s="2" t="s">
        <v>2159</v>
      </c>
    </row>
    <row r="1011" spans="1:16" ht="14.4" x14ac:dyDescent="0.25">
      <c r="A1011" s="7" t="s">
        <v>4224</v>
      </c>
      <c r="B1011" s="2">
        <v>46</v>
      </c>
      <c r="C1011" s="2" t="s">
        <v>217</v>
      </c>
      <c r="D1011" s="2" t="s">
        <v>264</v>
      </c>
      <c r="E1011" s="2" t="s">
        <v>190</v>
      </c>
      <c r="F1011" s="2" t="s">
        <v>97</v>
      </c>
      <c r="G1011" s="2" t="s">
        <v>53</v>
      </c>
      <c r="H1011" s="2" t="s">
        <v>182</v>
      </c>
      <c r="I1011" s="2" t="s">
        <v>4225</v>
      </c>
      <c r="J1011" s="2" t="s">
        <v>2189</v>
      </c>
      <c r="K1011" s="2" t="s">
        <v>424</v>
      </c>
      <c r="L1011" s="2" t="s">
        <v>4226</v>
      </c>
      <c r="M1011" s="2" t="s">
        <v>4227</v>
      </c>
      <c r="N1011" s="2" t="s">
        <v>193</v>
      </c>
      <c r="O1011" s="2"/>
      <c r="P1011" s="2" t="s">
        <v>2159</v>
      </c>
    </row>
    <row r="1012" spans="1:16" ht="14.4" x14ac:dyDescent="0.25">
      <c r="A1012" s="7" t="s">
        <v>4228</v>
      </c>
      <c r="B1012" s="2">
        <v>70</v>
      </c>
      <c r="C1012" s="2" t="s">
        <v>30</v>
      </c>
      <c r="D1012" s="2" t="s">
        <v>585</v>
      </c>
      <c r="E1012" s="2" t="s">
        <v>112</v>
      </c>
      <c r="F1012" s="2" t="s">
        <v>141</v>
      </c>
      <c r="G1012" s="2" t="s">
        <v>457</v>
      </c>
      <c r="H1012" s="2" t="s">
        <v>182</v>
      </c>
      <c r="I1012" s="2" t="s">
        <v>4229</v>
      </c>
      <c r="J1012" s="2" t="s">
        <v>1224</v>
      </c>
      <c r="K1012" s="2" t="s">
        <v>1481</v>
      </c>
      <c r="L1012" s="2" t="s">
        <v>4230</v>
      </c>
      <c r="M1012" s="2" t="s">
        <v>4231</v>
      </c>
      <c r="N1012" s="2" t="s">
        <v>354</v>
      </c>
      <c r="O1012" s="2"/>
      <c r="P1012" s="2" t="s">
        <v>2159</v>
      </c>
    </row>
    <row r="1013" spans="1:16" ht="14.4" x14ac:dyDescent="0.25">
      <c r="A1013" s="7" t="s">
        <v>4232</v>
      </c>
      <c r="B1013" s="2">
        <v>84</v>
      </c>
      <c r="C1013" s="2" t="s">
        <v>135</v>
      </c>
      <c r="D1013" s="2" t="s">
        <v>536</v>
      </c>
      <c r="E1013" s="2" t="s">
        <v>112</v>
      </c>
      <c r="F1013" s="2" t="s">
        <v>123</v>
      </c>
      <c r="G1013" s="2" t="s">
        <v>180</v>
      </c>
      <c r="H1013" s="2" t="s">
        <v>182</v>
      </c>
      <c r="I1013" s="2" t="s">
        <v>4233</v>
      </c>
      <c r="J1013" s="2" t="s">
        <v>351</v>
      </c>
      <c r="K1013" s="2" t="s">
        <v>1481</v>
      </c>
      <c r="L1013" s="2" t="s">
        <v>4234</v>
      </c>
      <c r="M1013" s="2" t="s">
        <v>1117</v>
      </c>
      <c r="N1013" s="2" t="s">
        <v>193</v>
      </c>
      <c r="O1013" s="2"/>
      <c r="P1013" s="2" t="s">
        <v>2129</v>
      </c>
    </row>
    <row r="1014" spans="1:16" ht="14.4" x14ac:dyDescent="0.25">
      <c r="A1014" s="7" t="s">
        <v>4235</v>
      </c>
      <c r="B1014" s="2">
        <v>33</v>
      </c>
      <c r="C1014" s="2" t="s">
        <v>182</v>
      </c>
      <c r="D1014" s="2" t="s">
        <v>45</v>
      </c>
      <c r="E1014" s="2" t="s">
        <v>695</v>
      </c>
      <c r="F1014" s="2" t="s">
        <v>67</v>
      </c>
      <c r="G1014" s="2" t="s">
        <v>53</v>
      </c>
      <c r="H1014" s="2" t="s">
        <v>79</v>
      </c>
      <c r="I1014" s="2" t="s">
        <v>4236</v>
      </c>
      <c r="J1014" s="2" t="s">
        <v>155</v>
      </c>
      <c r="K1014" s="2" t="s">
        <v>424</v>
      </c>
      <c r="L1014" s="2" t="s">
        <v>4237</v>
      </c>
      <c r="M1014" s="2" t="s">
        <v>1239</v>
      </c>
      <c r="N1014" s="2" t="s">
        <v>352</v>
      </c>
      <c r="O1014" s="2"/>
      <c r="P1014" s="2" t="s">
        <v>2159</v>
      </c>
    </row>
    <row r="1015" spans="1:16" ht="14.4" x14ac:dyDescent="0.25">
      <c r="A1015" s="7" t="s">
        <v>4238</v>
      </c>
      <c r="B1015" s="2">
        <v>34</v>
      </c>
      <c r="C1015" s="2" t="s">
        <v>90</v>
      </c>
      <c r="D1015" s="2" t="s">
        <v>66</v>
      </c>
      <c r="E1015" s="2" t="s">
        <v>361</v>
      </c>
      <c r="F1015" s="2" t="s">
        <v>66</v>
      </c>
      <c r="G1015" s="2" t="s">
        <v>279</v>
      </c>
      <c r="H1015" s="2" t="s">
        <v>79</v>
      </c>
      <c r="I1015" s="2" t="s">
        <v>4239</v>
      </c>
      <c r="J1015" s="2" t="s">
        <v>447</v>
      </c>
      <c r="K1015" s="2" t="s">
        <v>424</v>
      </c>
      <c r="L1015" s="2" t="s">
        <v>4240</v>
      </c>
      <c r="M1015" s="2" t="s">
        <v>4241</v>
      </c>
      <c r="N1015" s="2" t="s">
        <v>291</v>
      </c>
      <c r="O1015" s="2"/>
      <c r="P1015" s="2" t="s">
        <v>2159</v>
      </c>
    </row>
    <row r="1016" spans="1:16" ht="14.4" x14ac:dyDescent="0.25">
      <c r="A1016" s="7" t="s">
        <v>4242</v>
      </c>
      <c r="B1016" s="2">
        <v>36</v>
      </c>
      <c r="C1016" s="2" t="s">
        <v>286</v>
      </c>
      <c r="D1016" s="2" t="s">
        <v>208</v>
      </c>
      <c r="E1016" s="2" t="s">
        <v>190</v>
      </c>
      <c r="F1016" s="2" t="s">
        <v>123</v>
      </c>
      <c r="G1016" s="2" t="s">
        <v>114</v>
      </c>
      <c r="H1016" s="2" t="s">
        <v>182</v>
      </c>
      <c r="I1016" s="2" t="s">
        <v>4243</v>
      </c>
      <c r="J1016" s="2" t="s">
        <v>547</v>
      </c>
      <c r="K1016" s="2" t="s">
        <v>424</v>
      </c>
      <c r="L1016" s="2" t="s">
        <v>4244</v>
      </c>
      <c r="M1016" s="2" t="s">
        <v>3899</v>
      </c>
      <c r="N1016" s="2" t="s">
        <v>316</v>
      </c>
      <c r="O1016" s="2"/>
      <c r="P1016" s="2" t="s">
        <v>2159</v>
      </c>
    </row>
    <row r="1017" spans="1:16" ht="14.4" x14ac:dyDescent="0.25">
      <c r="A1017" s="7" t="s">
        <v>4245</v>
      </c>
      <c r="B1017" s="2">
        <v>71</v>
      </c>
      <c r="C1017" s="2" t="s">
        <v>41</v>
      </c>
      <c r="D1017" s="2" t="s">
        <v>670</v>
      </c>
      <c r="E1017" s="2" t="s">
        <v>112</v>
      </c>
      <c r="F1017" s="2" t="s">
        <v>77</v>
      </c>
      <c r="G1017" s="2" t="s">
        <v>43</v>
      </c>
      <c r="H1017" s="2" t="s">
        <v>79</v>
      </c>
      <c r="I1017" s="2" t="s">
        <v>4246</v>
      </c>
      <c r="J1017" s="2" t="s">
        <v>1640</v>
      </c>
      <c r="K1017" s="2" t="s">
        <v>3032</v>
      </c>
      <c r="L1017" s="2" t="s">
        <v>4247</v>
      </c>
      <c r="M1017" s="2" t="s">
        <v>4192</v>
      </c>
      <c r="N1017" s="2" t="s">
        <v>478</v>
      </c>
      <c r="O1017" s="2"/>
      <c r="P1017" s="2" t="s">
        <v>2159</v>
      </c>
    </row>
    <row r="1018" spans="1:16" ht="14.4" x14ac:dyDescent="0.25">
      <c r="A1018" s="7" t="s">
        <v>4248</v>
      </c>
      <c r="B1018" s="2">
        <v>115</v>
      </c>
      <c r="C1018" s="2" t="s">
        <v>585</v>
      </c>
      <c r="D1018" s="2" t="s">
        <v>414</v>
      </c>
      <c r="E1018" s="2" t="s">
        <v>216</v>
      </c>
      <c r="F1018" s="2" t="s">
        <v>30</v>
      </c>
      <c r="G1018" s="2" t="s">
        <v>596</v>
      </c>
      <c r="H1018" s="2" t="s">
        <v>79</v>
      </c>
      <c r="I1018" s="2" t="s">
        <v>4249</v>
      </c>
      <c r="J1018" s="2" t="s">
        <v>881</v>
      </c>
      <c r="K1018" s="2" t="s">
        <v>1481</v>
      </c>
      <c r="L1018" s="2" t="s">
        <v>4250</v>
      </c>
      <c r="M1018" s="2" t="s">
        <v>2368</v>
      </c>
      <c r="N1018" s="2" t="s">
        <v>316</v>
      </c>
      <c r="O1018" s="2"/>
      <c r="P1018" s="2" t="s">
        <v>2129</v>
      </c>
    </row>
    <row r="1019" spans="1:16" ht="14.4" x14ac:dyDescent="0.25">
      <c r="A1019" s="7" t="s">
        <v>4251</v>
      </c>
      <c r="B1019" s="2">
        <v>142</v>
      </c>
      <c r="C1019" s="2" t="s">
        <v>590</v>
      </c>
      <c r="D1019" s="2" t="s">
        <v>224</v>
      </c>
      <c r="E1019" s="2" t="s">
        <v>19</v>
      </c>
      <c r="F1019" s="2" t="s">
        <v>30</v>
      </c>
      <c r="G1019" s="2" t="s">
        <v>487</v>
      </c>
      <c r="H1019" s="2" t="s">
        <v>79</v>
      </c>
      <c r="I1019" s="2" t="s">
        <v>4252</v>
      </c>
      <c r="J1019" s="2" t="s">
        <v>357</v>
      </c>
      <c r="K1019" s="2" t="s">
        <v>1481</v>
      </c>
      <c r="L1019" s="2" t="s">
        <v>4253</v>
      </c>
      <c r="M1019" s="2" t="s">
        <v>3940</v>
      </c>
      <c r="N1019" s="2" t="s">
        <v>316</v>
      </c>
      <c r="O1019" s="2"/>
      <c r="P1019" s="2" t="s">
        <v>2650</v>
      </c>
    </row>
    <row r="1020" spans="1:16" ht="14.4" x14ac:dyDescent="0.25">
      <c r="A1020" s="7" t="s">
        <v>4254</v>
      </c>
      <c r="B1020" s="2">
        <v>142</v>
      </c>
      <c r="C1020" s="2" t="s">
        <v>590</v>
      </c>
      <c r="D1020" s="2" t="s">
        <v>955</v>
      </c>
      <c r="E1020" s="2" t="s">
        <v>19</v>
      </c>
      <c r="F1020" s="2" t="s">
        <v>233</v>
      </c>
      <c r="G1020" s="2" t="s">
        <v>349</v>
      </c>
      <c r="H1020" s="2" t="s">
        <v>79</v>
      </c>
      <c r="I1020" s="2" t="s">
        <v>4255</v>
      </c>
      <c r="J1020" s="2" t="s">
        <v>357</v>
      </c>
      <c r="K1020" s="2" t="s">
        <v>1481</v>
      </c>
      <c r="L1020" s="2" t="s">
        <v>4256</v>
      </c>
      <c r="M1020" s="2" t="s">
        <v>4257</v>
      </c>
      <c r="N1020" s="2" t="s">
        <v>153</v>
      </c>
      <c r="O1020" s="2"/>
      <c r="P1020" s="2" t="s">
        <v>2116</v>
      </c>
    </row>
    <row r="1021" spans="1:16" ht="14.4" x14ac:dyDescent="0.25">
      <c r="A1021" s="7" t="s">
        <v>4258</v>
      </c>
      <c r="B1021" s="2">
        <v>29</v>
      </c>
      <c r="C1021" s="2" t="s">
        <v>90</v>
      </c>
      <c r="D1021" s="2" t="s">
        <v>86</v>
      </c>
      <c r="E1021" s="2" t="s">
        <v>695</v>
      </c>
      <c r="F1021" s="2" t="s">
        <v>45</v>
      </c>
      <c r="G1021" s="2" t="s">
        <v>149</v>
      </c>
      <c r="H1021" s="2" t="s">
        <v>79</v>
      </c>
      <c r="I1021" s="2" t="s">
        <v>4259</v>
      </c>
      <c r="J1021" s="2" t="s">
        <v>390</v>
      </c>
      <c r="K1021" s="2" t="s">
        <v>424</v>
      </c>
      <c r="L1021" s="2" t="s">
        <v>4260</v>
      </c>
      <c r="M1021" s="2" t="s">
        <v>4261</v>
      </c>
      <c r="N1021" s="2" t="s">
        <v>567</v>
      </c>
      <c r="O1021" s="2"/>
      <c r="P1021" s="2" t="s">
        <v>2159</v>
      </c>
    </row>
    <row r="1022" spans="1:16" ht="14.4" x14ac:dyDescent="0.25">
      <c r="A1022" s="7" t="s">
        <v>4262</v>
      </c>
      <c r="B1022" s="2">
        <v>27</v>
      </c>
      <c r="C1022" s="2" t="s">
        <v>79</v>
      </c>
      <c r="D1022" s="2" t="s">
        <v>66</v>
      </c>
      <c r="E1022" s="2" t="s">
        <v>361</v>
      </c>
      <c r="F1022" s="2" t="s">
        <v>86</v>
      </c>
      <c r="G1022" s="2" t="s">
        <v>142</v>
      </c>
      <c r="H1022" s="2" t="s">
        <v>182</v>
      </c>
      <c r="I1022" s="2" t="s">
        <v>4263</v>
      </c>
      <c r="J1022" s="2" t="s">
        <v>265</v>
      </c>
      <c r="K1022" s="2" t="s">
        <v>424</v>
      </c>
      <c r="L1022" s="2" t="s">
        <v>4264</v>
      </c>
      <c r="M1022" s="2" t="s">
        <v>743</v>
      </c>
      <c r="N1022" s="2" t="s">
        <v>2288</v>
      </c>
      <c r="O1022" s="2"/>
      <c r="P1022" s="2" t="s">
        <v>2159</v>
      </c>
    </row>
    <row r="1023" spans="1:16" ht="14.4" x14ac:dyDescent="0.25">
      <c r="A1023" s="7" t="s">
        <v>4265</v>
      </c>
      <c r="B1023" s="2">
        <v>32</v>
      </c>
      <c r="C1023" s="2" t="s">
        <v>189</v>
      </c>
      <c r="D1023" s="2" t="s">
        <v>141</v>
      </c>
      <c r="E1023" s="2" t="s">
        <v>190</v>
      </c>
      <c r="F1023" s="2" t="s">
        <v>97</v>
      </c>
      <c r="G1023" s="2" t="s">
        <v>55</v>
      </c>
      <c r="H1023" s="2" t="s">
        <v>182</v>
      </c>
      <c r="I1023" s="2" t="s">
        <v>4266</v>
      </c>
      <c r="J1023" s="2" t="s">
        <v>264</v>
      </c>
      <c r="K1023" s="2" t="s">
        <v>424</v>
      </c>
      <c r="L1023" s="2" t="s">
        <v>4267</v>
      </c>
      <c r="M1023" s="2" t="s">
        <v>3080</v>
      </c>
      <c r="N1023" s="2" t="s">
        <v>316</v>
      </c>
      <c r="O1023" s="2"/>
      <c r="P1023" s="2" t="s">
        <v>2159</v>
      </c>
    </row>
    <row r="1024" spans="1:16" ht="14.4" x14ac:dyDescent="0.25">
      <c r="A1024" s="7" t="s">
        <v>4268</v>
      </c>
      <c r="B1024" s="2">
        <v>63</v>
      </c>
      <c r="C1024" s="2" t="s">
        <v>104</v>
      </c>
      <c r="D1024" s="2" t="s">
        <v>215</v>
      </c>
      <c r="E1024" s="2" t="s">
        <v>98</v>
      </c>
      <c r="F1024" s="2" t="s">
        <v>252</v>
      </c>
      <c r="G1024" s="2" t="s">
        <v>63</v>
      </c>
      <c r="H1024" s="2" t="s">
        <v>79</v>
      </c>
      <c r="I1024" s="2" t="s">
        <v>2961</v>
      </c>
      <c r="J1024" s="2" t="s">
        <v>1109</v>
      </c>
      <c r="K1024" s="2" t="s">
        <v>3032</v>
      </c>
      <c r="L1024" s="2" t="s">
        <v>4269</v>
      </c>
      <c r="M1024" s="2" t="s">
        <v>441</v>
      </c>
      <c r="N1024" s="2" t="s">
        <v>119</v>
      </c>
      <c r="O1024" s="2"/>
      <c r="P1024" s="2" t="s">
        <v>2159</v>
      </c>
    </row>
    <row r="1025" spans="1:16" ht="14.4" x14ac:dyDescent="0.25">
      <c r="A1025" s="7" t="s">
        <v>4270</v>
      </c>
      <c r="B1025" s="2">
        <v>105</v>
      </c>
      <c r="C1025" s="2" t="s">
        <v>162</v>
      </c>
      <c r="D1025" s="2" t="s">
        <v>281</v>
      </c>
      <c r="E1025" s="2" t="s">
        <v>216</v>
      </c>
      <c r="F1025" s="2" t="s">
        <v>201</v>
      </c>
      <c r="G1025" s="2" t="s">
        <v>18</v>
      </c>
      <c r="H1025" s="2" t="s">
        <v>79</v>
      </c>
      <c r="I1025" s="2" t="s">
        <v>4271</v>
      </c>
      <c r="J1025" s="2" t="s">
        <v>246</v>
      </c>
      <c r="K1025" s="2" t="s">
        <v>1481</v>
      </c>
      <c r="L1025" s="2" t="s">
        <v>4272</v>
      </c>
      <c r="M1025" s="2" t="s">
        <v>4273</v>
      </c>
      <c r="N1025" s="2" t="s">
        <v>306</v>
      </c>
      <c r="O1025" s="2"/>
      <c r="P1025" s="2" t="s">
        <v>2650</v>
      </c>
    </row>
    <row r="1026" spans="1:16" ht="14.4" x14ac:dyDescent="0.25">
      <c r="A1026" s="7" t="s">
        <v>4274</v>
      </c>
      <c r="B1026" s="2">
        <v>128</v>
      </c>
      <c r="C1026" s="2" t="s">
        <v>335</v>
      </c>
      <c r="D1026" s="2" t="s">
        <v>223</v>
      </c>
      <c r="E1026" s="2" t="s">
        <v>216</v>
      </c>
      <c r="F1026" s="2" t="s">
        <v>52</v>
      </c>
      <c r="G1026" s="2" t="s">
        <v>1182</v>
      </c>
      <c r="H1026" s="2" t="s">
        <v>79</v>
      </c>
      <c r="I1026" s="2" t="s">
        <v>4275</v>
      </c>
      <c r="J1026" s="2" t="s">
        <v>344</v>
      </c>
      <c r="K1026" s="2" t="s">
        <v>1481</v>
      </c>
      <c r="L1026" s="2" t="s">
        <v>4276</v>
      </c>
      <c r="M1026" s="2" t="s">
        <v>4277</v>
      </c>
      <c r="N1026" s="2" t="s">
        <v>239</v>
      </c>
      <c r="O1026" s="2"/>
      <c r="P1026" s="2" t="s">
        <v>2650</v>
      </c>
    </row>
    <row r="1027" spans="1:16" ht="14.4" x14ac:dyDescent="0.25">
      <c r="A1027" s="7" t="s">
        <v>4278</v>
      </c>
      <c r="B1027" s="2">
        <v>39</v>
      </c>
      <c r="C1027" s="2" t="s">
        <v>87</v>
      </c>
      <c r="D1027" s="2" t="s">
        <v>104</v>
      </c>
      <c r="E1027" s="2" t="s">
        <v>361</v>
      </c>
      <c r="F1027" s="2" t="s">
        <v>34</v>
      </c>
      <c r="G1027" s="2" t="s">
        <v>287</v>
      </c>
      <c r="H1027" s="2" t="s">
        <v>182</v>
      </c>
      <c r="I1027" s="2" t="s">
        <v>4279</v>
      </c>
      <c r="J1027" s="2" t="s">
        <v>357</v>
      </c>
      <c r="K1027" s="2" t="s">
        <v>424</v>
      </c>
      <c r="L1027" s="2" t="s">
        <v>4280</v>
      </c>
      <c r="M1027" s="2" t="s">
        <v>4281</v>
      </c>
      <c r="N1027" s="2" t="s">
        <v>291</v>
      </c>
      <c r="O1027" s="2"/>
      <c r="P1027" s="2" t="s">
        <v>2159</v>
      </c>
    </row>
    <row r="1028" spans="1:16" ht="14.4" x14ac:dyDescent="0.25">
      <c r="A1028" s="7" t="s">
        <v>4282</v>
      </c>
      <c r="B1028" s="2">
        <v>31</v>
      </c>
      <c r="C1028" s="2" t="s">
        <v>45</v>
      </c>
      <c r="D1028" s="2" t="s">
        <v>97</v>
      </c>
      <c r="E1028" s="2" t="s">
        <v>190</v>
      </c>
      <c r="F1028" s="2" t="s">
        <v>180</v>
      </c>
      <c r="G1028" s="2" t="s">
        <v>135</v>
      </c>
      <c r="H1028" s="2" t="s">
        <v>182</v>
      </c>
      <c r="I1028" s="2" t="s">
        <v>4283</v>
      </c>
      <c r="J1028" s="2" t="s">
        <v>173</v>
      </c>
      <c r="K1028" s="2" t="s">
        <v>424</v>
      </c>
      <c r="L1028" s="2" t="s">
        <v>4284</v>
      </c>
      <c r="M1028" s="2" t="s">
        <v>4285</v>
      </c>
      <c r="N1028" s="2" t="s">
        <v>2715</v>
      </c>
      <c r="O1028" s="2"/>
      <c r="P1028" s="2" t="s">
        <v>2159</v>
      </c>
    </row>
    <row r="1029" spans="1:16" ht="14.4" x14ac:dyDescent="0.25">
      <c r="A1029" s="7" t="s">
        <v>4286</v>
      </c>
      <c r="B1029" s="2">
        <v>58</v>
      </c>
      <c r="C1029" s="2" t="s">
        <v>427</v>
      </c>
      <c r="D1029" s="2" t="s">
        <v>53</v>
      </c>
      <c r="E1029" s="2" t="s">
        <v>112</v>
      </c>
      <c r="F1029" s="2" t="s">
        <v>17</v>
      </c>
      <c r="G1029" s="2" t="s">
        <v>42</v>
      </c>
      <c r="H1029" s="2" t="s">
        <v>79</v>
      </c>
      <c r="I1029" s="2" t="s">
        <v>3973</v>
      </c>
      <c r="J1029" s="2" t="s">
        <v>585</v>
      </c>
      <c r="K1029" s="2" t="s">
        <v>3032</v>
      </c>
      <c r="L1029" s="2" t="s">
        <v>4287</v>
      </c>
      <c r="M1029" s="2" t="s">
        <v>4288</v>
      </c>
      <c r="N1029" s="2" t="s">
        <v>306</v>
      </c>
      <c r="O1029" s="2"/>
      <c r="P1029" s="2" t="s">
        <v>2650</v>
      </c>
    </row>
    <row r="1030" spans="1:16" ht="14.4" x14ac:dyDescent="0.25">
      <c r="A1030" s="7" t="s">
        <v>4289</v>
      </c>
      <c r="B1030" s="2">
        <v>120</v>
      </c>
      <c r="C1030" s="2" t="s">
        <v>547</v>
      </c>
      <c r="D1030" s="2" t="s">
        <v>1301</v>
      </c>
      <c r="E1030" s="2" t="s">
        <v>148</v>
      </c>
      <c r="F1030" s="2" t="s">
        <v>77</v>
      </c>
      <c r="G1030" s="2" t="s">
        <v>393</v>
      </c>
      <c r="H1030" s="2" t="s">
        <v>90</v>
      </c>
      <c r="I1030" s="2" t="s">
        <v>4290</v>
      </c>
      <c r="J1030" s="2" t="s">
        <v>1987</v>
      </c>
      <c r="K1030" s="2" t="s">
        <v>1481</v>
      </c>
      <c r="L1030" s="2" t="s">
        <v>4291</v>
      </c>
      <c r="M1030" s="2" t="s">
        <v>4292</v>
      </c>
      <c r="N1030" s="2" t="s">
        <v>306</v>
      </c>
      <c r="O1030" s="2"/>
      <c r="P1030" s="2" t="s">
        <v>2159</v>
      </c>
    </row>
    <row r="1031" spans="1:16" ht="14.4" x14ac:dyDescent="0.25">
      <c r="A1031" s="7" t="s">
        <v>4293</v>
      </c>
      <c r="B1031" s="2">
        <v>129</v>
      </c>
      <c r="C1031" s="2" t="s">
        <v>552</v>
      </c>
      <c r="D1031" s="2" t="s">
        <v>333</v>
      </c>
      <c r="E1031" s="2" t="s">
        <v>216</v>
      </c>
      <c r="F1031" s="2" t="s">
        <v>233</v>
      </c>
      <c r="G1031" s="2" t="s">
        <v>33</v>
      </c>
      <c r="H1031" s="2" t="s">
        <v>79</v>
      </c>
      <c r="I1031" s="2" t="s">
        <v>4294</v>
      </c>
      <c r="J1031" s="2" t="s">
        <v>4295</v>
      </c>
      <c r="K1031" s="2" t="s">
        <v>1481</v>
      </c>
      <c r="L1031" s="2" t="s">
        <v>610</v>
      </c>
      <c r="M1031" s="2" t="s">
        <v>4296</v>
      </c>
      <c r="N1031" s="2" t="s">
        <v>126</v>
      </c>
      <c r="O1031" s="2"/>
      <c r="P1031" s="2" t="s">
        <v>2650</v>
      </c>
    </row>
    <row r="1032" spans="1:16" ht="14.4" x14ac:dyDescent="0.25">
      <c r="A1032" s="7" t="s">
        <v>4297</v>
      </c>
      <c r="B1032" s="2">
        <v>25</v>
      </c>
      <c r="C1032" s="2" t="s">
        <v>45</v>
      </c>
      <c r="D1032" s="2" t="s">
        <v>89</v>
      </c>
      <c r="E1032" s="2" t="s">
        <v>190</v>
      </c>
      <c r="F1032" s="2" t="s">
        <v>21</v>
      </c>
      <c r="G1032" s="2" t="s">
        <v>52</v>
      </c>
      <c r="H1032" s="2" t="s">
        <v>182</v>
      </c>
      <c r="I1032" s="2" t="s">
        <v>4298</v>
      </c>
      <c r="J1032" s="2" t="s">
        <v>703</v>
      </c>
      <c r="K1032" s="2" t="s">
        <v>424</v>
      </c>
      <c r="L1032" s="2" t="s">
        <v>4299</v>
      </c>
      <c r="M1032" s="2" t="s">
        <v>1320</v>
      </c>
      <c r="N1032" s="2" t="s">
        <v>260</v>
      </c>
      <c r="O1032" s="2"/>
      <c r="P1032" s="2" t="s">
        <v>2129</v>
      </c>
    </row>
    <row r="1033" spans="1:16" ht="14.4" x14ac:dyDescent="0.25">
      <c r="A1033" s="7" t="s">
        <v>4300</v>
      </c>
      <c r="B1033" s="2">
        <v>57</v>
      </c>
      <c r="C1033" s="2" t="s">
        <v>217</v>
      </c>
      <c r="D1033" s="2" t="s">
        <v>114</v>
      </c>
      <c r="E1033" s="2" t="s">
        <v>98</v>
      </c>
      <c r="F1033" s="2" t="s">
        <v>92</v>
      </c>
      <c r="G1033" s="2" t="s">
        <v>89</v>
      </c>
      <c r="H1033" s="2" t="s">
        <v>79</v>
      </c>
      <c r="I1033" s="2" t="s">
        <v>1578</v>
      </c>
      <c r="J1033" s="2" t="s">
        <v>523</v>
      </c>
      <c r="K1033" s="2" t="s">
        <v>3032</v>
      </c>
      <c r="L1033" s="2" t="s">
        <v>4301</v>
      </c>
      <c r="M1033" s="2" t="s">
        <v>636</v>
      </c>
      <c r="N1033" s="2" t="s">
        <v>306</v>
      </c>
      <c r="O1033" s="2"/>
      <c r="P1033" s="2" t="s">
        <v>2129</v>
      </c>
    </row>
    <row r="1034" spans="1:16" ht="14.4" x14ac:dyDescent="0.25">
      <c r="A1034" s="7" t="s">
        <v>4302</v>
      </c>
      <c r="B1034" s="2">
        <v>66</v>
      </c>
      <c r="C1034" s="2" t="s">
        <v>233</v>
      </c>
      <c r="D1034" s="2" t="s">
        <v>457</v>
      </c>
      <c r="E1034" s="2" t="s">
        <v>112</v>
      </c>
      <c r="F1034" s="2" t="s">
        <v>252</v>
      </c>
      <c r="G1034" s="2" t="s">
        <v>141</v>
      </c>
      <c r="H1034" s="2" t="s">
        <v>182</v>
      </c>
      <c r="I1034" s="2" t="s">
        <v>4303</v>
      </c>
      <c r="J1034" s="2" t="s">
        <v>753</v>
      </c>
      <c r="K1034" s="2" t="s">
        <v>3032</v>
      </c>
      <c r="L1034" s="2" t="s">
        <v>4304</v>
      </c>
      <c r="M1034" s="2" t="s">
        <v>4305</v>
      </c>
      <c r="N1034" s="2" t="s">
        <v>119</v>
      </c>
      <c r="O1034" s="2"/>
      <c r="P1034" s="2" t="s">
        <v>2129</v>
      </c>
    </row>
    <row r="1035" spans="1:16" ht="14.4" x14ac:dyDescent="0.25">
      <c r="A1035" s="7" t="s">
        <v>4306</v>
      </c>
      <c r="B1035" s="2">
        <v>97</v>
      </c>
      <c r="C1035" s="2" t="s">
        <v>42</v>
      </c>
      <c r="D1035" s="2" t="s">
        <v>961</v>
      </c>
      <c r="E1035" s="2" t="s">
        <v>112</v>
      </c>
      <c r="F1035" s="2" t="s">
        <v>202</v>
      </c>
      <c r="G1035" s="2" t="s">
        <v>17</v>
      </c>
      <c r="H1035" s="2" t="s">
        <v>182</v>
      </c>
      <c r="I1035" s="2" t="s">
        <v>4307</v>
      </c>
      <c r="J1035" s="2" t="s">
        <v>2696</v>
      </c>
      <c r="K1035" s="2" t="s">
        <v>1481</v>
      </c>
      <c r="L1035" s="2" t="s">
        <v>4308</v>
      </c>
      <c r="M1035" s="2" t="s">
        <v>2106</v>
      </c>
      <c r="N1035" s="2" t="s">
        <v>478</v>
      </c>
      <c r="O1035" s="2"/>
      <c r="P1035" s="2" t="s">
        <v>2129</v>
      </c>
    </row>
    <row r="1036" spans="1:16" ht="14.4" x14ac:dyDescent="0.25">
      <c r="A1036" s="7" t="s">
        <v>4309</v>
      </c>
      <c r="B1036" s="2">
        <v>37</v>
      </c>
      <c r="C1036" s="2" t="s">
        <v>217</v>
      </c>
      <c r="D1036" s="2" t="s">
        <v>92</v>
      </c>
      <c r="E1036" s="2" t="s">
        <v>190</v>
      </c>
      <c r="F1036" s="2" t="s">
        <v>87</v>
      </c>
      <c r="G1036" s="2" t="s">
        <v>55</v>
      </c>
      <c r="H1036" s="2" t="s">
        <v>182</v>
      </c>
      <c r="I1036" s="2" t="s">
        <v>4310</v>
      </c>
      <c r="J1036" s="2" t="s">
        <v>328</v>
      </c>
      <c r="K1036" s="2" t="s">
        <v>424</v>
      </c>
      <c r="L1036" s="2" t="s">
        <v>4311</v>
      </c>
      <c r="M1036" s="2" t="s">
        <v>4312</v>
      </c>
      <c r="N1036" s="2" t="s">
        <v>94</v>
      </c>
      <c r="O1036" s="2"/>
      <c r="P1036" s="2" t="s">
        <v>2650</v>
      </c>
    </row>
    <row r="1037" spans="1:16" ht="14.4" x14ac:dyDescent="0.25">
      <c r="A1037" s="7" t="s">
        <v>4313</v>
      </c>
      <c r="B1037" s="2">
        <v>34</v>
      </c>
      <c r="C1037" s="2" t="s">
        <v>189</v>
      </c>
      <c r="D1037" s="2" t="s">
        <v>123</v>
      </c>
      <c r="E1037" s="2" t="s">
        <v>190</v>
      </c>
      <c r="F1037" s="2" t="s">
        <v>173</v>
      </c>
      <c r="G1037" s="2" t="s">
        <v>41</v>
      </c>
      <c r="H1037" s="2" t="s">
        <v>182</v>
      </c>
      <c r="I1037" s="2" t="s">
        <v>4314</v>
      </c>
      <c r="J1037" s="2" t="s">
        <v>182</v>
      </c>
      <c r="K1037" s="2" t="s">
        <v>424</v>
      </c>
      <c r="L1037" s="2" t="s">
        <v>2932</v>
      </c>
      <c r="M1037" s="2" t="s">
        <v>4315</v>
      </c>
      <c r="N1037" s="2" t="s">
        <v>436</v>
      </c>
      <c r="O1037" s="2"/>
      <c r="P1037" s="2" t="s">
        <v>2159</v>
      </c>
    </row>
    <row r="1038" spans="1:16" ht="14.4" x14ac:dyDescent="0.25">
      <c r="A1038" s="7" t="s">
        <v>4316</v>
      </c>
      <c r="B1038" s="2">
        <v>59</v>
      </c>
      <c r="C1038" s="2" t="s">
        <v>111</v>
      </c>
      <c r="D1038" s="2" t="s">
        <v>279</v>
      </c>
      <c r="E1038" s="2" t="s">
        <v>98</v>
      </c>
      <c r="F1038" s="2" t="s">
        <v>17</v>
      </c>
      <c r="G1038" s="2" t="s">
        <v>142</v>
      </c>
      <c r="H1038" s="2" t="s">
        <v>79</v>
      </c>
      <c r="I1038" s="2" t="s">
        <v>4317</v>
      </c>
      <c r="J1038" s="2" t="s">
        <v>241</v>
      </c>
      <c r="K1038" s="2" t="s">
        <v>3032</v>
      </c>
      <c r="L1038" s="2" t="s">
        <v>4318</v>
      </c>
      <c r="M1038" s="2" t="s">
        <v>1107</v>
      </c>
      <c r="N1038" s="2" t="s">
        <v>316</v>
      </c>
      <c r="O1038" s="2"/>
      <c r="P1038" s="2" t="s">
        <v>2129</v>
      </c>
    </row>
    <row r="1039" spans="1:16" ht="14.4" x14ac:dyDescent="0.25">
      <c r="A1039" s="7" t="s">
        <v>4319</v>
      </c>
      <c r="B1039" s="2">
        <v>45</v>
      </c>
      <c r="C1039" s="2" t="s">
        <v>379</v>
      </c>
      <c r="D1039" s="2" t="s">
        <v>363</v>
      </c>
      <c r="E1039" s="2" t="s">
        <v>88</v>
      </c>
      <c r="F1039" s="2" t="s">
        <v>217</v>
      </c>
      <c r="G1039" s="2" t="s">
        <v>155</v>
      </c>
      <c r="H1039" s="2" t="s">
        <v>79</v>
      </c>
      <c r="I1039" s="2" t="s">
        <v>4320</v>
      </c>
      <c r="J1039" s="2" t="s">
        <v>1095</v>
      </c>
      <c r="K1039" s="2" t="s">
        <v>424</v>
      </c>
      <c r="L1039" s="2" t="s">
        <v>4321</v>
      </c>
      <c r="M1039" s="2" t="s">
        <v>4322</v>
      </c>
      <c r="N1039" s="2" t="s">
        <v>94</v>
      </c>
      <c r="O1039" s="2"/>
      <c r="P1039" s="2" t="s">
        <v>2129</v>
      </c>
    </row>
    <row r="1040" spans="1:16" ht="14.4" x14ac:dyDescent="0.25">
      <c r="A1040" s="7" t="s">
        <v>4323</v>
      </c>
      <c r="B1040" s="2">
        <v>31</v>
      </c>
      <c r="C1040" s="2" t="s">
        <v>286</v>
      </c>
      <c r="D1040" s="2" t="s">
        <v>78</v>
      </c>
      <c r="E1040" s="2" t="s">
        <v>361</v>
      </c>
      <c r="F1040" s="2" t="s">
        <v>21</v>
      </c>
      <c r="G1040" s="2" t="s">
        <v>63</v>
      </c>
      <c r="H1040" s="2" t="s">
        <v>182</v>
      </c>
      <c r="I1040" s="2" t="s">
        <v>4324</v>
      </c>
      <c r="J1040" s="2" t="s">
        <v>189</v>
      </c>
      <c r="K1040" s="2" t="s">
        <v>424</v>
      </c>
      <c r="L1040" s="2" t="s">
        <v>4325</v>
      </c>
      <c r="M1040" s="2" t="s">
        <v>4326</v>
      </c>
      <c r="N1040" s="2" t="s">
        <v>126</v>
      </c>
      <c r="O1040" s="2"/>
      <c r="P1040" s="2" t="s">
        <v>2159</v>
      </c>
    </row>
    <row r="1041" spans="1:16" ht="14.4" x14ac:dyDescent="0.25">
      <c r="A1041" s="7" t="s">
        <v>4327</v>
      </c>
      <c r="B1041" s="2">
        <v>54</v>
      </c>
      <c r="C1041" s="2" t="s">
        <v>78</v>
      </c>
      <c r="D1041" s="2" t="s">
        <v>106</v>
      </c>
      <c r="E1041" s="2" t="s">
        <v>88</v>
      </c>
      <c r="F1041" s="2" t="s">
        <v>208</v>
      </c>
      <c r="G1041" s="2" t="s">
        <v>201</v>
      </c>
      <c r="H1041" s="2" t="s">
        <v>182</v>
      </c>
      <c r="I1041" s="2" t="s">
        <v>4328</v>
      </c>
      <c r="J1041" s="2" t="s">
        <v>3174</v>
      </c>
      <c r="K1041" s="2" t="s">
        <v>3032</v>
      </c>
      <c r="L1041" s="2" t="s">
        <v>4329</v>
      </c>
      <c r="M1041" s="2" t="s">
        <v>4330</v>
      </c>
      <c r="N1041" s="2" t="s">
        <v>436</v>
      </c>
      <c r="O1041" s="2"/>
      <c r="P1041" s="2" t="s">
        <v>2650</v>
      </c>
    </row>
    <row r="1042" spans="1:16" ht="14.4" x14ac:dyDescent="0.25">
      <c r="A1042" s="7" t="s">
        <v>4331</v>
      </c>
      <c r="B1042" s="2">
        <v>109</v>
      </c>
      <c r="C1042" s="2" t="s">
        <v>457</v>
      </c>
      <c r="D1042" s="2" t="s">
        <v>521</v>
      </c>
      <c r="E1042" s="2" t="s">
        <v>216</v>
      </c>
      <c r="F1042" s="2" t="s">
        <v>142</v>
      </c>
      <c r="G1042" s="2" t="s">
        <v>104</v>
      </c>
      <c r="H1042" s="2" t="s">
        <v>79</v>
      </c>
      <c r="I1042" s="2" t="s">
        <v>4332</v>
      </c>
      <c r="J1042" s="2" t="s">
        <v>1141</v>
      </c>
      <c r="K1042" s="2" t="s">
        <v>1481</v>
      </c>
      <c r="L1042" s="2" t="s">
        <v>4333</v>
      </c>
      <c r="M1042" s="2" t="s">
        <v>4334</v>
      </c>
      <c r="N1042" s="2" t="s">
        <v>109</v>
      </c>
      <c r="O1042" s="2"/>
      <c r="P1042" s="2" t="s">
        <v>2650</v>
      </c>
    </row>
    <row r="1043" spans="1:16" ht="14.4" x14ac:dyDescent="0.25">
      <c r="A1043" s="7" t="s">
        <v>4335</v>
      </c>
      <c r="B1043" s="2">
        <v>46</v>
      </c>
      <c r="C1043" s="2" t="s">
        <v>123</v>
      </c>
      <c r="D1043" s="2" t="s">
        <v>264</v>
      </c>
      <c r="E1043" s="2" t="s">
        <v>88</v>
      </c>
      <c r="F1043" s="2" t="s">
        <v>141</v>
      </c>
      <c r="G1043" s="2" t="s">
        <v>114</v>
      </c>
      <c r="H1043" s="2" t="s">
        <v>182</v>
      </c>
      <c r="I1043" s="2" t="s">
        <v>4336</v>
      </c>
      <c r="J1043" s="2" t="s">
        <v>811</v>
      </c>
      <c r="K1043" s="2" t="s">
        <v>424</v>
      </c>
      <c r="L1043" s="2" t="s">
        <v>4337</v>
      </c>
      <c r="M1043" s="2" t="s">
        <v>840</v>
      </c>
      <c r="N1043" s="2" t="s">
        <v>583</v>
      </c>
      <c r="O1043" s="2"/>
      <c r="P1043" s="2" t="s">
        <v>2116</v>
      </c>
    </row>
    <row r="1044" spans="1:16" ht="14.4" x14ac:dyDescent="0.25">
      <c r="A1044" s="7" t="s">
        <v>4338</v>
      </c>
      <c r="B1044" s="2">
        <v>61</v>
      </c>
      <c r="C1044" s="2" t="s">
        <v>92</v>
      </c>
      <c r="D1044" s="2" t="s">
        <v>209</v>
      </c>
      <c r="E1044" s="2" t="s">
        <v>98</v>
      </c>
      <c r="F1044" s="2" t="s">
        <v>56</v>
      </c>
      <c r="G1044" s="2" t="s">
        <v>41</v>
      </c>
      <c r="H1044" s="2" t="s">
        <v>182</v>
      </c>
      <c r="I1044" s="2" t="s">
        <v>4339</v>
      </c>
      <c r="J1044" s="2" t="s">
        <v>200</v>
      </c>
      <c r="K1044" s="2" t="s">
        <v>3032</v>
      </c>
      <c r="L1044" s="2" t="s">
        <v>3123</v>
      </c>
      <c r="M1044" s="2" t="s">
        <v>4340</v>
      </c>
      <c r="N1044" s="2" t="s">
        <v>28</v>
      </c>
      <c r="O1044" s="2"/>
      <c r="P1044" s="2" t="s">
        <v>2159</v>
      </c>
    </row>
    <row r="1045" spans="1:16" ht="14.4" x14ac:dyDescent="0.25">
      <c r="A1045" s="7" t="s">
        <v>4341</v>
      </c>
      <c r="B1045" s="2">
        <v>103</v>
      </c>
      <c r="C1045" s="2" t="s">
        <v>184</v>
      </c>
      <c r="D1045" s="2" t="s">
        <v>1294</v>
      </c>
      <c r="E1045" s="2" t="s">
        <v>216</v>
      </c>
      <c r="F1045" s="2" t="s">
        <v>201</v>
      </c>
      <c r="G1045" s="2" t="s">
        <v>52</v>
      </c>
      <c r="H1045" s="2" t="s">
        <v>79</v>
      </c>
      <c r="I1045" s="2" t="s">
        <v>4342</v>
      </c>
      <c r="J1045" s="2" t="s">
        <v>942</v>
      </c>
      <c r="K1045" s="2" t="s">
        <v>1481</v>
      </c>
      <c r="L1045" s="2" t="s">
        <v>4343</v>
      </c>
      <c r="M1045" s="2" t="s">
        <v>3951</v>
      </c>
      <c r="N1045" s="2" t="s">
        <v>316</v>
      </c>
      <c r="O1045" s="2"/>
      <c r="P1045" s="2" t="s">
        <v>2650</v>
      </c>
    </row>
    <row r="1046" spans="1:16" ht="14.4" x14ac:dyDescent="0.25">
      <c r="A1046" s="7" t="s">
        <v>4344</v>
      </c>
      <c r="B1046" s="2">
        <v>119</v>
      </c>
      <c r="C1046" s="2" t="s">
        <v>369</v>
      </c>
      <c r="D1046" s="2" t="s">
        <v>342</v>
      </c>
      <c r="E1046" s="2" t="s">
        <v>19</v>
      </c>
      <c r="F1046" s="2" t="s">
        <v>75</v>
      </c>
      <c r="G1046" s="2" t="s">
        <v>696</v>
      </c>
      <c r="H1046" s="2" t="s">
        <v>182</v>
      </c>
      <c r="I1046" s="2" t="s">
        <v>4345</v>
      </c>
      <c r="J1046" s="2" t="s">
        <v>309</v>
      </c>
      <c r="K1046" s="2" t="s">
        <v>1481</v>
      </c>
      <c r="L1046" s="2" t="s">
        <v>4346</v>
      </c>
      <c r="M1046" s="2" t="s">
        <v>1012</v>
      </c>
      <c r="N1046" s="2" t="s">
        <v>193</v>
      </c>
      <c r="O1046" s="2"/>
      <c r="P1046" s="2" t="s">
        <v>2650</v>
      </c>
    </row>
    <row r="1047" spans="1:16" ht="14.4" x14ac:dyDescent="0.25">
      <c r="A1047" s="7" t="s">
        <v>4347</v>
      </c>
      <c r="B1047" s="2">
        <v>128</v>
      </c>
      <c r="C1047" s="2" t="s">
        <v>335</v>
      </c>
      <c r="D1047" s="2" t="s">
        <v>904</v>
      </c>
      <c r="E1047" s="2" t="s">
        <v>163</v>
      </c>
      <c r="F1047" s="2" t="s">
        <v>233</v>
      </c>
      <c r="G1047" s="2" t="s">
        <v>134</v>
      </c>
      <c r="H1047" s="2" t="s">
        <v>182</v>
      </c>
      <c r="I1047" s="2" t="s">
        <v>4348</v>
      </c>
      <c r="J1047" s="2" t="s">
        <v>470</v>
      </c>
      <c r="K1047" s="2" t="s">
        <v>1481</v>
      </c>
      <c r="L1047" s="2" t="s">
        <v>4349</v>
      </c>
      <c r="M1047" s="2" t="s">
        <v>4350</v>
      </c>
      <c r="N1047" s="2" t="s">
        <v>59</v>
      </c>
      <c r="O1047" s="2"/>
      <c r="P1047" s="2" t="s">
        <v>2129</v>
      </c>
    </row>
    <row r="1048" spans="1:16" ht="14.4" x14ac:dyDescent="0.25">
      <c r="A1048" s="7" t="s">
        <v>4351</v>
      </c>
      <c r="B1048" s="2">
        <v>29</v>
      </c>
      <c r="C1048" s="2" t="s">
        <v>79</v>
      </c>
      <c r="D1048" s="2" t="s">
        <v>275</v>
      </c>
      <c r="E1048" s="2" t="s">
        <v>190</v>
      </c>
      <c r="F1048" s="2" t="s">
        <v>189</v>
      </c>
      <c r="G1048" s="2" t="s">
        <v>149</v>
      </c>
      <c r="H1048" s="2" t="s">
        <v>79</v>
      </c>
      <c r="I1048" s="2" t="s">
        <v>4352</v>
      </c>
      <c r="J1048" s="2" t="s">
        <v>428</v>
      </c>
      <c r="K1048" s="2" t="s">
        <v>424</v>
      </c>
      <c r="L1048" s="2" t="s">
        <v>4353</v>
      </c>
      <c r="M1048" s="2" t="s">
        <v>4354</v>
      </c>
      <c r="N1048" s="2" t="s">
        <v>4355</v>
      </c>
      <c r="O1048" s="2"/>
      <c r="P1048" s="2" t="s">
        <v>2129</v>
      </c>
    </row>
    <row r="1049" spans="1:16" ht="14.4" x14ac:dyDescent="0.25">
      <c r="A1049" s="7" t="s">
        <v>4356</v>
      </c>
      <c r="B1049" s="2">
        <v>24</v>
      </c>
      <c r="C1049" s="2" t="s">
        <v>45</v>
      </c>
      <c r="D1049" s="2" t="s">
        <v>485</v>
      </c>
      <c r="E1049" s="2" t="s">
        <v>361</v>
      </c>
      <c r="F1049" s="2" t="s">
        <v>87</v>
      </c>
      <c r="G1049" s="2" t="s">
        <v>155</v>
      </c>
      <c r="H1049" s="2" t="s">
        <v>79</v>
      </c>
      <c r="I1049" s="2" t="s">
        <v>4357</v>
      </c>
      <c r="J1049" s="2" t="s">
        <v>86</v>
      </c>
      <c r="K1049" s="2" t="s">
        <v>424</v>
      </c>
      <c r="L1049" s="2" t="s">
        <v>4358</v>
      </c>
      <c r="M1049" s="2" t="s">
        <v>4359</v>
      </c>
      <c r="N1049" s="2" t="s">
        <v>455</v>
      </c>
      <c r="O1049" s="2"/>
      <c r="P1049" s="2" t="s">
        <v>2159</v>
      </c>
    </row>
    <row r="1050" spans="1:16" ht="14.4" x14ac:dyDescent="0.25">
      <c r="A1050" s="7" t="s">
        <v>4360</v>
      </c>
      <c r="B1050" s="2">
        <v>53</v>
      </c>
      <c r="C1050" s="2" t="s">
        <v>123</v>
      </c>
      <c r="D1050" s="2" t="s">
        <v>18</v>
      </c>
      <c r="E1050" s="2" t="s">
        <v>98</v>
      </c>
      <c r="F1050" s="2" t="s">
        <v>252</v>
      </c>
      <c r="G1050" s="2" t="s">
        <v>97</v>
      </c>
      <c r="H1050" s="2" t="s">
        <v>182</v>
      </c>
      <c r="I1050" s="2" t="s">
        <v>4361</v>
      </c>
      <c r="J1050" s="2" t="s">
        <v>414</v>
      </c>
      <c r="K1050" s="2" t="s">
        <v>3032</v>
      </c>
      <c r="L1050" s="2" t="s">
        <v>2005</v>
      </c>
      <c r="M1050" s="2" t="s">
        <v>2287</v>
      </c>
      <c r="N1050" s="2" t="s">
        <v>109</v>
      </c>
      <c r="O1050" s="2"/>
      <c r="P1050" s="2" t="s">
        <v>2159</v>
      </c>
    </row>
    <row r="1051" spans="1:16" ht="14.4" x14ac:dyDescent="0.25">
      <c r="A1051" s="7" t="s">
        <v>4362</v>
      </c>
      <c r="B1051" s="2">
        <v>40</v>
      </c>
      <c r="C1051" s="2" t="s">
        <v>134</v>
      </c>
      <c r="D1051" s="2" t="s">
        <v>92</v>
      </c>
      <c r="E1051" s="2" t="s">
        <v>88</v>
      </c>
      <c r="F1051" s="2" t="s">
        <v>75</v>
      </c>
      <c r="G1051" s="2" t="s">
        <v>55</v>
      </c>
      <c r="H1051" s="2" t="s">
        <v>182</v>
      </c>
      <c r="I1051" s="2" t="s">
        <v>4363</v>
      </c>
      <c r="J1051" s="2" t="s">
        <v>1037</v>
      </c>
      <c r="K1051" s="2" t="s">
        <v>424</v>
      </c>
      <c r="L1051" s="2" t="s">
        <v>4364</v>
      </c>
      <c r="M1051" s="2" t="s">
        <v>4365</v>
      </c>
      <c r="N1051" s="2" t="s">
        <v>260</v>
      </c>
      <c r="O1051" s="2"/>
      <c r="P1051" s="2" t="s">
        <v>2650</v>
      </c>
    </row>
    <row r="1052" spans="1:16" ht="14.4" x14ac:dyDescent="0.25">
      <c r="A1052" s="7" t="s">
        <v>4366</v>
      </c>
      <c r="B1052" s="2">
        <v>49</v>
      </c>
      <c r="C1052" s="2" t="s">
        <v>21</v>
      </c>
      <c r="D1052" s="2" t="s">
        <v>264</v>
      </c>
      <c r="E1052" s="2" t="s">
        <v>88</v>
      </c>
      <c r="F1052" s="2" t="s">
        <v>104</v>
      </c>
      <c r="G1052" s="2" t="s">
        <v>233</v>
      </c>
      <c r="H1052" s="2" t="s">
        <v>79</v>
      </c>
      <c r="I1052" s="2" t="s">
        <v>4367</v>
      </c>
      <c r="J1052" s="2" t="s">
        <v>52</v>
      </c>
      <c r="K1052" s="2" t="s">
        <v>424</v>
      </c>
      <c r="L1052" s="2" t="s">
        <v>4368</v>
      </c>
      <c r="M1052" s="2" t="s">
        <v>4071</v>
      </c>
      <c r="N1052" s="2" t="s">
        <v>109</v>
      </c>
      <c r="O1052" s="2"/>
      <c r="P1052" s="2" t="s">
        <v>2650</v>
      </c>
    </row>
    <row r="1053" spans="1:16" ht="14.4" x14ac:dyDescent="0.25">
      <c r="A1053" s="7" t="s">
        <v>4369</v>
      </c>
      <c r="B1053" s="2">
        <v>83</v>
      </c>
      <c r="C1053" s="2" t="s">
        <v>63</v>
      </c>
      <c r="D1053" s="2" t="s">
        <v>1075</v>
      </c>
      <c r="E1053" s="2" t="s">
        <v>216</v>
      </c>
      <c r="F1053" s="2" t="s">
        <v>20</v>
      </c>
      <c r="G1053" s="2" t="s">
        <v>111</v>
      </c>
      <c r="H1053" s="2" t="s">
        <v>79</v>
      </c>
      <c r="I1053" s="2" t="s">
        <v>4370</v>
      </c>
      <c r="J1053" s="2" t="s">
        <v>517</v>
      </c>
      <c r="K1053" s="2" t="s">
        <v>1481</v>
      </c>
      <c r="L1053" s="2" t="s">
        <v>4371</v>
      </c>
      <c r="M1053" s="2" t="s">
        <v>4372</v>
      </c>
      <c r="N1053" s="2" t="s">
        <v>109</v>
      </c>
      <c r="O1053" s="2"/>
      <c r="P1053" s="2" t="s">
        <v>2650</v>
      </c>
    </row>
    <row r="1054" spans="1:16" ht="14.4" x14ac:dyDescent="0.25">
      <c r="A1054" s="7" t="s">
        <v>4373</v>
      </c>
      <c r="B1054" s="2">
        <v>110</v>
      </c>
      <c r="C1054" s="2" t="s">
        <v>696</v>
      </c>
      <c r="D1054" s="2" t="s">
        <v>325</v>
      </c>
      <c r="E1054" s="2" t="s">
        <v>76</v>
      </c>
      <c r="F1054" s="2" t="s">
        <v>20</v>
      </c>
      <c r="G1054" s="2" t="s">
        <v>427</v>
      </c>
      <c r="H1054" s="2" t="s">
        <v>90</v>
      </c>
      <c r="I1054" s="2" t="s">
        <v>4374</v>
      </c>
      <c r="J1054" s="2" t="s">
        <v>1229</v>
      </c>
      <c r="K1054" s="2" t="s">
        <v>1481</v>
      </c>
      <c r="L1054" s="2" t="s">
        <v>4375</v>
      </c>
      <c r="M1054" s="2" t="s">
        <v>2978</v>
      </c>
      <c r="N1054" s="2" t="s">
        <v>306</v>
      </c>
      <c r="O1054" s="2"/>
      <c r="P1054" s="2" t="s">
        <v>2129</v>
      </c>
    </row>
    <row r="1055" spans="1:16" ht="14.4" x14ac:dyDescent="0.25">
      <c r="A1055" s="7" t="s">
        <v>4376</v>
      </c>
      <c r="B1055" s="2">
        <v>130</v>
      </c>
      <c r="C1055" s="2" t="s">
        <v>722</v>
      </c>
      <c r="D1055" s="2" t="s">
        <v>1301</v>
      </c>
      <c r="E1055" s="2" t="s">
        <v>76</v>
      </c>
      <c r="F1055" s="2" t="s">
        <v>363</v>
      </c>
      <c r="G1055" s="2" t="s">
        <v>201</v>
      </c>
      <c r="H1055" s="2" t="s">
        <v>79</v>
      </c>
      <c r="I1055" s="2" t="s">
        <v>4377</v>
      </c>
      <c r="J1055" s="2" t="s">
        <v>2692</v>
      </c>
      <c r="K1055" s="2" t="s">
        <v>1481</v>
      </c>
      <c r="L1055" s="2" t="s">
        <v>4378</v>
      </c>
      <c r="M1055" s="2" t="s">
        <v>4379</v>
      </c>
      <c r="N1055" s="2" t="s">
        <v>59</v>
      </c>
      <c r="O1055" s="2"/>
      <c r="P1055" s="2" t="s">
        <v>2650</v>
      </c>
    </row>
    <row r="1056" spans="1:16" ht="14.4" x14ac:dyDescent="0.25">
      <c r="A1056" s="7" t="s">
        <v>4380</v>
      </c>
      <c r="B1056" s="2">
        <v>148</v>
      </c>
      <c r="C1056" s="2" t="s">
        <v>342</v>
      </c>
      <c r="D1056" s="2" t="s">
        <v>803</v>
      </c>
      <c r="E1056" s="2" t="s">
        <v>76</v>
      </c>
      <c r="F1056" s="2" t="s">
        <v>56</v>
      </c>
      <c r="G1056" s="2" t="s">
        <v>286</v>
      </c>
      <c r="H1056" s="2" t="s">
        <v>182</v>
      </c>
      <c r="I1056" s="2" t="s">
        <v>4381</v>
      </c>
      <c r="J1056" s="2" t="s">
        <v>811</v>
      </c>
      <c r="K1056" s="2" t="s">
        <v>1481</v>
      </c>
      <c r="L1056" s="2" t="s">
        <v>4382</v>
      </c>
      <c r="M1056" s="2" t="s">
        <v>4383</v>
      </c>
      <c r="N1056" s="2" t="s">
        <v>316</v>
      </c>
      <c r="O1056" s="2"/>
      <c r="P1056" s="2" t="s">
        <v>2116</v>
      </c>
    </row>
    <row r="1057" spans="1:16" ht="14.4" x14ac:dyDescent="0.25">
      <c r="A1057" s="7" t="s">
        <v>4384</v>
      </c>
      <c r="B1057" s="2">
        <v>57</v>
      </c>
      <c r="C1057" s="2" t="s">
        <v>208</v>
      </c>
      <c r="D1057" s="2" t="s">
        <v>114</v>
      </c>
      <c r="E1057" s="2" t="s">
        <v>98</v>
      </c>
      <c r="F1057" s="2" t="s">
        <v>123</v>
      </c>
      <c r="G1057" s="2" t="s">
        <v>30</v>
      </c>
      <c r="H1057" s="2" t="s">
        <v>79</v>
      </c>
      <c r="I1057" s="2" t="s">
        <v>4385</v>
      </c>
      <c r="J1057" s="2" t="s">
        <v>470</v>
      </c>
      <c r="K1057" s="2" t="s">
        <v>3032</v>
      </c>
      <c r="L1057" s="2" t="s">
        <v>4386</v>
      </c>
      <c r="M1057" s="2" t="s">
        <v>4063</v>
      </c>
      <c r="N1057" s="2" t="s">
        <v>187</v>
      </c>
      <c r="O1057" s="2"/>
      <c r="P1057" s="2" t="s">
        <v>2129</v>
      </c>
    </row>
    <row r="1058" spans="1:16" ht="14.4" x14ac:dyDescent="0.25">
      <c r="A1058" s="7" t="s">
        <v>4387</v>
      </c>
      <c r="B1058" s="2">
        <v>62</v>
      </c>
      <c r="C1058" s="2" t="s">
        <v>129</v>
      </c>
      <c r="D1058" s="2" t="s">
        <v>64</v>
      </c>
      <c r="E1058" s="2" t="s">
        <v>112</v>
      </c>
      <c r="F1058" s="2" t="s">
        <v>104</v>
      </c>
      <c r="G1058" s="2" t="s">
        <v>92</v>
      </c>
      <c r="H1058" s="2" t="s">
        <v>79</v>
      </c>
      <c r="I1058" s="2" t="s">
        <v>4388</v>
      </c>
      <c r="J1058" s="2" t="s">
        <v>1824</v>
      </c>
      <c r="K1058" s="2" t="s">
        <v>3032</v>
      </c>
      <c r="L1058" s="2" t="s">
        <v>4389</v>
      </c>
      <c r="M1058" s="2" t="s">
        <v>4390</v>
      </c>
      <c r="N1058" s="2" t="s">
        <v>28</v>
      </c>
      <c r="O1058" s="2"/>
      <c r="P1058" s="2" t="s">
        <v>2650</v>
      </c>
    </row>
    <row r="1059" spans="1:16" ht="14.4" x14ac:dyDescent="0.25">
      <c r="A1059" s="7" t="s">
        <v>4391</v>
      </c>
      <c r="B1059" s="2">
        <v>97</v>
      </c>
      <c r="C1059" s="2" t="s">
        <v>42</v>
      </c>
      <c r="D1059" s="2" t="s">
        <v>459</v>
      </c>
      <c r="E1059" s="2" t="s">
        <v>216</v>
      </c>
      <c r="F1059" s="2" t="s">
        <v>129</v>
      </c>
      <c r="G1059" s="2" t="s">
        <v>104</v>
      </c>
      <c r="H1059" s="2" t="s">
        <v>182</v>
      </c>
      <c r="I1059" s="2" t="s">
        <v>4392</v>
      </c>
      <c r="J1059" s="2" t="s">
        <v>481</v>
      </c>
      <c r="K1059" s="2" t="s">
        <v>1481</v>
      </c>
      <c r="L1059" s="2" t="s">
        <v>4393</v>
      </c>
      <c r="M1059" s="2" t="s">
        <v>4394</v>
      </c>
      <c r="N1059" s="2" t="s">
        <v>206</v>
      </c>
      <c r="O1059" s="2"/>
      <c r="P1059" s="2" t="s">
        <v>2650</v>
      </c>
    </row>
    <row r="1060" spans="1:16" ht="14.4" x14ac:dyDescent="0.25">
      <c r="A1060" s="7" t="s">
        <v>4395</v>
      </c>
      <c r="B1060" s="2">
        <v>156</v>
      </c>
      <c r="C1060" s="2" t="s">
        <v>1048</v>
      </c>
      <c r="D1060" s="2" t="s">
        <v>1994</v>
      </c>
      <c r="E1060" s="2" t="s">
        <v>76</v>
      </c>
      <c r="F1060" s="2" t="s">
        <v>41</v>
      </c>
      <c r="G1060" s="2" t="s">
        <v>34</v>
      </c>
      <c r="H1060" s="2" t="s">
        <v>182</v>
      </c>
      <c r="I1060" s="2" t="s">
        <v>4396</v>
      </c>
      <c r="J1060" s="2" t="s">
        <v>742</v>
      </c>
      <c r="K1060" s="2" t="s">
        <v>1481</v>
      </c>
      <c r="L1060" s="2" t="s">
        <v>4397</v>
      </c>
      <c r="M1060" s="2" t="s">
        <v>4398</v>
      </c>
      <c r="N1060" s="2" t="s">
        <v>239</v>
      </c>
      <c r="O1060" s="2"/>
      <c r="P1060" s="2" t="s">
        <v>2116</v>
      </c>
    </row>
    <row r="1061" spans="1:16" ht="14.4" x14ac:dyDescent="0.25">
      <c r="A1061" s="7" t="s">
        <v>4399</v>
      </c>
      <c r="B1061" s="2">
        <v>72</v>
      </c>
      <c r="C1061" s="2" t="s">
        <v>201</v>
      </c>
      <c r="D1061" s="2" t="s">
        <v>613</v>
      </c>
      <c r="E1061" s="2" t="s">
        <v>98</v>
      </c>
      <c r="F1061" s="2" t="s">
        <v>379</v>
      </c>
      <c r="G1061" s="2" t="s">
        <v>287</v>
      </c>
      <c r="H1061" s="2" t="s">
        <v>182</v>
      </c>
      <c r="I1061" s="2" t="s">
        <v>4400</v>
      </c>
      <c r="J1061" s="2" t="s">
        <v>2084</v>
      </c>
      <c r="K1061" s="2" t="s">
        <v>1481</v>
      </c>
      <c r="L1061" s="2" t="s">
        <v>4401</v>
      </c>
      <c r="M1061" s="2" t="s">
        <v>4402</v>
      </c>
      <c r="N1061" s="2" t="s">
        <v>3581</v>
      </c>
      <c r="O1061" s="2"/>
      <c r="P1061" s="2" t="s">
        <v>2116</v>
      </c>
    </row>
    <row r="1062" spans="1:16" ht="14.4" x14ac:dyDescent="0.25">
      <c r="A1062" s="7" t="s">
        <v>4403</v>
      </c>
      <c r="B1062" s="2">
        <v>28</v>
      </c>
      <c r="C1062" s="2" t="s">
        <v>67</v>
      </c>
      <c r="D1062" s="2" t="s">
        <v>379</v>
      </c>
      <c r="E1062" s="2" t="s">
        <v>361</v>
      </c>
      <c r="F1062" s="2" t="s">
        <v>286</v>
      </c>
      <c r="G1062" s="2" t="s">
        <v>18</v>
      </c>
      <c r="H1062" s="2" t="s">
        <v>182</v>
      </c>
      <c r="I1062" s="2" t="s">
        <v>374</v>
      </c>
      <c r="J1062" s="2" t="s">
        <v>75</v>
      </c>
      <c r="K1062" s="2" t="s">
        <v>424</v>
      </c>
      <c r="L1062" s="2" t="s">
        <v>4404</v>
      </c>
      <c r="M1062" s="2" t="s">
        <v>890</v>
      </c>
      <c r="N1062" s="2" t="s">
        <v>2217</v>
      </c>
      <c r="O1062" s="2"/>
      <c r="P1062" s="2" t="s">
        <v>2159</v>
      </c>
    </row>
    <row r="1063" spans="1:16" ht="14.4" x14ac:dyDescent="0.25">
      <c r="A1063" s="7" t="s">
        <v>4405</v>
      </c>
      <c r="B1063" s="2">
        <v>41</v>
      </c>
      <c r="C1063" s="2" t="s">
        <v>87</v>
      </c>
      <c r="D1063" s="2" t="s">
        <v>129</v>
      </c>
      <c r="E1063" s="2" t="s">
        <v>88</v>
      </c>
      <c r="F1063" s="2" t="s">
        <v>123</v>
      </c>
      <c r="G1063" s="2" t="s">
        <v>52</v>
      </c>
      <c r="H1063" s="2" t="s">
        <v>79</v>
      </c>
      <c r="I1063" s="2" t="s">
        <v>4406</v>
      </c>
      <c r="J1063" s="2" t="s">
        <v>740</v>
      </c>
      <c r="K1063" s="2" t="s">
        <v>424</v>
      </c>
      <c r="L1063" s="2" t="s">
        <v>4407</v>
      </c>
      <c r="M1063" s="2" t="s">
        <v>4408</v>
      </c>
      <c r="N1063" s="2" t="s">
        <v>119</v>
      </c>
      <c r="O1063" s="2"/>
      <c r="P1063" s="2" t="s">
        <v>2098</v>
      </c>
    </row>
    <row r="1064" spans="1:16" ht="14.4" x14ac:dyDescent="0.25">
      <c r="A1064" s="7" t="s">
        <v>4409</v>
      </c>
      <c r="B1064" s="2">
        <v>76</v>
      </c>
      <c r="C1064" s="2" t="s">
        <v>141</v>
      </c>
      <c r="D1064" s="2" t="s">
        <v>614</v>
      </c>
      <c r="E1064" s="2" t="s">
        <v>190</v>
      </c>
      <c r="F1064" s="2" t="s">
        <v>87</v>
      </c>
      <c r="G1064" s="2" t="s">
        <v>74</v>
      </c>
      <c r="H1064" s="2" t="s">
        <v>79</v>
      </c>
      <c r="I1064" s="2" t="s">
        <v>4410</v>
      </c>
      <c r="J1064" s="2" t="s">
        <v>833</v>
      </c>
      <c r="K1064" s="2" t="s">
        <v>3032</v>
      </c>
      <c r="L1064" s="2" t="s">
        <v>4411</v>
      </c>
      <c r="M1064" s="2" t="s">
        <v>4412</v>
      </c>
      <c r="N1064" s="2" t="s">
        <v>2397</v>
      </c>
      <c r="O1064" s="2"/>
      <c r="P1064" s="2" t="s">
        <v>2159</v>
      </c>
    </row>
    <row r="1065" spans="1:16" ht="14.4" x14ac:dyDescent="0.25">
      <c r="A1065" s="7" t="s">
        <v>4413</v>
      </c>
      <c r="B1065" s="2">
        <v>40</v>
      </c>
      <c r="C1065" s="2" t="s">
        <v>45</v>
      </c>
      <c r="D1065" s="2" t="s">
        <v>252</v>
      </c>
      <c r="E1065" s="2" t="s">
        <v>361</v>
      </c>
      <c r="F1065" s="2" t="s">
        <v>79</v>
      </c>
      <c r="G1065" s="2" t="s">
        <v>201</v>
      </c>
      <c r="H1065" s="2" t="s">
        <v>182</v>
      </c>
      <c r="I1065" s="2" t="s">
        <v>374</v>
      </c>
      <c r="J1065" s="2" t="s">
        <v>4005</v>
      </c>
      <c r="K1065" s="2" t="s">
        <v>424</v>
      </c>
      <c r="L1065" s="2" t="s">
        <v>4414</v>
      </c>
      <c r="M1065" s="2" t="s">
        <v>4415</v>
      </c>
      <c r="N1065" s="2" t="s">
        <v>4416</v>
      </c>
      <c r="O1065" s="2"/>
      <c r="P1065" s="2" t="s">
        <v>2159</v>
      </c>
    </row>
    <row r="1066" spans="1:16" ht="14.4" x14ac:dyDescent="0.25">
      <c r="A1066" s="7" t="s">
        <v>4417</v>
      </c>
      <c r="B1066" s="2">
        <v>31</v>
      </c>
      <c r="C1066" s="2" t="s">
        <v>275</v>
      </c>
      <c r="D1066" s="2" t="s">
        <v>141</v>
      </c>
      <c r="E1066" s="2" t="s">
        <v>361</v>
      </c>
      <c r="F1066" s="2" t="s">
        <v>45</v>
      </c>
      <c r="G1066" s="2" t="s">
        <v>156</v>
      </c>
      <c r="H1066" s="2" t="s">
        <v>182</v>
      </c>
      <c r="I1066" s="2" t="s">
        <v>4418</v>
      </c>
      <c r="J1066" s="2" t="s">
        <v>740</v>
      </c>
      <c r="K1066" s="2" t="s">
        <v>424</v>
      </c>
      <c r="L1066" s="2" t="s">
        <v>4419</v>
      </c>
      <c r="M1066" s="2" t="s">
        <v>699</v>
      </c>
      <c r="N1066" s="2" t="s">
        <v>444</v>
      </c>
      <c r="O1066" s="2"/>
      <c r="P1066" s="2" t="s">
        <v>2159</v>
      </c>
    </row>
    <row r="1067" spans="1:16" ht="14.4" x14ac:dyDescent="0.25">
      <c r="A1067" s="7" t="s">
        <v>4420</v>
      </c>
      <c r="B1067" s="2">
        <v>34</v>
      </c>
      <c r="C1067" s="2" t="s">
        <v>86</v>
      </c>
      <c r="D1067" s="2" t="s">
        <v>113</v>
      </c>
      <c r="E1067" s="2" t="s">
        <v>361</v>
      </c>
      <c r="F1067" s="2" t="s">
        <v>286</v>
      </c>
      <c r="G1067" s="2" t="s">
        <v>30</v>
      </c>
      <c r="H1067" s="2" t="s">
        <v>182</v>
      </c>
      <c r="I1067" s="2" t="s">
        <v>4421</v>
      </c>
      <c r="J1067" s="2" t="s">
        <v>638</v>
      </c>
      <c r="K1067" s="2" t="s">
        <v>424</v>
      </c>
      <c r="L1067" s="2" t="s">
        <v>4422</v>
      </c>
      <c r="M1067" s="2" t="s">
        <v>2258</v>
      </c>
      <c r="N1067" s="2" t="s">
        <v>291</v>
      </c>
      <c r="O1067" s="2"/>
      <c r="P1067" s="2" t="s">
        <v>2159</v>
      </c>
    </row>
    <row r="1068" spans="1:16" ht="14.4" x14ac:dyDescent="0.25">
      <c r="A1068" s="7" t="s">
        <v>4423</v>
      </c>
      <c r="B1068" s="2">
        <v>61</v>
      </c>
      <c r="C1068" s="2" t="s">
        <v>92</v>
      </c>
      <c r="D1068" s="2" t="s">
        <v>209</v>
      </c>
      <c r="E1068" s="2" t="s">
        <v>112</v>
      </c>
      <c r="F1068" s="2" t="s">
        <v>129</v>
      </c>
      <c r="G1068" s="2" t="s">
        <v>21</v>
      </c>
      <c r="H1068" s="2" t="s">
        <v>79</v>
      </c>
      <c r="I1068" s="2" t="s">
        <v>4424</v>
      </c>
      <c r="J1068" s="2" t="s">
        <v>933</v>
      </c>
      <c r="K1068" s="2" t="s">
        <v>3032</v>
      </c>
      <c r="L1068" s="2" t="s">
        <v>4425</v>
      </c>
      <c r="M1068" s="2" t="s">
        <v>3934</v>
      </c>
      <c r="N1068" s="2" t="s">
        <v>316</v>
      </c>
      <c r="O1068" s="2"/>
      <c r="P1068" s="2" t="s">
        <v>2159</v>
      </c>
    </row>
    <row r="1069" spans="1:16" ht="14.4" x14ac:dyDescent="0.25">
      <c r="A1069" s="7" t="s">
        <v>4426</v>
      </c>
      <c r="B1069" s="2">
        <v>32</v>
      </c>
      <c r="C1069" s="2" t="s">
        <v>121</v>
      </c>
      <c r="D1069" s="2" t="s">
        <v>173</v>
      </c>
      <c r="E1069" s="2" t="s">
        <v>361</v>
      </c>
      <c r="F1069" s="2" t="s">
        <v>286</v>
      </c>
      <c r="G1069" s="2" t="s">
        <v>114</v>
      </c>
      <c r="H1069" s="2" t="s">
        <v>182</v>
      </c>
      <c r="I1069" s="2" t="s">
        <v>4427</v>
      </c>
      <c r="J1069" s="2" t="s">
        <v>2334</v>
      </c>
      <c r="K1069" s="2" t="s">
        <v>424</v>
      </c>
      <c r="L1069" s="2" t="s">
        <v>4428</v>
      </c>
      <c r="M1069" s="2" t="s">
        <v>577</v>
      </c>
      <c r="N1069" s="2" t="s">
        <v>431</v>
      </c>
      <c r="O1069" s="2"/>
      <c r="P1069" s="2" t="s">
        <v>2159</v>
      </c>
    </row>
    <row r="1070" spans="1:16" ht="14.4" x14ac:dyDescent="0.25">
      <c r="A1070" s="7" t="s">
        <v>4429</v>
      </c>
      <c r="B1070" s="2">
        <v>33</v>
      </c>
      <c r="C1070" s="2" t="s">
        <v>485</v>
      </c>
      <c r="D1070" s="2" t="s">
        <v>111</v>
      </c>
      <c r="E1070" s="2" t="s">
        <v>190</v>
      </c>
      <c r="F1070" s="2" t="s">
        <v>44</v>
      </c>
      <c r="G1070" s="2" t="s">
        <v>363</v>
      </c>
      <c r="H1070" s="2" t="s">
        <v>182</v>
      </c>
      <c r="I1070" s="2" t="s">
        <v>4430</v>
      </c>
      <c r="J1070" s="2" t="s">
        <v>45</v>
      </c>
      <c r="K1070" s="2" t="s">
        <v>424</v>
      </c>
      <c r="L1070" s="2" t="s">
        <v>4431</v>
      </c>
      <c r="M1070" s="2" t="s">
        <v>4432</v>
      </c>
      <c r="N1070" s="2" t="s">
        <v>260</v>
      </c>
      <c r="O1070" s="2"/>
      <c r="P1070" s="2" t="s">
        <v>2159</v>
      </c>
    </row>
    <row r="1071" spans="1:16" ht="14.4" x14ac:dyDescent="0.25">
      <c r="A1071" s="7" t="s">
        <v>4433</v>
      </c>
      <c r="B1071" s="2">
        <v>46</v>
      </c>
      <c r="C1071" s="2" t="s">
        <v>89</v>
      </c>
      <c r="D1071" s="2" t="s">
        <v>264</v>
      </c>
      <c r="E1071" s="2" t="s">
        <v>88</v>
      </c>
      <c r="F1071" s="2" t="s">
        <v>141</v>
      </c>
      <c r="G1071" s="2" t="s">
        <v>30</v>
      </c>
      <c r="H1071" s="2" t="s">
        <v>79</v>
      </c>
      <c r="I1071" s="2" t="s">
        <v>1061</v>
      </c>
      <c r="J1071" s="2" t="s">
        <v>1704</v>
      </c>
      <c r="K1071" s="2" t="s">
        <v>424</v>
      </c>
      <c r="L1071" s="2" t="s">
        <v>3294</v>
      </c>
      <c r="M1071" s="2" t="s">
        <v>4434</v>
      </c>
      <c r="N1071" s="2" t="s">
        <v>436</v>
      </c>
      <c r="O1071" s="2"/>
      <c r="P1071" s="2" t="s">
        <v>2159</v>
      </c>
    </row>
    <row r="1072" spans="1:16" ht="14.4" x14ac:dyDescent="0.25">
      <c r="A1072" s="7" t="s">
        <v>4435</v>
      </c>
      <c r="B1072" s="2">
        <v>52</v>
      </c>
      <c r="C1072" s="2" t="s">
        <v>44</v>
      </c>
      <c r="D1072" s="2" t="s">
        <v>156</v>
      </c>
      <c r="E1072" s="2" t="s">
        <v>98</v>
      </c>
      <c r="F1072" s="2" t="s">
        <v>233</v>
      </c>
      <c r="G1072" s="2" t="s">
        <v>52</v>
      </c>
      <c r="H1072" s="2" t="s">
        <v>79</v>
      </c>
      <c r="I1072" s="2" t="s">
        <v>4436</v>
      </c>
      <c r="J1072" s="2" t="s">
        <v>423</v>
      </c>
      <c r="K1072" s="2" t="s">
        <v>3032</v>
      </c>
      <c r="L1072" s="2" t="s">
        <v>4437</v>
      </c>
      <c r="M1072" s="2" t="s">
        <v>4438</v>
      </c>
      <c r="N1072" s="2" t="s">
        <v>119</v>
      </c>
      <c r="O1072" s="2"/>
      <c r="P1072" s="2" t="s">
        <v>2159</v>
      </c>
    </row>
    <row r="1073" spans="1:16" ht="14.4" x14ac:dyDescent="0.25">
      <c r="A1073" s="7" t="s">
        <v>4439</v>
      </c>
      <c r="B1073" s="2">
        <v>48</v>
      </c>
      <c r="C1073" s="2" t="s">
        <v>217</v>
      </c>
      <c r="D1073" s="2" t="s">
        <v>363</v>
      </c>
      <c r="E1073" s="2" t="s">
        <v>88</v>
      </c>
      <c r="F1073" s="2" t="s">
        <v>233</v>
      </c>
      <c r="G1073" s="2" t="s">
        <v>202</v>
      </c>
      <c r="H1073" s="2" t="s">
        <v>79</v>
      </c>
      <c r="I1073" s="2" t="s">
        <v>4440</v>
      </c>
      <c r="J1073" s="2" t="s">
        <v>487</v>
      </c>
      <c r="K1073" s="2" t="s">
        <v>424</v>
      </c>
      <c r="L1073" s="2" t="s">
        <v>4441</v>
      </c>
      <c r="M1073" s="2" t="s">
        <v>3325</v>
      </c>
      <c r="N1073" s="2" t="s">
        <v>61</v>
      </c>
      <c r="O1073" s="2"/>
      <c r="P1073" s="2" t="s">
        <v>2159</v>
      </c>
    </row>
    <row r="1074" spans="1:16" ht="14.4" x14ac:dyDescent="0.25">
      <c r="A1074" s="7" t="s">
        <v>4442</v>
      </c>
      <c r="B1074" s="2">
        <v>47</v>
      </c>
      <c r="C1074" s="2" t="s">
        <v>379</v>
      </c>
      <c r="D1074" s="2" t="s">
        <v>77</v>
      </c>
      <c r="E1074" s="2" t="s">
        <v>98</v>
      </c>
      <c r="F1074" s="2" t="s">
        <v>208</v>
      </c>
      <c r="G1074" s="2" t="s">
        <v>142</v>
      </c>
      <c r="H1074" s="2" t="s">
        <v>182</v>
      </c>
      <c r="I1074" s="2" t="s">
        <v>4443</v>
      </c>
      <c r="J1074" s="2" t="s">
        <v>1109</v>
      </c>
      <c r="K1074" s="2" t="s">
        <v>424</v>
      </c>
      <c r="L1074" s="2" t="s">
        <v>354</v>
      </c>
      <c r="M1074" s="2" t="s">
        <v>2371</v>
      </c>
      <c r="N1074" s="2" t="s">
        <v>119</v>
      </c>
      <c r="O1074" s="2"/>
      <c r="P1074" s="2" t="s">
        <v>2159</v>
      </c>
    </row>
    <row r="1075" spans="1:16" ht="14.4" x14ac:dyDescent="0.25">
      <c r="A1075" s="7" t="s">
        <v>4444</v>
      </c>
      <c r="B1075" s="2">
        <v>63</v>
      </c>
      <c r="C1075" s="2" t="s">
        <v>56</v>
      </c>
      <c r="D1075" s="2" t="s">
        <v>215</v>
      </c>
      <c r="E1075" s="2" t="s">
        <v>98</v>
      </c>
      <c r="F1075" s="2" t="s">
        <v>56</v>
      </c>
      <c r="G1075" s="2" t="s">
        <v>92</v>
      </c>
      <c r="H1075" s="2" t="s">
        <v>79</v>
      </c>
      <c r="I1075" s="2" t="s">
        <v>4445</v>
      </c>
      <c r="J1075" s="2" t="s">
        <v>342</v>
      </c>
      <c r="K1075" s="2" t="s">
        <v>3032</v>
      </c>
      <c r="L1075" s="2" t="s">
        <v>4446</v>
      </c>
      <c r="M1075" s="2" t="s">
        <v>49</v>
      </c>
      <c r="N1075" s="2" t="s">
        <v>239</v>
      </c>
      <c r="O1075" s="2"/>
      <c r="P1075" s="2" t="s">
        <v>2650</v>
      </c>
    </row>
    <row r="1076" spans="1:16" ht="14.4" x14ac:dyDescent="0.25">
      <c r="A1076" s="7" t="s">
        <v>4447</v>
      </c>
      <c r="B1076" s="2">
        <v>34</v>
      </c>
      <c r="C1076" s="2" t="s">
        <v>67</v>
      </c>
      <c r="D1076" s="2" t="s">
        <v>96</v>
      </c>
      <c r="E1076" s="2" t="s">
        <v>361</v>
      </c>
      <c r="F1076" s="2" t="s">
        <v>45</v>
      </c>
      <c r="G1076" s="2" t="s">
        <v>279</v>
      </c>
      <c r="H1076" s="2" t="s">
        <v>182</v>
      </c>
      <c r="I1076" s="2" t="s">
        <v>4448</v>
      </c>
      <c r="J1076" s="2" t="s">
        <v>4449</v>
      </c>
      <c r="K1076" s="2" t="s">
        <v>424</v>
      </c>
      <c r="L1076" s="2" t="s">
        <v>1383</v>
      </c>
      <c r="M1076" s="2" t="s">
        <v>1304</v>
      </c>
      <c r="N1076" s="2" t="s">
        <v>4450</v>
      </c>
      <c r="O1076" s="2"/>
      <c r="P1076" s="2" t="s">
        <v>2159</v>
      </c>
    </row>
    <row r="1077" spans="1:16" ht="14.4" x14ac:dyDescent="0.25">
      <c r="A1077" s="7" t="s">
        <v>4451</v>
      </c>
      <c r="B1077" s="2">
        <v>30</v>
      </c>
      <c r="C1077" s="2" t="s">
        <v>121</v>
      </c>
      <c r="D1077" s="2" t="s">
        <v>97</v>
      </c>
      <c r="E1077" s="2" t="s">
        <v>190</v>
      </c>
      <c r="F1077" s="2" t="s">
        <v>89</v>
      </c>
      <c r="G1077" s="2" t="s">
        <v>55</v>
      </c>
      <c r="H1077" s="2" t="s">
        <v>182</v>
      </c>
      <c r="I1077" s="2" t="s">
        <v>4452</v>
      </c>
      <c r="J1077" s="2" t="s">
        <v>79</v>
      </c>
      <c r="K1077" s="2" t="s">
        <v>424</v>
      </c>
      <c r="L1077" s="2" t="s">
        <v>4453</v>
      </c>
      <c r="M1077" s="2" t="s">
        <v>1239</v>
      </c>
      <c r="N1077" s="2" t="s">
        <v>540</v>
      </c>
      <c r="O1077" s="2"/>
      <c r="P1077" s="2" t="s">
        <v>2159</v>
      </c>
    </row>
    <row r="1078" spans="1:16" ht="14.4" x14ac:dyDescent="0.25">
      <c r="A1078" s="7" t="s">
        <v>4454</v>
      </c>
      <c r="B1078" s="2">
        <v>500</v>
      </c>
      <c r="C1078" s="2" t="s">
        <v>1301</v>
      </c>
      <c r="D1078" s="2" t="s">
        <v>4455</v>
      </c>
      <c r="E1078" s="2" t="s">
        <v>190</v>
      </c>
      <c r="F1078" s="2" t="s">
        <v>34</v>
      </c>
      <c r="G1078" s="2" t="s">
        <v>53</v>
      </c>
      <c r="H1078" s="2" t="s">
        <v>79</v>
      </c>
      <c r="I1078" s="2" t="s">
        <v>4456</v>
      </c>
      <c r="J1078" s="2" t="s">
        <v>1368</v>
      </c>
      <c r="K1078" s="2" t="s">
        <v>3032</v>
      </c>
      <c r="L1078" s="2" t="s">
        <v>4457</v>
      </c>
      <c r="M1078" s="2" t="s">
        <v>920</v>
      </c>
      <c r="N1078" s="2" t="s">
        <v>284</v>
      </c>
      <c r="O1078" s="2"/>
      <c r="P1078" s="2" t="s">
        <v>2650</v>
      </c>
    </row>
    <row r="1079" spans="1:16" ht="14.4" x14ac:dyDescent="0.25">
      <c r="A1079" s="7" t="s">
        <v>4458</v>
      </c>
      <c r="B1079" s="2">
        <v>78</v>
      </c>
      <c r="C1079" s="2" t="s">
        <v>96</v>
      </c>
      <c r="D1079" s="2" t="s">
        <v>1665</v>
      </c>
      <c r="E1079" s="2" t="s">
        <v>361</v>
      </c>
      <c r="F1079" s="2" t="s">
        <v>79</v>
      </c>
      <c r="G1079" s="2" t="s">
        <v>33</v>
      </c>
      <c r="H1079" s="2" t="s">
        <v>182</v>
      </c>
      <c r="I1079" s="2" t="s">
        <v>4459</v>
      </c>
      <c r="J1079" s="2" t="s">
        <v>1172</v>
      </c>
      <c r="K1079" s="2" t="s">
        <v>3032</v>
      </c>
      <c r="L1079" s="2" t="s">
        <v>4460</v>
      </c>
      <c r="M1079" s="2" t="s">
        <v>4461</v>
      </c>
      <c r="N1079" s="2" t="s">
        <v>4462</v>
      </c>
      <c r="O1079" s="2"/>
      <c r="P1079" s="2" t="s">
        <v>2159</v>
      </c>
    </row>
    <row r="1080" spans="1:16" ht="14.4" x14ac:dyDescent="0.25">
      <c r="A1080" s="7" t="s">
        <v>4463</v>
      </c>
      <c r="B1080" s="2">
        <v>57</v>
      </c>
      <c r="C1080" s="2" t="s">
        <v>134</v>
      </c>
      <c r="D1080" s="2" t="s">
        <v>114</v>
      </c>
      <c r="E1080" s="2" t="s">
        <v>190</v>
      </c>
      <c r="F1080" s="2" t="s">
        <v>173</v>
      </c>
      <c r="G1080" s="2" t="s">
        <v>104</v>
      </c>
      <c r="H1080" s="2" t="s">
        <v>182</v>
      </c>
      <c r="I1080" s="2" t="s">
        <v>4464</v>
      </c>
      <c r="J1080" s="2" t="s">
        <v>244</v>
      </c>
      <c r="K1080" s="2" t="s">
        <v>3032</v>
      </c>
      <c r="L1080" s="2" t="s">
        <v>4465</v>
      </c>
      <c r="M1080" s="2" t="s">
        <v>4466</v>
      </c>
      <c r="N1080" s="2" t="s">
        <v>502</v>
      </c>
      <c r="O1080" s="2"/>
      <c r="P1080" s="2" t="s">
        <v>2159</v>
      </c>
    </row>
    <row r="1081" spans="1:16" ht="14.4" x14ac:dyDescent="0.25">
      <c r="A1081" s="7" t="s">
        <v>4467</v>
      </c>
      <c r="B1081" s="2">
        <v>37</v>
      </c>
      <c r="C1081" s="2" t="s">
        <v>121</v>
      </c>
      <c r="D1081" s="2" t="s">
        <v>92</v>
      </c>
      <c r="E1081" s="2" t="s">
        <v>361</v>
      </c>
      <c r="F1081" s="2" t="s">
        <v>286</v>
      </c>
      <c r="G1081" s="2" t="s">
        <v>18</v>
      </c>
      <c r="H1081" s="2" t="s">
        <v>182</v>
      </c>
      <c r="I1081" s="2" t="s">
        <v>4468</v>
      </c>
      <c r="J1081" s="2" t="s">
        <v>855</v>
      </c>
      <c r="K1081" s="2" t="s">
        <v>424</v>
      </c>
      <c r="L1081" s="2" t="s">
        <v>4469</v>
      </c>
      <c r="M1081" s="2" t="s">
        <v>1085</v>
      </c>
      <c r="N1081" s="2" t="s">
        <v>431</v>
      </c>
      <c r="O1081" s="2"/>
      <c r="P1081" s="2" t="s">
        <v>2159</v>
      </c>
    </row>
    <row r="1082" spans="1:16" ht="14.4" x14ac:dyDescent="0.25">
      <c r="A1082" s="7" t="s">
        <v>4470</v>
      </c>
      <c r="B1082" s="2">
        <v>29</v>
      </c>
      <c r="C1082" s="2" t="s">
        <v>22</v>
      </c>
      <c r="D1082" s="2" t="s">
        <v>97</v>
      </c>
      <c r="E1082" s="2" t="s">
        <v>361</v>
      </c>
      <c r="F1082" s="2" t="s">
        <v>275</v>
      </c>
      <c r="G1082" s="2" t="s">
        <v>149</v>
      </c>
      <c r="H1082" s="2" t="s">
        <v>182</v>
      </c>
      <c r="I1082" s="2" t="s">
        <v>2017</v>
      </c>
      <c r="J1082" s="2" t="s">
        <v>45</v>
      </c>
      <c r="K1082" s="2" t="s">
        <v>424</v>
      </c>
      <c r="L1082" s="2" t="s">
        <v>4471</v>
      </c>
      <c r="M1082" s="2" t="s">
        <v>2374</v>
      </c>
      <c r="N1082" s="2" t="s">
        <v>460</v>
      </c>
      <c r="O1082" s="2"/>
      <c r="P1082" s="2" t="s">
        <v>2159</v>
      </c>
    </row>
    <row r="1083" spans="1:16" ht="14.4" x14ac:dyDescent="0.25">
      <c r="A1083" s="7" t="s">
        <v>4472</v>
      </c>
      <c r="B1083" s="2">
        <v>30</v>
      </c>
      <c r="C1083" s="2" t="s">
        <v>67</v>
      </c>
      <c r="D1083" s="2" t="s">
        <v>78</v>
      </c>
      <c r="E1083" s="2" t="s">
        <v>695</v>
      </c>
      <c r="F1083" s="2" t="s">
        <v>90</v>
      </c>
      <c r="G1083" s="2" t="s">
        <v>181</v>
      </c>
      <c r="H1083" s="2" t="s">
        <v>182</v>
      </c>
      <c r="I1083" s="2" t="s">
        <v>4473</v>
      </c>
      <c r="J1083" s="2" t="s">
        <v>758</v>
      </c>
      <c r="K1083" s="2" t="s">
        <v>424</v>
      </c>
      <c r="L1083" s="2" t="s">
        <v>4474</v>
      </c>
      <c r="M1083" s="2" t="s">
        <v>4475</v>
      </c>
      <c r="N1083" s="2" t="s">
        <v>396</v>
      </c>
      <c r="O1083" s="2"/>
      <c r="P1083" s="2" t="s">
        <v>2159</v>
      </c>
    </row>
    <row r="1084" spans="1:16" ht="14.4" x14ac:dyDescent="0.25">
      <c r="A1084" s="7" t="s">
        <v>4476</v>
      </c>
      <c r="B1084" s="2">
        <v>41</v>
      </c>
      <c r="C1084" s="2" t="s">
        <v>286</v>
      </c>
      <c r="D1084" s="2" t="s">
        <v>129</v>
      </c>
      <c r="E1084" s="2" t="s">
        <v>190</v>
      </c>
      <c r="F1084" s="2" t="s">
        <v>97</v>
      </c>
      <c r="G1084" s="2" t="s">
        <v>56</v>
      </c>
      <c r="H1084" s="2" t="s">
        <v>182</v>
      </c>
      <c r="I1084" s="2" t="s">
        <v>4477</v>
      </c>
      <c r="J1084" s="2" t="s">
        <v>92</v>
      </c>
      <c r="K1084" s="2" t="s">
        <v>424</v>
      </c>
      <c r="L1084" s="2" t="s">
        <v>4478</v>
      </c>
      <c r="M1084" s="2" t="s">
        <v>986</v>
      </c>
      <c r="N1084" s="2" t="s">
        <v>119</v>
      </c>
      <c r="O1084" s="2"/>
      <c r="P1084" s="2" t="s">
        <v>2159</v>
      </c>
    </row>
    <row r="1085" spans="1:16" ht="14.4" x14ac:dyDescent="0.25">
      <c r="A1085" s="7" t="s">
        <v>4479</v>
      </c>
      <c r="B1085" s="2">
        <v>50</v>
      </c>
      <c r="C1085" s="2" t="s">
        <v>217</v>
      </c>
      <c r="D1085" s="2" t="s">
        <v>41</v>
      </c>
      <c r="E1085" s="2" t="s">
        <v>88</v>
      </c>
      <c r="F1085" s="2" t="s">
        <v>233</v>
      </c>
      <c r="G1085" s="2" t="s">
        <v>52</v>
      </c>
      <c r="H1085" s="2" t="s">
        <v>182</v>
      </c>
      <c r="I1085" s="2" t="s">
        <v>4480</v>
      </c>
      <c r="J1085" s="2" t="s">
        <v>521</v>
      </c>
      <c r="K1085" s="2" t="s">
        <v>424</v>
      </c>
      <c r="L1085" s="2" t="s">
        <v>4481</v>
      </c>
      <c r="M1085" s="2" t="s">
        <v>4482</v>
      </c>
      <c r="N1085" s="2" t="s">
        <v>478</v>
      </c>
      <c r="O1085" s="2"/>
      <c r="P1085" s="2" t="s">
        <v>2159</v>
      </c>
    </row>
    <row r="1086" spans="1:16" ht="14.4" x14ac:dyDescent="0.25">
      <c r="A1086" s="7" t="s">
        <v>4483</v>
      </c>
      <c r="B1086" s="2">
        <v>58</v>
      </c>
      <c r="C1086" s="2" t="s">
        <v>78</v>
      </c>
      <c r="D1086" s="2" t="s">
        <v>53</v>
      </c>
      <c r="E1086" s="2" t="s">
        <v>98</v>
      </c>
      <c r="F1086" s="2" t="s">
        <v>129</v>
      </c>
      <c r="G1086" s="2" t="s">
        <v>17</v>
      </c>
      <c r="H1086" s="2" t="s">
        <v>79</v>
      </c>
      <c r="I1086" s="2" t="s">
        <v>4484</v>
      </c>
      <c r="J1086" s="2" t="s">
        <v>407</v>
      </c>
      <c r="K1086" s="2" t="s">
        <v>3032</v>
      </c>
      <c r="L1086" s="2" t="s">
        <v>4485</v>
      </c>
      <c r="M1086" s="2" t="s">
        <v>2513</v>
      </c>
      <c r="N1086" s="2" t="s">
        <v>502</v>
      </c>
      <c r="O1086" s="2"/>
      <c r="P1086" s="2" t="s">
        <v>2159</v>
      </c>
    </row>
    <row r="1087" spans="1:16" ht="14.4" x14ac:dyDescent="0.25">
      <c r="A1087" s="7" t="s">
        <v>4486</v>
      </c>
      <c r="B1087" s="2">
        <v>28</v>
      </c>
      <c r="C1087" s="2" t="s">
        <v>45</v>
      </c>
      <c r="D1087" s="2" t="s">
        <v>123</v>
      </c>
      <c r="E1087" s="2" t="s">
        <v>361</v>
      </c>
      <c r="F1087" s="2" t="s">
        <v>275</v>
      </c>
      <c r="G1087" s="2" t="s">
        <v>18</v>
      </c>
      <c r="H1087" s="2" t="s">
        <v>182</v>
      </c>
      <c r="I1087" s="2" t="s">
        <v>4487</v>
      </c>
      <c r="J1087" s="2" t="s">
        <v>156</v>
      </c>
      <c r="K1087" s="2" t="s">
        <v>424</v>
      </c>
      <c r="L1087" s="2" t="s">
        <v>4488</v>
      </c>
      <c r="M1087" s="2" t="s">
        <v>4489</v>
      </c>
      <c r="N1087" s="2" t="s">
        <v>386</v>
      </c>
      <c r="O1087" s="2"/>
      <c r="P1087" s="2" t="s">
        <v>2129</v>
      </c>
    </row>
    <row r="1088" spans="1:16" ht="14.4" x14ac:dyDescent="0.25">
      <c r="A1088" s="7" t="s">
        <v>4490</v>
      </c>
      <c r="B1088" s="2">
        <v>30</v>
      </c>
      <c r="C1088" s="2" t="s">
        <v>265</v>
      </c>
      <c r="D1088" s="2" t="s">
        <v>485</v>
      </c>
      <c r="E1088" s="2" t="s">
        <v>361</v>
      </c>
      <c r="F1088" s="2" t="s">
        <v>90</v>
      </c>
      <c r="G1088" s="2" t="s">
        <v>181</v>
      </c>
      <c r="H1088" s="2" t="s">
        <v>182</v>
      </c>
      <c r="I1088" s="2" t="s">
        <v>4491</v>
      </c>
      <c r="J1088" s="2" t="s">
        <v>111</v>
      </c>
      <c r="K1088" s="2" t="s">
        <v>424</v>
      </c>
      <c r="L1088" s="2" t="s">
        <v>4492</v>
      </c>
      <c r="M1088" s="2" t="s">
        <v>972</v>
      </c>
      <c r="N1088" s="2" t="s">
        <v>4450</v>
      </c>
      <c r="O1088" s="2"/>
      <c r="P1088" s="2" t="s">
        <v>2129</v>
      </c>
    </row>
    <row r="1089" spans="1:16" ht="14.4" x14ac:dyDescent="0.25">
      <c r="A1089" s="7" t="s">
        <v>4493</v>
      </c>
      <c r="B1089" s="2">
        <v>30</v>
      </c>
      <c r="C1089" s="2" t="s">
        <v>45</v>
      </c>
      <c r="D1089" s="2" t="s">
        <v>87</v>
      </c>
      <c r="E1089" s="2" t="s">
        <v>361</v>
      </c>
      <c r="F1089" s="2" t="s">
        <v>286</v>
      </c>
      <c r="G1089" s="2" t="s">
        <v>55</v>
      </c>
      <c r="H1089" s="2" t="s">
        <v>182</v>
      </c>
      <c r="I1089" s="2" t="s">
        <v>4494</v>
      </c>
      <c r="J1089" s="2" t="s">
        <v>79</v>
      </c>
      <c r="K1089" s="2" t="s">
        <v>424</v>
      </c>
      <c r="L1089" s="2" t="s">
        <v>4495</v>
      </c>
      <c r="M1089" s="2" t="s">
        <v>2258</v>
      </c>
      <c r="N1089" s="2" t="s">
        <v>329</v>
      </c>
      <c r="O1089" s="2"/>
      <c r="P1089" s="2" t="s">
        <v>2159</v>
      </c>
    </row>
    <row r="1090" spans="1:16" ht="14.4" x14ac:dyDescent="0.25">
      <c r="A1090" s="7" t="s">
        <v>4496</v>
      </c>
      <c r="B1090" s="2">
        <v>30</v>
      </c>
      <c r="C1090" s="2" t="s">
        <v>485</v>
      </c>
      <c r="D1090" s="2" t="s">
        <v>123</v>
      </c>
      <c r="E1090" s="2" t="s">
        <v>190</v>
      </c>
      <c r="F1090" s="2" t="s">
        <v>89</v>
      </c>
      <c r="G1090" s="2" t="s">
        <v>55</v>
      </c>
      <c r="H1090" s="2" t="s">
        <v>182</v>
      </c>
      <c r="I1090" s="2" t="s">
        <v>4497</v>
      </c>
      <c r="J1090" s="2" t="s">
        <v>275</v>
      </c>
      <c r="K1090" s="2" t="s">
        <v>424</v>
      </c>
      <c r="L1090" s="2" t="s">
        <v>4498</v>
      </c>
      <c r="M1090" s="2" t="s">
        <v>4499</v>
      </c>
      <c r="N1090" s="2" t="s">
        <v>146</v>
      </c>
      <c r="O1090" s="2"/>
      <c r="P1090" s="2" t="s">
        <v>2159</v>
      </c>
    </row>
    <row r="1091" spans="1:16" ht="14.4" x14ac:dyDescent="0.25">
      <c r="A1091" s="7" t="s">
        <v>4500</v>
      </c>
      <c r="B1091" s="2">
        <v>44</v>
      </c>
      <c r="C1091" s="2" t="s">
        <v>180</v>
      </c>
      <c r="D1091" s="2" t="s">
        <v>129</v>
      </c>
      <c r="E1091" s="2" t="s">
        <v>98</v>
      </c>
      <c r="F1091" s="2" t="s">
        <v>17</v>
      </c>
      <c r="G1091" s="2" t="s">
        <v>264</v>
      </c>
      <c r="H1091" s="2" t="s">
        <v>79</v>
      </c>
      <c r="I1091" s="2" t="s">
        <v>4501</v>
      </c>
      <c r="J1091" s="2" t="s">
        <v>53</v>
      </c>
      <c r="K1091" s="2" t="s">
        <v>424</v>
      </c>
      <c r="L1091" s="2" t="s">
        <v>4502</v>
      </c>
      <c r="M1091" s="2" t="s">
        <v>4503</v>
      </c>
      <c r="N1091" s="2" t="s">
        <v>198</v>
      </c>
      <c r="O1091" s="2"/>
      <c r="P1091" s="2" t="s">
        <v>2159</v>
      </c>
    </row>
    <row r="1092" spans="1:16" ht="14.4" x14ac:dyDescent="0.25">
      <c r="A1092" s="7" t="s">
        <v>4504</v>
      </c>
      <c r="B1092" s="2">
        <v>50</v>
      </c>
      <c r="C1092" s="2" t="s">
        <v>180</v>
      </c>
      <c r="D1092" s="2" t="s">
        <v>41</v>
      </c>
      <c r="E1092" s="2" t="s">
        <v>88</v>
      </c>
      <c r="F1092" s="2" t="s">
        <v>141</v>
      </c>
      <c r="G1092" s="2" t="s">
        <v>41</v>
      </c>
      <c r="H1092" s="2" t="s">
        <v>79</v>
      </c>
      <c r="I1092" s="2" t="s">
        <v>2804</v>
      </c>
      <c r="J1092" s="2" t="s">
        <v>590</v>
      </c>
      <c r="K1092" s="2" t="s">
        <v>424</v>
      </c>
      <c r="L1092" s="2" t="s">
        <v>4505</v>
      </c>
      <c r="M1092" s="2" t="s">
        <v>4506</v>
      </c>
      <c r="N1092" s="2" t="s">
        <v>193</v>
      </c>
      <c r="O1092" s="2"/>
      <c r="P1092" s="2" t="s">
        <v>2159</v>
      </c>
    </row>
    <row r="1093" spans="1:16" ht="14.4" x14ac:dyDescent="0.25">
      <c r="A1093" s="7" t="s">
        <v>4507</v>
      </c>
      <c r="B1093" s="2">
        <v>31</v>
      </c>
      <c r="C1093" s="2" t="s">
        <v>189</v>
      </c>
      <c r="D1093" s="2" t="s">
        <v>44</v>
      </c>
      <c r="E1093" s="2" t="s">
        <v>361</v>
      </c>
      <c r="F1093" s="2" t="s">
        <v>286</v>
      </c>
      <c r="G1093" s="2" t="s">
        <v>135</v>
      </c>
      <c r="H1093" s="2" t="s">
        <v>182</v>
      </c>
      <c r="I1093" s="2" t="s">
        <v>4508</v>
      </c>
      <c r="J1093" s="2" t="s">
        <v>670</v>
      </c>
      <c r="K1093" s="2" t="s">
        <v>424</v>
      </c>
      <c r="L1093" s="2" t="s">
        <v>4509</v>
      </c>
      <c r="M1093" s="2" t="s">
        <v>4510</v>
      </c>
      <c r="N1093" s="2" t="s">
        <v>3581</v>
      </c>
      <c r="O1093" s="2"/>
      <c r="P1093" s="2" t="s">
        <v>2159</v>
      </c>
    </row>
    <row r="1094" spans="1:16" ht="14.4" x14ac:dyDescent="0.25">
      <c r="A1094" s="7" t="s">
        <v>4511</v>
      </c>
      <c r="B1094" s="2">
        <v>36</v>
      </c>
      <c r="C1094" s="2" t="s">
        <v>34</v>
      </c>
      <c r="D1094" s="2" t="s">
        <v>208</v>
      </c>
      <c r="E1094" s="2" t="s">
        <v>190</v>
      </c>
      <c r="F1094" s="2" t="s">
        <v>173</v>
      </c>
      <c r="G1094" s="2" t="s">
        <v>20</v>
      </c>
      <c r="H1094" s="2" t="s">
        <v>79</v>
      </c>
      <c r="I1094" s="2" t="s">
        <v>4512</v>
      </c>
      <c r="J1094" s="2" t="s">
        <v>104</v>
      </c>
      <c r="K1094" s="2" t="s">
        <v>424</v>
      </c>
      <c r="L1094" s="2" t="s">
        <v>4513</v>
      </c>
      <c r="M1094" s="2" t="s">
        <v>4514</v>
      </c>
      <c r="N1094" s="2" t="s">
        <v>193</v>
      </c>
      <c r="O1094" s="2"/>
      <c r="P1094" s="2" t="s">
        <v>2159</v>
      </c>
    </row>
    <row r="1095" spans="1:16" ht="14.4" x14ac:dyDescent="0.25">
      <c r="A1095" s="7" t="s">
        <v>4515</v>
      </c>
      <c r="B1095" s="2">
        <v>30</v>
      </c>
      <c r="C1095" s="2" t="s">
        <v>275</v>
      </c>
      <c r="D1095" s="2" t="s">
        <v>217</v>
      </c>
      <c r="E1095" s="2" t="s">
        <v>190</v>
      </c>
      <c r="F1095" s="2" t="s">
        <v>134</v>
      </c>
      <c r="G1095" s="2" t="s">
        <v>55</v>
      </c>
      <c r="H1095" s="2" t="s">
        <v>182</v>
      </c>
      <c r="I1095" s="2" t="s">
        <v>4516</v>
      </c>
      <c r="J1095" s="2" t="s">
        <v>155</v>
      </c>
      <c r="K1095" s="2" t="s">
        <v>424</v>
      </c>
      <c r="L1095" s="2" t="s">
        <v>4517</v>
      </c>
      <c r="M1095" s="2" t="s">
        <v>953</v>
      </c>
      <c r="N1095" s="2" t="s">
        <v>583</v>
      </c>
      <c r="O1095" s="2"/>
      <c r="P1095" s="2" t="s">
        <v>2159</v>
      </c>
    </row>
    <row r="1096" spans="1:16" ht="14.4" x14ac:dyDescent="0.25">
      <c r="A1096" s="7" t="s">
        <v>4518</v>
      </c>
      <c r="B1096" s="2">
        <v>48</v>
      </c>
      <c r="C1096" s="2" t="s">
        <v>21</v>
      </c>
      <c r="D1096" s="2" t="s">
        <v>129</v>
      </c>
      <c r="E1096" s="2" t="s">
        <v>98</v>
      </c>
      <c r="F1096" s="2" t="s">
        <v>233</v>
      </c>
      <c r="G1096" s="2" t="s">
        <v>92</v>
      </c>
      <c r="H1096" s="2" t="s">
        <v>79</v>
      </c>
      <c r="I1096" s="2" t="s">
        <v>4519</v>
      </c>
      <c r="J1096" s="2" t="s">
        <v>149</v>
      </c>
      <c r="K1096" s="2" t="s">
        <v>424</v>
      </c>
      <c r="L1096" s="2" t="s">
        <v>4520</v>
      </c>
      <c r="M1096" s="2" t="s">
        <v>4359</v>
      </c>
      <c r="N1096" s="2" t="s">
        <v>109</v>
      </c>
      <c r="O1096" s="2"/>
      <c r="P1096" s="2" t="s">
        <v>2159</v>
      </c>
    </row>
    <row r="1097" spans="1:16" ht="14.4" x14ac:dyDescent="0.25">
      <c r="A1097" s="7" t="s">
        <v>4521</v>
      </c>
      <c r="B1097" s="2">
        <v>47</v>
      </c>
      <c r="C1097" s="2" t="s">
        <v>180</v>
      </c>
      <c r="D1097" s="2" t="s">
        <v>77</v>
      </c>
      <c r="E1097" s="2" t="s">
        <v>98</v>
      </c>
      <c r="F1097" s="2" t="s">
        <v>92</v>
      </c>
      <c r="G1097" s="2" t="s">
        <v>52</v>
      </c>
      <c r="H1097" s="2" t="s">
        <v>79</v>
      </c>
      <c r="I1097" s="2" t="s">
        <v>4522</v>
      </c>
      <c r="J1097" s="2" t="s">
        <v>658</v>
      </c>
      <c r="K1097" s="2" t="s">
        <v>424</v>
      </c>
      <c r="L1097" s="2" t="s">
        <v>4523</v>
      </c>
      <c r="M1097" s="2" t="s">
        <v>3370</v>
      </c>
      <c r="N1097" s="2" t="s">
        <v>109</v>
      </c>
      <c r="O1097" s="2"/>
      <c r="P1097" s="2" t="s">
        <v>2159</v>
      </c>
    </row>
    <row r="1098" spans="1:16" ht="14.4" x14ac:dyDescent="0.25">
      <c r="A1098" s="7" t="s">
        <v>4524</v>
      </c>
      <c r="B1098" s="2">
        <v>38</v>
      </c>
      <c r="C1098" s="2" t="s">
        <v>87</v>
      </c>
      <c r="D1098" s="2" t="s">
        <v>233</v>
      </c>
      <c r="E1098" s="2" t="s">
        <v>88</v>
      </c>
      <c r="F1098" s="2" t="s">
        <v>123</v>
      </c>
      <c r="G1098" s="2" t="s">
        <v>20</v>
      </c>
      <c r="H1098" s="2" t="s">
        <v>79</v>
      </c>
      <c r="I1098" s="2" t="s">
        <v>4525</v>
      </c>
      <c r="J1098" s="2" t="s">
        <v>155</v>
      </c>
      <c r="K1098" s="2" t="s">
        <v>424</v>
      </c>
      <c r="L1098" s="2" t="s">
        <v>4526</v>
      </c>
      <c r="M1098" s="2" t="s">
        <v>1147</v>
      </c>
      <c r="N1098" s="2" t="s">
        <v>153</v>
      </c>
      <c r="O1098" s="2"/>
      <c r="P1098" s="2" t="s">
        <v>2159</v>
      </c>
    </row>
    <row r="1099" spans="1:16" ht="14.4" x14ac:dyDescent="0.25">
      <c r="A1099" s="7" t="s">
        <v>4527</v>
      </c>
      <c r="B1099" s="2">
        <v>29</v>
      </c>
      <c r="C1099" s="2" t="s">
        <v>121</v>
      </c>
      <c r="D1099" s="2" t="s">
        <v>217</v>
      </c>
      <c r="E1099" s="2" t="s">
        <v>361</v>
      </c>
      <c r="F1099" s="2" t="s">
        <v>134</v>
      </c>
      <c r="G1099" s="2" t="s">
        <v>149</v>
      </c>
      <c r="H1099" s="2" t="s">
        <v>182</v>
      </c>
      <c r="I1099" s="2" t="s">
        <v>2656</v>
      </c>
      <c r="J1099" s="2" t="s">
        <v>30</v>
      </c>
      <c r="K1099" s="2" t="s">
        <v>424</v>
      </c>
      <c r="L1099" s="2" t="s">
        <v>3185</v>
      </c>
      <c r="M1099" s="2" t="s">
        <v>4528</v>
      </c>
      <c r="N1099" s="2" t="s">
        <v>139</v>
      </c>
      <c r="O1099" s="2"/>
      <c r="P1099" s="2" t="s">
        <v>2159</v>
      </c>
    </row>
    <row r="1100" spans="1:16" ht="14.4" x14ac:dyDescent="0.25">
      <c r="A1100" s="7" t="s">
        <v>4529</v>
      </c>
      <c r="B1100" s="2">
        <v>43</v>
      </c>
      <c r="C1100" s="2" t="s">
        <v>217</v>
      </c>
      <c r="D1100" s="2" t="s">
        <v>252</v>
      </c>
      <c r="E1100" s="2" t="s">
        <v>88</v>
      </c>
      <c r="F1100" s="2" t="s">
        <v>113</v>
      </c>
      <c r="G1100" s="2" t="s">
        <v>129</v>
      </c>
      <c r="H1100" s="2" t="s">
        <v>182</v>
      </c>
      <c r="I1100" s="2" t="s">
        <v>4530</v>
      </c>
      <c r="J1100" s="2" t="s">
        <v>129</v>
      </c>
      <c r="K1100" s="2" t="s">
        <v>424</v>
      </c>
      <c r="L1100" s="2" t="s">
        <v>4531</v>
      </c>
      <c r="M1100" s="2" t="s">
        <v>4532</v>
      </c>
      <c r="N1100" s="2" t="s">
        <v>109</v>
      </c>
      <c r="O1100" s="2"/>
      <c r="P1100" s="2" t="s">
        <v>2159</v>
      </c>
    </row>
    <row r="1101" spans="1:16" ht="14.4" x14ac:dyDescent="0.25">
      <c r="A1101" s="7" t="s">
        <v>4533</v>
      </c>
      <c r="B1101" s="2">
        <v>61</v>
      </c>
      <c r="C1101" s="2" t="s">
        <v>52</v>
      </c>
      <c r="D1101" s="2" t="s">
        <v>42</v>
      </c>
      <c r="E1101" s="2" t="s">
        <v>112</v>
      </c>
      <c r="F1101" s="2" t="s">
        <v>264</v>
      </c>
      <c r="G1101" s="2" t="s">
        <v>17</v>
      </c>
      <c r="H1101" s="2" t="s">
        <v>79</v>
      </c>
      <c r="I1101" s="2" t="s">
        <v>4534</v>
      </c>
      <c r="J1101" s="2" t="s">
        <v>823</v>
      </c>
      <c r="K1101" s="2" t="s">
        <v>3032</v>
      </c>
      <c r="L1101" s="2" t="s">
        <v>4535</v>
      </c>
      <c r="M1101" s="2" t="s">
        <v>3034</v>
      </c>
      <c r="N1101" s="2" t="s">
        <v>316</v>
      </c>
      <c r="O1101" s="2"/>
      <c r="P1101" s="2" t="s">
        <v>2159</v>
      </c>
    </row>
    <row r="1102" spans="1:16" ht="14.4" x14ac:dyDescent="0.25">
      <c r="A1102" s="7" t="s">
        <v>4536</v>
      </c>
      <c r="B1102" s="2">
        <v>108</v>
      </c>
      <c r="C1102" s="2" t="s">
        <v>244</v>
      </c>
      <c r="D1102" s="2" t="s">
        <v>1182</v>
      </c>
      <c r="E1102" s="2" t="s">
        <v>148</v>
      </c>
      <c r="F1102" s="2" t="s">
        <v>135</v>
      </c>
      <c r="G1102" s="2" t="s">
        <v>97</v>
      </c>
      <c r="H1102" s="2" t="s">
        <v>90</v>
      </c>
      <c r="I1102" s="2" t="s">
        <v>4537</v>
      </c>
      <c r="J1102" s="2" t="s">
        <v>1014</v>
      </c>
      <c r="K1102" s="2" t="s">
        <v>1481</v>
      </c>
      <c r="L1102" s="2" t="s">
        <v>4538</v>
      </c>
      <c r="M1102" s="2" t="s">
        <v>4539</v>
      </c>
      <c r="N1102" s="2" t="s">
        <v>316</v>
      </c>
      <c r="O1102" s="2"/>
      <c r="P1102" s="2" t="s">
        <v>2159</v>
      </c>
    </row>
    <row r="1103" spans="1:16" ht="14.4" x14ac:dyDescent="0.25">
      <c r="A1103" s="7" t="s">
        <v>4540</v>
      </c>
      <c r="B1103" s="2">
        <v>81</v>
      </c>
      <c r="C1103" s="2" t="s">
        <v>149</v>
      </c>
      <c r="D1103" s="2" t="s">
        <v>2100</v>
      </c>
      <c r="E1103" s="2" t="s">
        <v>112</v>
      </c>
      <c r="F1103" s="2" t="s">
        <v>52</v>
      </c>
      <c r="G1103" s="2" t="s">
        <v>287</v>
      </c>
      <c r="H1103" s="2" t="s">
        <v>79</v>
      </c>
      <c r="I1103" s="2" t="s">
        <v>4541</v>
      </c>
      <c r="J1103" s="2" t="s">
        <v>580</v>
      </c>
      <c r="K1103" s="2" t="s">
        <v>3032</v>
      </c>
      <c r="L1103" s="2" t="s">
        <v>4542</v>
      </c>
      <c r="M1103" s="2" t="s">
        <v>4543</v>
      </c>
      <c r="N1103" s="2" t="s">
        <v>965</v>
      </c>
      <c r="O1103" s="2"/>
      <c r="P1103" s="2" t="s">
        <v>2159</v>
      </c>
    </row>
    <row r="1104" spans="1:16" ht="14.4" x14ac:dyDescent="0.25">
      <c r="A1104" s="7" t="s">
        <v>4544</v>
      </c>
      <c r="B1104" s="2">
        <v>66</v>
      </c>
      <c r="C1104" s="2" t="s">
        <v>217</v>
      </c>
      <c r="D1104" s="2" t="s">
        <v>457</v>
      </c>
      <c r="E1104" s="2" t="s">
        <v>98</v>
      </c>
      <c r="F1104" s="2" t="s">
        <v>129</v>
      </c>
      <c r="G1104" s="2" t="s">
        <v>113</v>
      </c>
      <c r="H1104" s="2" t="s">
        <v>182</v>
      </c>
      <c r="I1104" s="2" t="s">
        <v>4545</v>
      </c>
      <c r="J1104" s="2"/>
      <c r="K1104" s="2" t="s">
        <v>3032</v>
      </c>
      <c r="L1104" s="2" t="s">
        <v>4546</v>
      </c>
      <c r="M1104" s="2" t="s">
        <v>4547</v>
      </c>
      <c r="N1104" s="2" t="s">
        <v>306</v>
      </c>
      <c r="O1104" s="2"/>
      <c r="P1104" s="2" t="s">
        <v>2159</v>
      </c>
    </row>
    <row r="1105" spans="1:16" ht="14.4" x14ac:dyDescent="0.25">
      <c r="A1105" s="7" t="s">
        <v>4548</v>
      </c>
      <c r="B1105" s="2">
        <v>59</v>
      </c>
      <c r="C1105" s="2" t="s">
        <v>180</v>
      </c>
      <c r="D1105" s="2" t="s">
        <v>287</v>
      </c>
      <c r="E1105" s="2" t="s">
        <v>88</v>
      </c>
      <c r="F1105" s="2" t="s">
        <v>141</v>
      </c>
      <c r="G1105" s="2" t="s">
        <v>74</v>
      </c>
      <c r="H1105" s="2" t="s">
        <v>79</v>
      </c>
      <c r="I1105" s="2" t="s">
        <v>4549</v>
      </c>
      <c r="J1105" s="2" t="s">
        <v>590</v>
      </c>
      <c r="K1105" s="2" t="s">
        <v>3032</v>
      </c>
      <c r="L1105" s="2" t="s">
        <v>4550</v>
      </c>
      <c r="M1105" s="2" t="s">
        <v>3325</v>
      </c>
      <c r="N1105" s="2" t="s">
        <v>146</v>
      </c>
      <c r="O1105" s="2"/>
      <c r="P1105" s="2" t="s">
        <v>2159</v>
      </c>
    </row>
    <row r="1106" spans="1:16" ht="14.4" x14ac:dyDescent="0.25">
      <c r="A1106" s="7" t="s">
        <v>4551</v>
      </c>
      <c r="B1106" s="2">
        <v>37</v>
      </c>
      <c r="C1106" s="2" t="s">
        <v>485</v>
      </c>
      <c r="D1106" s="2" t="s">
        <v>92</v>
      </c>
      <c r="E1106" s="2" t="s">
        <v>88</v>
      </c>
      <c r="F1106" s="2" t="s">
        <v>44</v>
      </c>
      <c r="G1106" s="2" t="s">
        <v>18</v>
      </c>
      <c r="H1106" s="2" t="s">
        <v>79</v>
      </c>
      <c r="I1106" s="2" t="s">
        <v>3912</v>
      </c>
      <c r="J1106" s="2" t="s">
        <v>67</v>
      </c>
      <c r="K1106" s="2" t="s">
        <v>424</v>
      </c>
      <c r="L1106" s="2" t="s">
        <v>4552</v>
      </c>
      <c r="M1106" s="2" t="s">
        <v>925</v>
      </c>
      <c r="N1106" s="2" t="s">
        <v>187</v>
      </c>
      <c r="O1106" s="2"/>
      <c r="P1106" s="2" t="s">
        <v>2159</v>
      </c>
    </row>
    <row r="1107" spans="1:16" ht="14.4" x14ac:dyDescent="0.25">
      <c r="A1107" s="7" t="s">
        <v>4553</v>
      </c>
      <c r="B1107" s="2">
        <v>61</v>
      </c>
      <c r="C1107" s="2" t="s">
        <v>233</v>
      </c>
      <c r="D1107" s="2" t="s">
        <v>209</v>
      </c>
      <c r="E1107" s="2" t="s">
        <v>112</v>
      </c>
      <c r="F1107" s="2" t="s">
        <v>155</v>
      </c>
      <c r="G1107" s="2" t="s">
        <v>92</v>
      </c>
      <c r="H1107" s="2" t="s">
        <v>90</v>
      </c>
      <c r="I1107" s="2" t="s">
        <v>4554</v>
      </c>
      <c r="J1107" s="2" t="s">
        <v>712</v>
      </c>
      <c r="K1107" s="2" t="s">
        <v>3032</v>
      </c>
      <c r="L1107" s="2" t="s">
        <v>4555</v>
      </c>
      <c r="M1107" s="2" t="s">
        <v>416</v>
      </c>
      <c r="N1107" s="2" t="s">
        <v>354</v>
      </c>
      <c r="O1107" s="2"/>
      <c r="P1107" s="2" t="s">
        <v>2159</v>
      </c>
    </row>
    <row r="1108" spans="1:16" ht="14.4" x14ac:dyDescent="0.25">
      <c r="A1108" s="7" t="s">
        <v>4556</v>
      </c>
      <c r="B1108" s="2">
        <v>84</v>
      </c>
      <c r="C1108" s="2" t="s">
        <v>135</v>
      </c>
      <c r="D1108" s="2" t="s">
        <v>335</v>
      </c>
      <c r="E1108" s="2" t="s">
        <v>19</v>
      </c>
      <c r="F1108" s="2" t="s">
        <v>106</v>
      </c>
      <c r="G1108" s="2" t="s">
        <v>87</v>
      </c>
      <c r="H1108" s="2" t="s">
        <v>90</v>
      </c>
      <c r="I1108" s="2" t="s">
        <v>4557</v>
      </c>
      <c r="J1108" s="2" t="s">
        <v>2321</v>
      </c>
      <c r="K1108" s="2" t="s">
        <v>1481</v>
      </c>
      <c r="L1108" s="2" t="s">
        <v>4558</v>
      </c>
      <c r="M1108" s="2" t="s">
        <v>2278</v>
      </c>
      <c r="N1108" s="2" t="s">
        <v>306</v>
      </c>
      <c r="O1108" s="2"/>
      <c r="P1108" s="2" t="s">
        <v>2129</v>
      </c>
    </row>
    <row r="1109" spans="1:16" ht="14.4" x14ac:dyDescent="0.25">
      <c r="A1109" s="7" t="s">
        <v>4559</v>
      </c>
      <c r="B1109" s="2">
        <v>117</v>
      </c>
      <c r="C1109" s="2" t="s">
        <v>613</v>
      </c>
      <c r="D1109" s="2" t="s">
        <v>521</v>
      </c>
      <c r="E1109" s="2" t="s">
        <v>148</v>
      </c>
      <c r="F1109" s="2" t="s">
        <v>149</v>
      </c>
      <c r="G1109" s="2" t="s">
        <v>86</v>
      </c>
      <c r="H1109" s="2" t="s">
        <v>265</v>
      </c>
      <c r="I1109" s="2" t="s">
        <v>4560</v>
      </c>
      <c r="J1109" s="2" t="s">
        <v>211</v>
      </c>
      <c r="K1109" s="2" t="s">
        <v>1481</v>
      </c>
      <c r="L1109" s="2" t="s">
        <v>4561</v>
      </c>
      <c r="M1109" s="2" t="s">
        <v>4562</v>
      </c>
      <c r="N1109" s="2" t="s">
        <v>119</v>
      </c>
      <c r="O1109" s="2"/>
      <c r="P1109" s="2" t="s">
        <v>2129</v>
      </c>
    </row>
    <row r="1110" spans="1:16" ht="14.4" x14ac:dyDescent="0.25">
      <c r="A1110" s="7" t="s">
        <v>4563</v>
      </c>
      <c r="B1110" s="2">
        <v>94</v>
      </c>
      <c r="C1110" s="2" t="s">
        <v>200</v>
      </c>
      <c r="D1110" s="2" t="s">
        <v>585</v>
      </c>
      <c r="E1110" s="2" t="s">
        <v>112</v>
      </c>
      <c r="F1110" s="2" t="s">
        <v>44</v>
      </c>
      <c r="G1110" s="2" t="s">
        <v>135</v>
      </c>
      <c r="H1110" s="2" t="s">
        <v>182</v>
      </c>
      <c r="I1110" s="2" t="s">
        <v>4564</v>
      </c>
      <c r="J1110" s="2" t="s">
        <v>3174</v>
      </c>
      <c r="K1110" s="2" t="s">
        <v>1481</v>
      </c>
      <c r="L1110" s="2" t="s">
        <v>4565</v>
      </c>
      <c r="M1110" s="2" t="s">
        <v>2832</v>
      </c>
      <c r="N1110" s="2" t="s">
        <v>2162</v>
      </c>
      <c r="O1110" s="2"/>
      <c r="P1110" s="2" t="s">
        <v>2129</v>
      </c>
    </row>
    <row r="1111" spans="1:16" ht="14.4" x14ac:dyDescent="0.25">
      <c r="A1111" s="7" t="s">
        <v>4566</v>
      </c>
      <c r="B1111" s="2">
        <v>35</v>
      </c>
      <c r="C1111" s="2" t="s">
        <v>79</v>
      </c>
      <c r="D1111" s="2" t="s">
        <v>275</v>
      </c>
      <c r="E1111" s="2" t="s">
        <v>695</v>
      </c>
      <c r="F1111" s="2" t="s">
        <v>265</v>
      </c>
      <c r="G1111" s="2" t="s">
        <v>179</v>
      </c>
      <c r="H1111" s="2" t="s">
        <v>182</v>
      </c>
      <c r="I1111" s="2" t="s">
        <v>4567</v>
      </c>
      <c r="J1111" s="2" t="s">
        <v>78</v>
      </c>
      <c r="K1111" s="2" t="s">
        <v>424</v>
      </c>
      <c r="L1111" s="2" t="s">
        <v>4568</v>
      </c>
      <c r="M1111" s="2" t="s">
        <v>1234</v>
      </c>
      <c r="N1111" s="2" t="s">
        <v>4569</v>
      </c>
      <c r="O1111" s="2"/>
      <c r="P1111" s="2" t="s">
        <v>2129</v>
      </c>
    </row>
    <row r="1112" spans="1:16" ht="14.4" x14ac:dyDescent="0.25">
      <c r="A1112" s="7" t="s">
        <v>4570</v>
      </c>
      <c r="B1112" s="2">
        <v>34</v>
      </c>
      <c r="C1112" s="2" t="s">
        <v>22</v>
      </c>
      <c r="D1112" s="2" t="s">
        <v>379</v>
      </c>
      <c r="E1112" s="2" t="s">
        <v>361</v>
      </c>
      <c r="F1112" s="2" t="s">
        <v>275</v>
      </c>
      <c r="G1112" s="2" t="s">
        <v>287</v>
      </c>
      <c r="H1112" s="2" t="s">
        <v>182</v>
      </c>
      <c r="I1112" s="2" t="s">
        <v>4571</v>
      </c>
      <c r="J1112" s="2" t="s">
        <v>74</v>
      </c>
      <c r="K1112" s="2" t="s">
        <v>424</v>
      </c>
      <c r="L1112" s="2" t="s">
        <v>4572</v>
      </c>
      <c r="M1112" s="2" t="s">
        <v>725</v>
      </c>
      <c r="N1112" s="2" t="s">
        <v>455</v>
      </c>
      <c r="O1112" s="2"/>
      <c r="P1112" s="2" t="s">
        <v>2159</v>
      </c>
    </row>
    <row r="1113" spans="1:16" ht="14.4" x14ac:dyDescent="0.25">
      <c r="A1113" s="7" t="s">
        <v>4573</v>
      </c>
      <c r="B1113" s="2">
        <v>45</v>
      </c>
      <c r="C1113" s="2" t="s">
        <v>87</v>
      </c>
      <c r="D1113" s="2" t="s">
        <v>363</v>
      </c>
      <c r="E1113" s="2" t="s">
        <v>190</v>
      </c>
      <c r="F1113" s="2" t="s">
        <v>180</v>
      </c>
      <c r="G1113" s="2" t="s">
        <v>156</v>
      </c>
      <c r="H1113" s="2" t="s">
        <v>182</v>
      </c>
      <c r="I1113" s="2" t="s">
        <v>4574</v>
      </c>
      <c r="J1113" s="2"/>
      <c r="K1113" s="2" t="s">
        <v>424</v>
      </c>
      <c r="L1113" s="2" t="s">
        <v>4575</v>
      </c>
      <c r="M1113" s="2" t="s">
        <v>4576</v>
      </c>
      <c r="N1113" s="2" t="s">
        <v>260</v>
      </c>
      <c r="O1113" s="2"/>
      <c r="P1113" s="2" t="s">
        <v>2159</v>
      </c>
    </row>
    <row r="1114" spans="1:16" ht="14.4" x14ac:dyDescent="0.25">
      <c r="A1114" s="7" t="s">
        <v>4577</v>
      </c>
      <c r="B1114" s="2">
        <v>81</v>
      </c>
      <c r="C1114" s="2" t="s">
        <v>97</v>
      </c>
      <c r="D1114" s="2" t="s">
        <v>558</v>
      </c>
      <c r="E1114" s="2" t="s">
        <v>190</v>
      </c>
      <c r="F1114" s="2" t="s">
        <v>86</v>
      </c>
      <c r="G1114" s="2" t="s">
        <v>53</v>
      </c>
      <c r="H1114" s="2" t="s">
        <v>182</v>
      </c>
      <c r="I1114" s="2" t="s">
        <v>4578</v>
      </c>
      <c r="J1114" s="2" t="s">
        <v>1368</v>
      </c>
      <c r="K1114" s="2" t="s">
        <v>3032</v>
      </c>
      <c r="L1114" s="2" t="s">
        <v>4579</v>
      </c>
      <c r="M1114" s="2" t="s">
        <v>2590</v>
      </c>
      <c r="N1114" s="2" t="s">
        <v>444</v>
      </c>
      <c r="O1114" s="2"/>
      <c r="P1114" s="2" t="s">
        <v>2159</v>
      </c>
    </row>
    <row r="1115" spans="1:16" ht="14.4" x14ac:dyDescent="0.25">
      <c r="A1115" s="7" t="s">
        <v>4580</v>
      </c>
      <c r="B1115" s="2">
        <v>72</v>
      </c>
      <c r="C1115" s="2" t="s">
        <v>427</v>
      </c>
      <c r="D1115" s="2" t="s">
        <v>536</v>
      </c>
      <c r="E1115" s="2" t="s">
        <v>88</v>
      </c>
      <c r="F1115" s="2" t="s">
        <v>97</v>
      </c>
      <c r="G1115" s="2" t="s">
        <v>142</v>
      </c>
      <c r="H1115" s="2" t="s">
        <v>79</v>
      </c>
      <c r="I1115" s="2" t="s">
        <v>4581</v>
      </c>
      <c r="J1115" s="2" t="s">
        <v>552</v>
      </c>
      <c r="K1115" s="2" t="s">
        <v>3032</v>
      </c>
      <c r="L1115" s="2" t="s">
        <v>4582</v>
      </c>
      <c r="M1115" s="2" t="s">
        <v>4583</v>
      </c>
      <c r="N1115" s="2" t="s">
        <v>436</v>
      </c>
      <c r="O1115" s="2"/>
      <c r="P1115" s="2" t="s">
        <v>2159</v>
      </c>
    </row>
    <row r="1116" spans="1:16" ht="14.4" x14ac:dyDescent="0.25">
      <c r="A1116" s="7" t="s">
        <v>4584</v>
      </c>
      <c r="B1116" s="2">
        <v>73</v>
      </c>
      <c r="C1116" s="2" t="s">
        <v>123</v>
      </c>
      <c r="D1116" s="2" t="s">
        <v>393</v>
      </c>
      <c r="E1116" s="2" t="s">
        <v>190</v>
      </c>
      <c r="F1116" s="2" t="s">
        <v>134</v>
      </c>
      <c r="G1116" s="2" t="s">
        <v>63</v>
      </c>
      <c r="H1116" s="2" t="s">
        <v>182</v>
      </c>
      <c r="I1116" s="2" t="s">
        <v>4585</v>
      </c>
      <c r="J1116" s="2" t="s">
        <v>1469</v>
      </c>
      <c r="K1116" s="2" t="s">
        <v>3032</v>
      </c>
      <c r="L1116" s="2" t="s">
        <v>4586</v>
      </c>
      <c r="M1116" s="2" t="s">
        <v>4587</v>
      </c>
      <c r="N1116" s="2" t="s">
        <v>700</v>
      </c>
      <c r="O1116" s="2"/>
      <c r="P1116" s="2" t="s">
        <v>2159</v>
      </c>
    </row>
    <row r="1117" spans="1:16" ht="14.4" x14ac:dyDescent="0.25">
      <c r="A1117" s="7" t="s">
        <v>4588</v>
      </c>
      <c r="B1117" s="2">
        <v>42</v>
      </c>
      <c r="C1117" s="2" t="s">
        <v>189</v>
      </c>
      <c r="D1117" s="2" t="s">
        <v>202</v>
      </c>
      <c r="E1117" s="2" t="s">
        <v>190</v>
      </c>
      <c r="F1117" s="2" t="s">
        <v>22</v>
      </c>
      <c r="G1117" s="2" t="s">
        <v>181</v>
      </c>
      <c r="H1117" s="2" t="s">
        <v>182</v>
      </c>
      <c r="I1117" s="2" t="s">
        <v>4589</v>
      </c>
      <c r="J1117" s="2" t="s">
        <v>67</v>
      </c>
      <c r="K1117" s="2" t="s">
        <v>424</v>
      </c>
      <c r="L1117" s="2" t="s">
        <v>4590</v>
      </c>
      <c r="M1117" s="2" t="s">
        <v>824</v>
      </c>
      <c r="N1117" s="2" t="s">
        <v>455</v>
      </c>
      <c r="O1117" s="2"/>
      <c r="P1117" s="2" t="s">
        <v>2159</v>
      </c>
    </row>
    <row r="1118" spans="1:16" ht="14.4" x14ac:dyDescent="0.25">
      <c r="A1118" s="7" t="s">
        <v>4591</v>
      </c>
      <c r="B1118" s="2">
        <v>58</v>
      </c>
      <c r="C1118" s="2" t="s">
        <v>233</v>
      </c>
      <c r="D1118" s="2" t="s">
        <v>53</v>
      </c>
      <c r="E1118" s="2" t="s">
        <v>98</v>
      </c>
      <c r="F1118" s="2" t="s">
        <v>180</v>
      </c>
      <c r="G1118" s="2" t="s">
        <v>142</v>
      </c>
      <c r="H1118" s="2" t="s">
        <v>90</v>
      </c>
      <c r="I1118" s="2" t="s">
        <v>4592</v>
      </c>
      <c r="J1118" s="2" t="s">
        <v>179</v>
      </c>
      <c r="K1118" s="2" t="s">
        <v>3032</v>
      </c>
      <c r="L1118" s="2" t="s">
        <v>4593</v>
      </c>
      <c r="M1118" s="2" t="s">
        <v>4594</v>
      </c>
      <c r="N1118" s="2" t="s">
        <v>28</v>
      </c>
      <c r="O1118" s="2"/>
      <c r="P1118" s="2" t="s">
        <v>2159</v>
      </c>
    </row>
    <row r="1119" spans="1:16" ht="14.4" x14ac:dyDescent="0.25">
      <c r="A1119" s="7" t="s">
        <v>4595</v>
      </c>
      <c r="B1119" s="2">
        <v>93</v>
      </c>
      <c r="C1119" s="2" t="s">
        <v>179</v>
      </c>
      <c r="D1119" s="2" t="s">
        <v>1048</v>
      </c>
      <c r="E1119" s="2" t="s">
        <v>112</v>
      </c>
      <c r="F1119" s="2" t="s">
        <v>89</v>
      </c>
      <c r="G1119" s="2" t="s">
        <v>33</v>
      </c>
      <c r="H1119" s="2" t="s">
        <v>90</v>
      </c>
      <c r="I1119" s="2" t="s">
        <v>4596</v>
      </c>
      <c r="J1119" s="2" t="s">
        <v>590</v>
      </c>
      <c r="K1119" s="2" t="s">
        <v>1481</v>
      </c>
      <c r="L1119" s="2" t="s">
        <v>4597</v>
      </c>
      <c r="M1119" s="2" t="s">
        <v>3612</v>
      </c>
      <c r="N1119" s="2" t="s">
        <v>119</v>
      </c>
      <c r="O1119" s="2"/>
      <c r="P1119" s="2" t="s">
        <v>2159</v>
      </c>
    </row>
    <row r="1120" spans="1:16" ht="14.4" x14ac:dyDescent="0.25">
      <c r="A1120" s="7" t="s">
        <v>4598</v>
      </c>
      <c r="B1120" s="2">
        <v>54</v>
      </c>
      <c r="C1120" s="2" t="s">
        <v>141</v>
      </c>
      <c r="D1120" s="2" t="s">
        <v>149</v>
      </c>
      <c r="E1120" s="2" t="s">
        <v>88</v>
      </c>
      <c r="F1120" s="2" t="s">
        <v>265</v>
      </c>
      <c r="G1120" s="2" t="s">
        <v>53</v>
      </c>
      <c r="H1120" s="2" t="s">
        <v>182</v>
      </c>
      <c r="I1120" s="2" t="s">
        <v>4599</v>
      </c>
      <c r="J1120" s="2" t="s">
        <v>1100</v>
      </c>
      <c r="K1120" s="2" t="s">
        <v>3032</v>
      </c>
      <c r="L1120" s="2" t="s">
        <v>4600</v>
      </c>
      <c r="M1120" s="2" t="s">
        <v>856</v>
      </c>
      <c r="N1120" s="2" t="s">
        <v>4450</v>
      </c>
      <c r="O1120" s="2"/>
      <c r="P1120" s="2" t="s">
        <v>2129</v>
      </c>
    </row>
    <row r="1121" spans="1:16" ht="14.4" x14ac:dyDescent="0.25">
      <c r="A1121" s="7" t="s">
        <v>4601</v>
      </c>
      <c r="B1121" s="2">
        <v>36</v>
      </c>
      <c r="C1121" s="2" t="s">
        <v>45</v>
      </c>
      <c r="D1121" s="2" t="s">
        <v>208</v>
      </c>
      <c r="E1121" s="2" t="s">
        <v>361</v>
      </c>
      <c r="F1121" s="2" t="s">
        <v>67</v>
      </c>
      <c r="G1121" s="2" t="s">
        <v>135</v>
      </c>
      <c r="H1121" s="2" t="s">
        <v>182</v>
      </c>
      <c r="I1121" s="2" t="s">
        <v>4602</v>
      </c>
      <c r="J1121" s="2" t="s">
        <v>43</v>
      </c>
      <c r="K1121" s="2" t="s">
        <v>424</v>
      </c>
      <c r="L1121" s="2" t="s">
        <v>4603</v>
      </c>
      <c r="M1121" s="2" t="s">
        <v>2347</v>
      </c>
      <c r="N1121" s="2" t="s">
        <v>455</v>
      </c>
      <c r="O1121" s="2"/>
      <c r="P1121" s="2" t="s">
        <v>2159</v>
      </c>
    </row>
    <row r="1122" spans="1:16" ht="14.4" x14ac:dyDescent="0.25">
      <c r="A1122" s="7" t="s">
        <v>4604</v>
      </c>
      <c r="B1122" s="2">
        <v>47</v>
      </c>
      <c r="C1122" s="2" t="s">
        <v>44</v>
      </c>
      <c r="D1122" s="2" t="s">
        <v>77</v>
      </c>
      <c r="E1122" s="2" t="s">
        <v>88</v>
      </c>
      <c r="F1122" s="2" t="s">
        <v>89</v>
      </c>
      <c r="G1122" s="2" t="s">
        <v>264</v>
      </c>
      <c r="H1122" s="2" t="s">
        <v>79</v>
      </c>
      <c r="I1122" s="2" t="s">
        <v>4605</v>
      </c>
      <c r="J1122" s="2" t="s">
        <v>74</v>
      </c>
      <c r="K1122" s="2" t="s">
        <v>424</v>
      </c>
      <c r="L1122" s="2" t="s">
        <v>4606</v>
      </c>
      <c r="M1122" s="2" t="s">
        <v>4607</v>
      </c>
      <c r="N1122" s="2" t="s">
        <v>4608</v>
      </c>
      <c r="O1122" s="2"/>
      <c r="P1122" s="2" t="s">
        <v>2159</v>
      </c>
    </row>
    <row r="1123" spans="1:16" ht="14.4" x14ac:dyDescent="0.25">
      <c r="A1123" s="7" t="s">
        <v>4609</v>
      </c>
      <c r="B1123" s="2">
        <v>47</v>
      </c>
      <c r="C1123" s="2" t="s">
        <v>21</v>
      </c>
      <c r="D1123" s="2" t="s">
        <v>77</v>
      </c>
      <c r="E1123" s="2" t="s">
        <v>190</v>
      </c>
      <c r="F1123" s="2" t="s">
        <v>485</v>
      </c>
      <c r="G1123" s="2" t="s">
        <v>33</v>
      </c>
      <c r="H1123" s="2" t="s">
        <v>182</v>
      </c>
      <c r="I1123" s="2" t="s">
        <v>4610</v>
      </c>
      <c r="J1123" s="2" t="s">
        <v>547</v>
      </c>
      <c r="K1123" s="2" t="s">
        <v>424</v>
      </c>
      <c r="L1123" s="2" t="s">
        <v>4611</v>
      </c>
      <c r="M1123" s="2" t="s">
        <v>1217</v>
      </c>
      <c r="N1123" s="2" t="s">
        <v>573</v>
      </c>
      <c r="O1123" s="2"/>
      <c r="P1123" s="2" t="s">
        <v>2159</v>
      </c>
    </row>
    <row r="1124" spans="1:16" ht="14.4" x14ac:dyDescent="0.25">
      <c r="A1124" s="7" t="s">
        <v>4612</v>
      </c>
      <c r="B1124" s="2">
        <v>32</v>
      </c>
      <c r="C1124" s="2" t="s">
        <v>22</v>
      </c>
      <c r="D1124" s="2" t="s">
        <v>180</v>
      </c>
      <c r="E1124" s="2" t="s">
        <v>361</v>
      </c>
      <c r="F1124" s="2" t="s">
        <v>22</v>
      </c>
      <c r="G1124" s="2" t="s">
        <v>114</v>
      </c>
      <c r="H1124" s="2" t="s">
        <v>182</v>
      </c>
      <c r="I1124" s="2" t="s">
        <v>4613</v>
      </c>
      <c r="J1124" s="2" t="s">
        <v>79</v>
      </c>
      <c r="K1124" s="2" t="s">
        <v>424</v>
      </c>
      <c r="L1124" s="2" t="s">
        <v>4614</v>
      </c>
      <c r="M1124" s="2" t="s">
        <v>3198</v>
      </c>
      <c r="N1124" s="2" t="s">
        <v>573</v>
      </c>
      <c r="O1124" s="2"/>
      <c r="P1124" s="2" t="s">
        <v>2159</v>
      </c>
    </row>
    <row r="1125" spans="1:16" ht="14.4" x14ac:dyDescent="0.25">
      <c r="A1125" s="7" t="s">
        <v>4615</v>
      </c>
      <c r="B1125" s="2">
        <v>62</v>
      </c>
      <c r="C1125" s="2" t="s">
        <v>34</v>
      </c>
      <c r="D1125" s="2" t="s">
        <v>428</v>
      </c>
      <c r="E1125" s="2" t="s">
        <v>361</v>
      </c>
      <c r="F1125" s="2" t="s">
        <v>86</v>
      </c>
      <c r="G1125" s="2" t="s">
        <v>33</v>
      </c>
      <c r="H1125" s="2" t="s">
        <v>182</v>
      </c>
      <c r="I1125" s="2" t="s">
        <v>4616</v>
      </c>
      <c r="J1125" s="2" t="s">
        <v>658</v>
      </c>
      <c r="K1125" s="2" t="s">
        <v>3032</v>
      </c>
      <c r="L1125" s="2" t="s">
        <v>4617</v>
      </c>
      <c r="M1125" s="2" t="s">
        <v>4618</v>
      </c>
      <c r="N1125" s="2" t="s">
        <v>139</v>
      </c>
      <c r="O1125" s="2"/>
      <c r="P1125" s="2" t="s">
        <v>2159</v>
      </c>
    </row>
    <row r="1126" spans="1:16" ht="14.4" x14ac:dyDescent="0.25">
      <c r="A1126" s="7" t="s">
        <v>4619</v>
      </c>
      <c r="B1126" s="2">
        <v>65</v>
      </c>
      <c r="C1126" s="2" t="s">
        <v>89</v>
      </c>
      <c r="D1126" s="2" t="s">
        <v>162</v>
      </c>
      <c r="E1126" s="2" t="s">
        <v>190</v>
      </c>
      <c r="F1126" s="2" t="s">
        <v>34</v>
      </c>
      <c r="G1126" s="2" t="s">
        <v>42</v>
      </c>
      <c r="H1126" s="2" t="s">
        <v>182</v>
      </c>
      <c r="I1126" s="2" t="s">
        <v>4620</v>
      </c>
      <c r="J1126" s="2" t="s">
        <v>855</v>
      </c>
      <c r="K1126" s="2" t="s">
        <v>3032</v>
      </c>
      <c r="L1126" s="2" t="s">
        <v>4621</v>
      </c>
      <c r="M1126" s="2" t="s">
        <v>911</v>
      </c>
      <c r="N1126" s="2" t="s">
        <v>301</v>
      </c>
      <c r="O1126" s="2"/>
      <c r="P1126" s="2" t="s">
        <v>2159</v>
      </c>
    </row>
    <row r="1127" spans="1:16" ht="14.4" x14ac:dyDescent="0.25">
      <c r="A1127" s="7" t="s">
        <v>4622</v>
      </c>
      <c r="B1127" s="2">
        <v>64</v>
      </c>
      <c r="C1127" s="2" t="s">
        <v>208</v>
      </c>
      <c r="D1127" s="2" t="s">
        <v>447</v>
      </c>
      <c r="E1127" s="2" t="s">
        <v>98</v>
      </c>
      <c r="F1127" s="2" t="s">
        <v>104</v>
      </c>
      <c r="G1127" s="2" t="s">
        <v>30</v>
      </c>
      <c r="H1127" s="2" t="s">
        <v>90</v>
      </c>
      <c r="I1127" s="2" t="s">
        <v>4623</v>
      </c>
      <c r="J1127" s="2" t="s">
        <v>385</v>
      </c>
      <c r="K1127" s="2" t="s">
        <v>3032</v>
      </c>
      <c r="L1127" s="2" t="s">
        <v>4624</v>
      </c>
      <c r="M1127" s="2" t="s">
        <v>4625</v>
      </c>
      <c r="N1127" s="2" t="s">
        <v>28</v>
      </c>
      <c r="O1127" s="2"/>
      <c r="P1127" s="2" t="s">
        <v>2159</v>
      </c>
    </row>
    <row r="1128" spans="1:16" ht="14.4" x14ac:dyDescent="0.25">
      <c r="A1128" s="7" t="s">
        <v>4626</v>
      </c>
      <c r="B1128" s="2">
        <v>72</v>
      </c>
      <c r="C1128" s="2" t="s">
        <v>113</v>
      </c>
      <c r="D1128" s="2" t="s">
        <v>536</v>
      </c>
      <c r="E1128" s="2" t="s">
        <v>98</v>
      </c>
      <c r="F1128" s="2" t="s">
        <v>427</v>
      </c>
      <c r="G1128" s="2" t="s">
        <v>447</v>
      </c>
      <c r="H1128" s="2" t="s">
        <v>79</v>
      </c>
      <c r="I1128" s="2" t="s">
        <v>4627</v>
      </c>
      <c r="J1128" s="2" t="s">
        <v>224</v>
      </c>
      <c r="K1128" s="2" t="s">
        <v>3032</v>
      </c>
      <c r="L1128" s="2" t="s">
        <v>4628</v>
      </c>
      <c r="M1128" s="2" t="s">
        <v>4629</v>
      </c>
      <c r="N1128" s="2" t="s">
        <v>94</v>
      </c>
      <c r="O1128" s="2"/>
      <c r="P1128" s="2" t="s">
        <v>2159</v>
      </c>
    </row>
    <row r="1129" spans="1:16" ht="14.4" x14ac:dyDescent="0.25">
      <c r="A1129" s="7" t="s">
        <v>4630</v>
      </c>
      <c r="B1129" s="2">
        <v>35</v>
      </c>
      <c r="C1129" s="2" t="s">
        <v>45</v>
      </c>
      <c r="D1129" s="2" t="s">
        <v>123</v>
      </c>
      <c r="E1129" s="2" t="s">
        <v>361</v>
      </c>
      <c r="F1129" s="2" t="s">
        <v>22</v>
      </c>
      <c r="G1129" s="2" t="s">
        <v>179</v>
      </c>
      <c r="H1129" s="2" t="s">
        <v>182</v>
      </c>
      <c r="I1129" s="2" t="s">
        <v>4631</v>
      </c>
      <c r="J1129" s="2" t="s">
        <v>1008</v>
      </c>
      <c r="K1129" s="2" t="s">
        <v>424</v>
      </c>
      <c r="L1129" s="2" t="s">
        <v>4632</v>
      </c>
      <c r="M1129" s="2" t="s">
        <v>2196</v>
      </c>
      <c r="N1129" s="2" t="s">
        <v>404</v>
      </c>
      <c r="O1129" s="2"/>
      <c r="P1129" s="2" t="s">
        <v>2159</v>
      </c>
    </row>
    <row r="1130" spans="1:16" ht="14.4" x14ac:dyDescent="0.25">
      <c r="A1130" s="7" t="s">
        <v>4633</v>
      </c>
      <c r="B1130" s="2">
        <v>26</v>
      </c>
      <c r="C1130" s="2" t="s">
        <v>121</v>
      </c>
      <c r="D1130" s="2" t="s">
        <v>180</v>
      </c>
      <c r="E1130" s="2" t="s">
        <v>190</v>
      </c>
      <c r="F1130" s="2" t="s">
        <v>21</v>
      </c>
      <c r="G1130" s="2" t="s">
        <v>201</v>
      </c>
      <c r="H1130" s="2" t="s">
        <v>182</v>
      </c>
      <c r="I1130" s="2" t="s">
        <v>4634</v>
      </c>
      <c r="J1130" s="2" t="s">
        <v>182</v>
      </c>
      <c r="K1130" s="2" t="s">
        <v>424</v>
      </c>
      <c r="L1130" s="2" t="s">
        <v>4635</v>
      </c>
      <c r="M1130" s="2" t="s">
        <v>3751</v>
      </c>
      <c r="N1130" s="2" t="s">
        <v>59</v>
      </c>
      <c r="O1130" s="2"/>
      <c r="P1130" s="2" t="s">
        <v>2159</v>
      </c>
    </row>
    <row r="1131" spans="1:16" ht="14.4" x14ac:dyDescent="0.25">
      <c r="A1131" s="7" t="s">
        <v>4636</v>
      </c>
      <c r="B1131" s="2">
        <v>49</v>
      </c>
      <c r="C1131" s="2" t="s">
        <v>44</v>
      </c>
      <c r="D1131" s="2" t="s">
        <v>155</v>
      </c>
      <c r="E1131" s="2" t="s">
        <v>98</v>
      </c>
      <c r="F1131" s="2" t="s">
        <v>104</v>
      </c>
      <c r="G1131" s="2" t="s">
        <v>252</v>
      </c>
      <c r="H1131" s="2" t="s">
        <v>79</v>
      </c>
      <c r="I1131" s="2" t="s">
        <v>4637</v>
      </c>
      <c r="J1131" s="2" t="s">
        <v>142</v>
      </c>
      <c r="K1131" s="2" t="s">
        <v>424</v>
      </c>
      <c r="L1131" s="2" t="s">
        <v>4638</v>
      </c>
      <c r="M1131" s="2" t="s">
        <v>4576</v>
      </c>
      <c r="N1131" s="2" t="s">
        <v>306</v>
      </c>
      <c r="O1131" s="2"/>
      <c r="P1131" s="2" t="s">
        <v>2159</v>
      </c>
    </row>
    <row r="1132" spans="1:16" ht="14.4" x14ac:dyDescent="0.25">
      <c r="A1132" s="7" t="s">
        <v>4639</v>
      </c>
      <c r="B1132" s="2">
        <v>52</v>
      </c>
      <c r="C1132" s="2" t="s">
        <v>78</v>
      </c>
      <c r="D1132" s="2" t="s">
        <v>156</v>
      </c>
      <c r="E1132" s="2" t="s">
        <v>98</v>
      </c>
      <c r="F1132" s="2" t="s">
        <v>92</v>
      </c>
      <c r="G1132" s="2" t="s">
        <v>181</v>
      </c>
      <c r="H1132" s="2" t="s">
        <v>79</v>
      </c>
      <c r="I1132" s="2" t="s">
        <v>4640</v>
      </c>
      <c r="J1132" s="2" t="s">
        <v>1075</v>
      </c>
      <c r="K1132" s="2" t="s">
        <v>3032</v>
      </c>
      <c r="L1132" s="2" t="s">
        <v>4641</v>
      </c>
      <c r="M1132" s="2" t="s">
        <v>4642</v>
      </c>
      <c r="N1132" s="2" t="s">
        <v>260</v>
      </c>
      <c r="O1132" s="2"/>
      <c r="P1132" s="2" t="s">
        <v>2159</v>
      </c>
    </row>
    <row r="1133" spans="1:16" ht="14.4" x14ac:dyDescent="0.25">
      <c r="A1133" s="7" t="s">
        <v>4643</v>
      </c>
      <c r="B1133" s="2">
        <v>104</v>
      </c>
      <c r="C1133" s="2" t="s">
        <v>447</v>
      </c>
      <c r="D1133" s="2" t="s">
        <v>487</v>
      </c>
      <c r="E1133" s="2" t="s">
        <v>19</v>
      </c>
      <c r="F1133" s="2" t="s">
        <v>18</v>
      </c>
      <c r="G1133" s="2" t="s">
        <v>104</v>
      </c>
      <c r="H1133" s="2" t="s">
        <v>67</v>
      </c>
      <c r="I1133" s="2" t="s">
        <v>4644</v>
      </c>
      <c r="J1133" s="2" t="s">
        <v>664</v>
      </c>
      <c r="K1133" s="2" t="s">
        <v>1481</v>
      </c>
      <c r="L1133" s="2" t="s">
        <v>4555</v>
      </c>
      <c r="M1133" s="2" t="s">
        <v>4645</v>
      </c>
      <c r="N1133" s="2" t="s">
        <v>478</v>
      </c>
      <c r="O1133" s="2"/>
      <c r="P1133" s="2" t="s">
        <v>2159</v>
      </c>
    </row>
    <row r="1134" spans="1:16" ht="14.4" x14ac:dyDescent="0.25">
      <c r="A1134" s="7" t="s">
        <v>4646</v>
      </c>
      <c r="B1134" s="2">
        <v>127</v>
      </c>
      <c r="C1134" s="2" t="s">
        <v>570</v>
      </c>
      <c r="D1134" s="2" t="s">
        <v>1495</v>
      </c>
      <c r="E1134" s="2" t="s">
        <v>76</v>
      </c>
      <c r="F1134" s="2" t="s">
        <v>264</v>
      </c>
      <c r="G1134" s="2" t="s">
        <v>200</v>
      </c>
      <c r="H1134" s="2" t="s">
        <v>22</v>
      </c>
      <c r="I1134" s="2" t="s">
        <v>4647</v>
      </c>
      <c r="J1134" s="2" t="s">
        <v>158</v>
      </c>
      <c r="K1134" s="2" t="s">
        <v>1481</v>
      </c>
      <c r="L1134" s="2" t="s">
        <v>4648</v>
      </c>
      <c r="M1134" s="2" t="s">
        <v>3034</v>
      </c>
      <c r="N1134" s="2" t="s">
        <v>301</v>
      </c>
      <c r="O1134" s="2"/>
      <c r="P1134" s="2" t="s">
        <v>2159</v>
      </c>
    </row>
    <row r="1135" spans="1:16" ht="14.4" x14ac:dyDescent="0.25">
      <c r="A1135" s="7" t="s">
        <v>4649</v>
      </c>
      <c r="B1135" s="2">
        <v>65</v>
      </c>
      <c r="C1135" s="2" t="s">
        <v>77</v>
      </c>
      <c r="D1135" s="2" t="s">
        <v>234</v>
      </c>
      <c r="E1135" s="2" t="s">
        <v>19</v>
      </c>
      <c r="F1135" s="2" t="s">
        <v>129</v>
      </c>
      <c r="G1135" s="2" t="s">
        <v>53</v>
      </c>
      <c r="H1135" s="2" t="s">
        <v>265</v>
      </c>
      <c r="I1135" s="2" t="s">
        <v>4650</v>
      </c>
      <c r="J1135" s="2" t="s">
        <v>910</v>
      </c>
      <c r="K1135" s="2" t="s">
        <v>1481</v>
      </c>
      <c r="L1135" s="2" t="s">
        <v>3152</v>
      </c>
      <c r="M1135" s="2" t="s">
        <v>4651</v>
      </c>
      <c r="N1135" s="2" t="s">
        <v>59</v>
      </c>
      <c r="O1135" s="2"/>
      <c r="P1135" s="2" t="s">
        <v>2159</v>
      </c>
    </row>
    <row r="1136" spans="1:16" ht="14.4" x14ac:dyDescent="0.25">
      <c r="A1136" s="7" t="s">
        <v>4652</v>
      </c>
      <c r="B1136" s="2">
        <v>35</v>
      </c>
      <c r="C1136" s="2" t="s">
        <v>21</v>
      </c>
      <c r="D1136" s="2" t="s">
        <v>113</v>
      </c>
      <c r="E1136" s="2" t="s">
        <v>88</v>
      </c>
      <c r="F1136" s="2" t="s">
        <v>44</v>
      </c>
      <c r="G1136" s="2" t="s">
        <v>200</v>
      </c>
      <c r="H1136" s="2" t="s">
        <v>182</v>
      </c>
      <c r="I1136" s="2" t="s">
        <v>4653</v>
      </c>
      <c r="J1136" s="2" t="s">
        <v>664</v>
      </c>
      <c r="K1136" s="2" t="s">
        <v>424</v>
      </c>
      <c r="L1136" s="2" t="s">
        <v>4654</v>
      </c>
      <c r="M1136" s="2" t="s">
        <v>680</v>
      </c>
      <c r="N1136" s="2" t="s">
        <v>420</v>
      </c>
      <c r="O1136" s="2"/>
      <c r="P1136" s="2" t="s">
        <v>2159</v>
      </c>
    </row>
    <row r="1137" spans="1:16" ht="14.4" x14ac:dyDescent="0.25">
      <c r="A1137" s="7" t="s">
        <v>4655</v>
      </c>
      <c r="B1137" s="2">
        <v>69</v>
      </c>
      <c r="C1137" s="2" t="s">
        <v>41</v>
      </c>
      <c r="D1137" s="2" t="s">
        <v>209</v>
      </c>
      <c r="E1137" s="2" t="s">
        <v>216</v>
      </c>
      <c r="F1137" s="2" t="s">
        <v>56</v>
      </c>
      <c r="G1137" s="2" t="s">
        <v>363</v>
      </c>
      <c r="H1137" s="2" t="s">
        <v>265</v>
      </c>
      <c r="I1137" s="2" t="s">
        <v>4656</v>
      </c>
      <c r="J1137" s="2" t="s">
        <v>211</v>
      </c>
      <c r="K1137" s="2" t="s">
        <v>1481</v>
      </c>
      <c r="L1137" s="2" t="s">
        <v>4657</v>
      </c>
      <c r="M1137" s="2" t="s">
        <v>4658</v>
      </c>
      <c r="N1137" s="2" t="s">
        <v>146</v>
      </c>
      <c r="O1137" s="2"/>
      <c r="P1137" s="2" t="s">
        <v>2129</v>
      </c>
    </row>
    <row r="1138" spans="1:16" ht="14.4" x14ac:dyDescent="0.25">
      <c r="A1138" s="7" t="s">
        <v>4659</v>
      </c>
      <c r="B1138" s="2">
        <v>118</v>
      </c>
      <c r="C1138" s="2" t="s">
        <v>385</v>
      </c>
      <c r="D1138" s="2" t="s">
        <v>649</v>
      </c>
      <c r="E1138" s="2" t="s">
        <v>216</v>
      </c>
      <c r="F1138" s="2" t="s">
        <v>92</v>
      </c>
      <c r="G1138" s="2" t="s">
        <v>155</v>
      </c>
      <c r="H1138" s="2" t="s">
        <v>182</v>
      </c>
      <c r="I1138" s="2" t="s">
        <v>4660</v>
      </c>
      <c r="J1138" s="2" t="s">
        <v>1141</v>
      </c>
      <c r="K1138" s="2" t="s">
        <v>1481</v>
      </c>
      <c r="L1138" s="2" t="s">
        <v>4661</v>
      </c>
      <c r="M1138" s="2" t="s">
        <v>4662</v>
      </c>
      <c r="N1138" s="2" t="s">
        <v>354</v>
      </c>
      <c r="O1138" s="2"/>
      <c r="P1138" s="2" t="s">
        <v>2116</v>
      </c>
    </row>
    <row r="1139" spans="1:16" ht="14.4" x14ac:dyDescent="0.25">
      <c r="A1139" s="7" t="s">
        <v>4663</v>
      </c>
      <c r="B1139" s="2">
        <v>186</v>
      </c>
      <c r="C1139" s="2" t="s">
        <v>69</v>
      </c>
      <c r="D1139" s="2" t="s">
        <v>332</v>
      </c>
      <c r="E1139" s="2" t="s">
        <v>76</v>
      </c>
      <c r="F1139" s="2" t="s">
        <v>104</v>
      </c>
      <c r="G1139" s="2" t="s">
        <v>173</v>
      </c>
      <c r="H1139" s="2" t="s">
        <v>182</v>
      </c>
      <c r="I1139" s="2" t="s">
        <v>4664</v>
      </c>
      <c r="J1139" s="2" t="s">
        <v>561</v>
      </c>
      <c r="K1139" s="2" t="s">
        <v>1481</v>
      </c>
      <c r="L1139" s="2" t="s">
        <v>139</v>
      </c>
      <c r="M1139" s="2" t="s">
        <v>483</v>
      </c>
      <c r="N1139" s="2" t="s">
        <v>354</v>
      </c>
      <c r="O1139" s="2"/>
      <c r="P1139" s="2" t="s">
        <v>2129</v>
      </c>
    </row>
    <row r="1140" spans="1:16" ht="14.4" x14ac:dyDescent="0.25">
      <c r="A1140" s="7" t="s">
        <v>4665</v>
      </c>
      <c r="B1140" s="2">
        <v>103</v>
      </c>
      <c r="C1140" s="2" t="s">
        <v>184</v>
      </c>
      <c r="D1140" s="2" t="s">
        <v>393</v>
      </c>
      <c r="E1140" s="2" t="s">
        <v>19</v>
      </c>
      <c r="F1140" s="2" t="s">
        <v>44</v>
      </c>
      <c r="G1140" s="2" t="s">
        <v>202</v>
      </c>
      <c r="H1140" s="2" t="s">
        <v>182</v>
      </c>
      <c r="I1140" s="2" t="s">
        <v>4666</v>
      </c>
      <c r="J1140" s="2" t="s">
        <v>475</v>
      </c>
      <c r="K1140" s="2" t="s">
        <v>1481</v>
      </c>
      <c r="L1140" s="2" t="s">
        <v>4667</v>
      </c>
      <c r="M1140" s="2" t="s">
        <v>4668</v>
      </c>
      <c r="N1140" s="2" t="s">
        <v>354</v>
      </c>
      <c r="O1140" s="2"/>
      <c r="P1140" s="2" t="s">
        <v>2650</v>
      </c>
    </row>
    <row r="1141" spans="1:16" ht="14.4" x14ac:dyDescent="0.25">
      <c r="A1141" s="7" t="s">
        <v>4669</v>
      </c>
      <c r="B1141" s="2">
        <v>38</v>
      </c>
      <c r="C1141" s="2" t="s">
        <v>265</v>
      </c>
      <c r="D1141" s="2" t="s">
        <v>45</v>
      </c>
      <c r="E1141" s="2" t="s">
        <v>361</v>
      </c>
      <c r="F1141" s="2" t="s">
        <v>86</v>
      </c>
      <c r="G1141" s="2" t="s">
        <v>234</v>
      </c>
      <c r="H1141" s="2" t="s">
        <v>182</v>
      </c>
      <c r="I1141" s="2" t="s">
        <v>1385</v>
      </c>
      <c r="J1141" s="2" t="s">
        <v>1103</v>
      </c>
      <c r="K1141" s="2" t="s">
        <v>424</v>
      </c>
      <c r="L1141" s="2" t="s">
        <v>4670</v>
      </c>
      <c r="M1141" s="2" t="s">
        <v>4671</v>
      </c>
      <c r="N1141" s="2" t="s">
        <v>1767</v>
      </c>
      <c r="O1141" s="2"/>
      <c r="P1141" s="2" t="s">
        <v>2129</v>
      </c>
    </row>
    <row r="1142" spans="1:16" ht="14.4" x14ac:dyDescent="0.25">
      <c r="A1142" s="7" t="s">
        <v>4672</v>
      </c>
      <c r="B1142" s="2">
        <v>30</v>
      </c>
      <c r="C1142" s="2" t="s">
        <v>275</v>
      </c>
      <c r="D1142" s="2" t="s">
        <v>134</v>
      </c>
      <c r="E1142" s="2" t="s">
        <v>190</v>
      </c>
      <c r="F1142" s="2" t="s">
        <v>379</v>
      </c>
      <c r="G1142" s="2" t="s">
        <v>55</v>
      </c>
      <c r="H1142" s="2" t="s">
        <v>182</v>
      </c>
      <c r="I1142" s="2" t="s">
        <v>4673</v>
      </c>
      <c r="J1142" s="2" t="s">
        <v>363</v>
      </c>
      <c r="K1142" s="2" t="s">
        <v>424</v>
      </c>
      <c r="L1142" s="2" t="s">
        <v>4674</v>
      </c>
      <c r="M1142" s="2" t="s">
        <v>4675</v>
      </c>
      <c r="N1142" s="2" t="s">
        <v>965</v>
      </c>
      <c r="O1142" s="2"/>
      <c r="P1142" s="2" t="s">
        <v>2159</v>
      </c>
    </row>
    <row r="1143" spans="1:16" ht="14.4" x14ac:dyDescent="0.25">
      <c r="A1143" s="7" t="s">
        <v>4676</v>
      </c>
      <c r="B1143" s="2">
        <v>53</v>
      </c>
      <c r="C1143" s="2" t="s">
        <v>75</v>
      </c>
      <c r="D1143" s="2" t="s">
        <v>18</v>
      </c>
      <c r="E1143" s="2" t="s">
        <v>98</v>
      </c>
      <c r="F1143" s="2" t="s">
        <v>17</v>
      </c>
      <c r="G1143" s="2" t="s">
        <v>142</v>
      </c>
      <c r="H1143" s="2" t="s">
        <v>79</v>
      </c>
      <c r="I1143" s="2" t="s">
        <v>4677</v>
      </c>
      <c r="J1143" s="2" t="s">
        <v>879</v>
      </c>
      <c r="K1143" s="2" t="s">
        <v>3032</v>
      </c>
      <c r="L1143" s="2" t="s">
        <v>4678</v>
      </c>
      <c r="M1143" s="2" t="s">
        <v>4679</v>
      </c>
      <c r="N1143" s="2" t="s">
        <v>284</v>
      </c>
      <c r="O1143" s="2"/>
      <c r="P1143" s="2" t="s">
        <v>2159</v>
      </c>
    </row>
    <row r="1144" spans="1:16" ht="14.4" x14ac:dyDescent="0.25">
      <c r="A1144" s="7" t="s">
        <v>4680</v>
      </c>
      <c r="B1144" s="2">
        <v>95</v>
      </c>
      <c r="C1144" s="2" t="s">
        <v>209</v>
      </c>
      <c r="D1144" s="2" t="s">
        <v>649</v>
      </c>
      <c r="E1144" s="2" t="s">
        <v>216</v>
      </c>
      <c r="F1144" s="2" t="s">
        <v>20</v>
      </c>
      <c r="G1144" s="2" t="s">
        <v>252</v>
      </c>
      <c r="H1144" s="2" t="s">
        <v>79</v>
      </c>
      <c r="I1144" s="2" t="s">
        <v>4681</v>
      </c>
      <c r="J1144" s="2" t="s">
        <v>859</v>
      </c>
      <c r="K1144" s="2" t="s">
        <v>1481</v>
      </c>
      <c r="L1144" s="2" t="s">
        <v>4682</v>
      </c>
      <c r="M1144" s="2" t="s">
        <v>4683</v>
      </c>
      <c r="N1144" s="2" t="s">
        <v>153</v>
      </c>
      <c r="O1144" s="2"/>
      <c r="P1144" s="2" t="s">
        <v>2159</v>
      </c>
    </row>
    <row r="1145" spans="1:16" ht="14.4" x14ac:dyDescent="0.25">
      <c r="A1145" s="7" t="s">
        <v>4684</v>
      </c>
      <c r="B1145" s="2">
        <v>180</v>
      </c>
      <c r="C1145" s="2" t="s">
        <v>1368</v>
      </c>
      <c r="D1145" s="2" t="s">
        <v>630</v>
      </c>
      <c r="E1145" s="2" t="s">
        <v>76</v>
      </c>
      <c r="F1145" s="2" t="s">
        <v>135</v>
      </c>
      <c r="G1145" s="2" t="s">
        <v>233</v>
      </c>
      <c r="H1145" s="2" t="s">
        <v>79</v>
      </c>
      <c r="I1145" s="2" t="s">
        <v>4685</v>
      </c>
      <c r="J1145" s="2" t="s">
        <v>395</v>
      </c>
      <c r="K1145" s="2" t="s">
        <v>1481</v>
      </c>
      <c r="L1145" s="2" t="s">
        <v>4686</v>
      </c>
      <c r="M1145" s="2" t="s">
        <v>4687</v>
      </c>
      <c r="N1145" s="2" t="s">
        <v>316</v>
      </c>
      <c r="O1145" s="2"/>
      <c r="P1145" s="2" t="s">
        <v>2650</v>
      </c>
    </row>
    <row r="1146" spans="1:16" ht="14.4" x14ac:dyDescent="0.25">
      <c r="A1146" s="7" t="s">
        <v>4688</v>
      </c>
      <c r="B1146" s="2">
        <v>155</v>
      </c>
      <c r="C1146" s="2" t="s">
        <v>487</v>
      </c>
      <c r="D1146" s="2" t="s">
        <v>758</v>
      </c>
      <c r="E1146" s="2" t="s">
        <v>148</v>
      </c>
      <c r="F1146" s="2" t="s">
        <v>129</v>
      </c>
      <c r="G1146" s="2" t="s">
        <v>64</v>
      </c>
      <c r="H1146" s="2" t="s">
        <v>182</v>
      </c>
      <c r="I1146" s="2" t="s">
        <v>4689</v>
      </c>
      <c r="J1146" s="2" t="s">
        <v>357</v>
      </c>
      <c r="K1146" s="2" t="s">
        <v>1481</v>
      </c>
      <c r="L1146" s="2" t="s">
        <v>4690</v>
      </c>
      <c r="M1146" s="2" t="s">
        <v>4691</v>
      </c>
      <c r="N1146" s="2" t="s">
        <v>2434</v>
      </c>
      <c r="O1146" s="2"/>
      <c r="P1146" s="2" t="s">
        <v>2129</v>
      </c>
    </row>
    <row r="1147" spans="1:16" ht="14.4" x14ac:dyDescent="0.25">
      <c r="A1147" s="7" t="s">
        <v>4692</v>
      </c>
      <c r="B1147" s="2">
        <v>39</v>
      </c>
      <c r="C1147" s="2" t="s">
        <v>67</v>
      </c>
      <c r="D1147" s="2" t="s">
        <v>78</v>
      </c>
      <c r="E1147" s="2" t="s">
        <v>361</v>
      </c>
      <c r="F1147" s="2" t="s">
        <v>286</v>
      </c>
      <c r="G1147" s="2" t="s">
        <v>447</v>
      </c>
      <c r="H1147" s="2" t="s">
        <v>182</v>
      </c>
      <c r="I1147" s="2" t="s">
        <v>448</v>
      </c>
      <c r="J1147" s="2" t="s">
        <v>275</v>
      </c>
      <c r="K1147" s="2" t="s">
        <v>424</v>
      </c>
      <c r="L1147" s="2" t="s">
        <v>4693</v>
      </c>
      <c r="M1147" s="2" t="s">
        <v>138</v>
      </c>
      <c r="N1147" s="2" t="s">
        <v>359</v>
      </c>
      <c r="O1147" s="2"/>
      <c r="P1147" s="2" t="s">
        <v>2159</v>
      </c>
    </row>
    <row r="1148" spans="1:16" ht="14.4" x14ac:dyDescent="0.25">
      <c r="A1148" s="7" t="s">
        <v>4694</v>
      </c>
      <c r="B1148" s="2">
        <v>35</v>
      </c>
      <c r="C1148" s="2" t="s">
        <v>265</v>
      </c>
      <c r="D1148" s="2" t="s">
        <v>379</v>
      </c>
      <c r="E1148" s="2" t="s">
        <v>361</v>
      </c>
      <c r="F1148" s="2" t="s">
        <v>34</v>
      </c>
      <c r="G1148" s="2" t="s">
        <v>200</v>
      </c>
      <c r="H1148" s="2" t="s">
        <v>182</v>
      </c>
      <c r="I1148" s="2" t="s">
        <v>4695</v>
      </c>
      <c r="J1148" s="2" t="s">
        <v>217</v>
      </c>
      <c r="K1148" s="2" t="s">
        <v>424</v>
      </c>
      <c r="L1148" s="2" t="s">
        <v>4696</v>
      </c>
      <c r="M1148" s="2" t="s">
        <v>2601</v>
      </c>
      <c r="N1148" s="2" t="s">
        <v>965</v>
      </c>
      <c r="O1148" s="2"/>
      <c r="P1148" s="2" t="s">
        <v>2159</v>
      </c>
    </row>
    <row r="1149" spans="1:16" ht="14.4" x14ac:dyDescent="0.25">
      <c r="A1149" s="7" t="s">
        <v>4697</v>
      </c>
      <c r="B1149" s="2">
        <v>45</v>
      </c>
      <c r="C1149" s="2" t="s">
        <v>89</v>
      </c>
      <c r="D1149" s="2" t="s">
        <v>363</v>
      </c>
      <c r="E1149" s="2" t="s">
        <v>88</v>
      </c>
      <c r="F1149" s="2" t="s">
        <v>111</v>
      </c>
      <c r="G1149" s="2" t="s">
        <v>201</v>
      </c>
      <c r="H1149" s="2" t="s">
        <v>79</v>
      </c>
      <c r="I1149" s="2" t="s">
        <v>4698</v>
      </c>
      <c r="J1149" s="2" t="s">
        <v>90</v>
      </c>
      <c r="K1149" s="2" t="s">
        <v>424</v>
      </c>
      <c r="L1149" s="2" t="s">
        <v>4699</v>
      </c>
      <c r="M1149" s="2" t="s">
        <v>4700</v>
      </c>
      <c r="N1149" s="2" t="s">
        <v>301</v>
      </c>
      <c r="O1149" s="2"/>
      <c r="P1149" s="2" t="s">
        <v>2159</v>
      </c>
    </row>
    <row r="1150" spans="1:16" ht="14.4" x14ac:dyDescent="0.25">
      <c r="A1150" s="7" t="s">
        <v>4701</v>
      </c>
      <c r="B1150" s="2">
        <v>79</v>
      </c>
      <c r="C1150" s="2" t="s">
        <v>106</v>
      </c>
      <c r="D1150" s="2" t="s">
        <v>1075</v>
      </c>
      <c r="E1150" s="2" t="s">
        <v>216</v>
      </c>
      <c r="F1150" s="2" t="s">
        <v>18</v>
      </c>
      <c r="G1150" s="2" t="s">
        <v>56</v>
      </c>
      <c r="H1150" s="2" t="s">
        <v>79</v>
      </c>
      <c r="I1150" s="2" t="s">
        <v>4702</v>
      </c>
      <c r="J1150" s="2" t="s">
        <v>3510</v>
      </c>
      <c r="K1150" s="2" t="s">
        <v>1481</v>
      </c>
      <c r="L1150" s="2" t="s">
        <v>4703</v>
      </c>
      <c r="M1150" s="2" t="s">
        <v>4704</v>
      </c>
      <c r="N1150" s="2" t="s">
        <v>354</v>
      </c>
      <c r="O1150" s="2"/>
      <c r="P1150" s="2" t="s">
        <v>2159</v>
      </c>
    </row>
    <row r="1151" spans="1:16" ht="14.4" x14ac:dyDescent="0.25">
      <c r="A1151" s="7" t="s">
        <v>4705</v>
      </c>
      <c r="B1151" s="2">
        <v>123</v>
      </c>
      <c r="C1151" s="2" t="s">
        <v>536</v>
      </c>
      <c r="D1151" s="2" t="s">
        <v>349</v>
      </c>
      <c r="E1151" s="2" t="s">
        <v>19</v>
      </c>
      <c r="F1151" s="2" t="s">
        <v>53</v>
      </c>
      <c r="G1151" s="2" t="s">
        <v>52</v>
      </c>
      <c r="H1151" s="2" t="s">
        <v>79</v>
      </c>
      <c r="I1151" s="2" t="s">
        <v>4706</v>
      </c>
      <c r="J1151" s="2" t="s">
        <v>1177</v>
      </c>
      <c r="K1151" s="2" t="s">
        <v>1481</v>
      </c>
      <c r="L1151" s="2" t="s">
        <v>4707</v>
      </c>
      <c r="M1151" s="2" t="s">
        <v>4708</v>
      </c>
      <c r="N1151" s="2" t="s">
        <v>153</v>
      </c>
      <c r="O1151" s="2"/>
      <c r="P1151" s="2" t="s">
        <v>2159</v>
      </c>
    </row>
    <row r="1152" spans="1:16" ht="14.4" x14ac:dyDescent="0.25">
      <c r="A1152" s="7" t="s">
        <v>4709</v>
      </c>
      <c r="B1152" s="2">
        <v>39</v>
      </c>
      <c r="C1152" s="2" t="s">
        <v>217</v>
      </c>
      <c r="D1152" s="2" t="s">
        <v>113</v>
      </c>
      <c r="E1152" s="2" t="s">
        <v>190</v>
      </c>
      <c r="F1152" s="2" t="s">
        <v>379</v>
      </c>
      <c r="G1152" s="2" t="s">
        <v>184</v>
      </c>
      <c r="H1152" s="2" t="s">
        <v>182</v>
      </c>
      <c r="I1152" s="2" t="s">
        <v>4710</v>
      </c>
      <c r="J1152" s="2" t="s">
        <v>475</v>
      </c>
      <c r="K1152" s="2" t="s">
        <v>424</v>
      </c>
      <c r="L1152" s="2" t="s">
        <v>4711</v>
      </c>
      <c r="M1152" s="2" t="s">
        <v>3325</v>
      </c>
      <c r="N1152" s="2" t="s">
        <v>291</v>
      </c>
      <c r="O1152" s="2"/>
      <c r="P1152" s="2" t="s">
        <v>2159</v>
      </c>
    </row>
    <row r="1153" spans="1:16" ht="14.4" x14ac:dyDescent="0.25">
      <c r="A1153" s="7" t="s">
        <v>4712</v>
      </c>
      <c r="B1153" s="2">
        <v>36</v>
      </c>
      <c r="C1153" s="2" t="s">
        <v>121</v>
      </c>
      <c r="D1153" s="2" t="s">
        <v>379</v>
      </c>
      <c r="E1153" s="2" t="s">
        <v>361</v>
      </c>
      <c r="F1153" s="2" t="s">
        <v>180</v>
      </c>
      <c r="G1153" s="2" t="s">
        <v>209</v>
      </c>
      <c r="H1153" s="2" t="s">
        <v>182</v>
      </c>
      <c r="I1153" s="2" t="s">
        <v>4713</v>
      </c>
      <c r="J1153" s="2" t="s">
        <v>22</v>
      </c>
      <c r="K1153" s="2" t="s">
        <v>424</v>
      </c>
      <c r="L1153" s="2" t="s">
        <v>4714</v>
      </c>
      <c r="M1153" s="2" t="s">
        <v>4715</v>
      </c>
      <c r="N1153" s="2" t="s">
        <v>583</v>
      </c>
      <c r="O1153" s="2"/>
      <c r="P1153" s="2" t="s">
        <v>2159</v>
      </c>
    </row>
    <row r="1154" spans="1:16" ht="14.4" x14ac:dyDescent="0.25">
      <c r="A1154" s="7" t="s">
        <v>4716</v>
      </c>
      <c r="B1154" s="2">
        <v>88</v>
      </c>
      <c r="C1154" s="2" t="s">
        <v>43</v>
      </c>
      <c r="D1154" s="2" t="s">
        <v>649</v>
      </c>
      <c r="E1154" s="2" t="s">
        <v>112</v>
      </c>
      <c r="F1154" s="2" t="s">
        <v>252</v>
      </c>
      <c r="G1154" s="2" t="s">
        <v>463</v>
      </c>
      <c r="H1154" s="2" t="s">
        <v>90</v>
      </c>
      <c r="I1154" s="2" t="s">
        <v>3606</v>
      </c>
      <c r="J1154" s="2" t="s">
        <v>487</v>
      </c>
      <c r="K1154" s="2" t="s">
        <v>1481</v>
      </c>
      <c r="L1154" s="2" t="s">
        <v>4717</v>
      </c>
      <c r="M1154" s="2" t="s">
        <v>3076</v>
      </c>
      <c r="N1154" s="2" t="s">
        <v>301</v>
      </c>
      <c r="O1154" s="2"/>
      <c r="P1154" s="2" t="s">
        <v>2159</v>
      </c>
    </row>
    <row r="1155" spans="1:16" ht="14.4" x14ac:dyDescent="0.25">
      <c r="A1155" s="7" t="s">
        <v>4718</v>
      </c>
      <c r="B1155" s="2">
        <v>175</v>
      </c>
      <c r="C1155" s="2" t="s">
        <v>712</v>
      </c>
      <c r="D1155" s="2" t="s">
        <v>933</v>
      </c>
      <c r="E1155" s="2" t="s">
        <v>148</v>
      </c>
      <c r="F1155" s="2" t="s">
        <v>156</v>
      </c>
      <c r="G1155" s="2" t="s">
        <v>244</v>
      </c>
      <c r="H1155" s="2" t="s">
        <v>90</v>
      </c>
      <c r="I1155" s="2" t="s">
        <v>4719</v>
      </c>
      <c r="J1155" s="2" t="s">
        <v>357</v>
      </c>
      <c r="K1155" s="2" t="s">
        <v>1481</v>
      </c>
      <c r="L1155" s="2" t="s">
        <v>4720</v>
      </c>
      <c r="M1155" s="2" t="s">
        <v>4721</v>
      </c>
      <c r="N1155" s="2" t="s">
        <v>420</v>
      </c>
      <c r="O1155" s="2"/>
      <c r="P1155" s="2" t="s">
        <v>2159</v>
      </c>
    </row>
    <row r="1156" spans="1:16" ht="14.4" x14ac:dyDescent="0.25">
      <c r="A1156" s="7" t="s">
        <v>4722</v>
      </c>
      <c r="B1156" s="2">
        <v>74</v>
      </c>
      <c r="C1156" s="2" t="s">
        <v>156</v>
      </c>
      <c r="D1156" s="2" t="s">
        <v>162</v>
      </c>
      <c r="E1156" s="2" t="s">
        <v>98</v>
      </c>
      <c r="F1156" s="2" t="s">
        <v>427</v>
      </c>
      <c r="G1156" s="2" t="s">
        <v>31</v>
      </c>
      <c r="H1156" s="2" t="s">
        <v>182</v>
      </c>
      <c r="I1156" s="2" t="s">
        <v>4723</v>
      </c>
      <c r="J1156" s="2" t="s">
        <v>782</v>
      </c>
      <c r="K1156" s="2" t="s">
        <v>1481</v>
      </c>
      <c r="L1156" s="2" t="s">
        <v>4724</v>
      </c>
      <c r="M1156" s="2" t="s">
        <v>4725</v>
      </c>
      <c r="N1156" s="2" t="s">
        <v>2162</v>
      </c>
      <c r="O1156" s="2"/>
      <c r="P1156" s="2" t="s">
        <v>2650</v>
      </c>
    </row>
    <row r="1157" spans="1:16" ht="14.4" x14ac:dyDescent="0.25">
      <c r="A1157" s="7" t="s">
        <v>4726</v>
      </c>
      <c r="B1157" s="2">
        <v>40</v>
      </c>
      <c r="C1157" s="2" t="s">
        <v>265</v>
      </c>
      <c r="D1157" s="2" t="s">
        <v>96</v>
      </c>
      <c r="E1157" s="2" t="s">
        <v>361</v>
      </c>
      <c r="F1157" s="2" t="s">
        <v>87</v>
      </c>
      <c r="G1157" s="2" t="s">
        <v>31</v>
      </c>
      <c r="H1157" s="2" t="s">
        <v>182</v>
      </c>
      <c r="I1157" s="2" t="s">
        <v>4727</v>
      </c>
      <c r="J1157" s="2" t="s">
        <v>79</v>
      </c>
      <c r="K1157" s="2" t="s">
        <v>424</v>
      </c>
      <c r="L1157" s="2" t="s">
        <v>4728</v>
      </c>
      <c r="M1157" s="2" t="s">
        <v>2794</v>
      </c>
      <c r="N1157" s="2" t="s">
        <v>2288</v>
      </c>
      <c r="O1157" s="2"/>
      <c r="P1157" s="2" t="s">
        <v>2159</v>
      </c>
    </row>
    <row r="1158" spans="1:16" ht="14.4" x14ac:dyDescent="0.25">
      <c r="A1158" s="7" t="s">
        <v>4729</v>
      </c>
      <c r="B1158" s="2">
        <v>57</v>
      </c>
      <c r="C1158" s="2" t="s">
        <v>217</v>
      </c>
      <c r="D1158" s="2" t="s">
        <v>33</v>
      </c>
      <c r="E1158" s="2" t="s">
        <v>190</v>
      </c>
      <c r="F1158" s="2" t="s">
        <v>92</v>
      </c>
      <c r="G1158" s="2" t="s">
        <v>209</v>
      </c>
      <c r="H1158" s="2" t="s">
        <v>79</v>
      </c>
      <c r="I1158" s="2" t="s">
        <v>4730</v>
      </c>
      <c r="J1158" s="2" t="s">
        <v>67</v>
      </c>
      <c r="K1158" s="2" t="s">
        <v>3032</v>
      </c>
      <c r="L1158" s="2" t="s">
        <v>3048</v>
      </c>
      <c r="M1158" s="2" t="s">
        <v>1067</v>
      </c>
      <c r="N1158" s="2" t="s">
        <v>359</v>
      </c>
      <c r="O1158" s="2"/>
      <c r="P1158" s="2" t="s">
        <v>2159</v>
      </c>
    </row>
    <row r="1159" spans="1:16" ht="14.4" x14ac:dyDescent="0.25">
      <c r="A1159" s="7" t="s">
        <v>4731</v>
      </c>
      <c r="B1159" s="2">
        <v>65</v>
      </c>
      <c r="C1159" s="2" t="s">
        <v>113</v>
      </c>
      <c r="D1159" s="2" t="s">
        <v>162</v>
      </c>
      <c r="E1159" s="2" t="s">
        <v>98</v>
      </c>
      <c r="F1159" s="2" t="s">
        <v>129</v>
      </c>
      <c r="G1159" s="2" t="s">
        <v>447</v>
      </c>
      <c r="H1159" s="2" t="s">
        <v>79</v>
      </c>
      <c r="I1159" s="2" t="s">
        <v>4732</v>
      </c>
      <c r="J1159" s="2" t="s">
        <v>923</v>
      </c>
      <c r="K1159" s="2" t="s">
        <v>3032</v>
      </c>
      <c r="L1159" s="2" t="s">
        <v>4733</v>
      </c>
      <c r="M1159" s="2" t="s">
        <v>920</v>
      </c>
      <c r="N1159" s="2" t="s">
        <v>102</v>
      </c>
      <c r="O1159" s="2"/>
      <c r="P1159" s="2" t="s">
        <v>2159</v>
      </c>
    </row>
    <row r="1160" spans="1:16" ht="14.4" x14ac:dyDescent="0.25">
      <c r="A1160" s="7" t="s">
        <v>4734</v>
      </c>
      <c r="B1160" s="2">
        <v>142</v>
      </c>
      <c r="C1160" s="2" t="s">
        <v>590</v>
      </c>
      <c r="D1160" s="2" t="s">
        <v>1307</v>
      </c>
      <c r="E1160" s="2" t="s">
        <v>32</v>
      </c>
      <c r="F1160" s="2" t="s">
        <v>74</v>
      </c>
      <c r="G1160" s="2" t="s">
        <v>536</v>
      </c>
      <c r="H1160" s="2" t="s">
        <v>45</v>
      </c>
      <c r="I1160" s="2" t="s">
        <v>4735</v>
      </c>
      <c r="J1160" s="2" t="s">
        <v>2321</v>
      </c>
      <c r="K1160" s="2" t="s">
        <v>1481</v>
      </c>
      <c r="L1160" s="2" t="s">
        <v>4736</v>
      </c>
      <c r="M1160" s="2" t="s">
        <v>4737</v>
      </c>
      <c r="N1160" s="2" t="s">
        <v>540</v>
      </c>
      <c r="O1160" s="2"/>
      <c r="P1160" s="2" t="s">
        <v>2159</v>
      </c>
    </row>
    <row r="1161" spans="1:16" ht="14.4" x14ac:dyDescent="0.25">
      <c r="A1161" s="7" t="s">
        <v>4738</v>
      </c>
      <c r="B1161" s="2">
        <v>214</v>
      </c>
      <c r="C1161" s="2" t="s">
        <v>659</v>
      </c>
      <c r="D1161" s="2" t="s">
        <v>1588</v>
      </c>
      <c r="E1161" s="2" t="s">
        <v>319</v>
      </c>
      <c r="F1161" s="2" t="s">
        <v>77</v>
      </c>
      <c r="G1161" s="2" t="s">
        <v>823</v>
      </c>
      <c r="H1161" s="2" t="s">
        <v>90</v>
      </c>
      <c r="I1161" s="2" t="s">
        <v>4739</v>
      </c>
      <c r="J1161" s="2" t="s">
        <v>1021</v>
      </c>
      <c r="K1161" s="2" t="s">
        <v>1481</v>
      </c>
      <c r="L1161" s="2" t="s">
        <v>4740</v>
      </c>
      <c r="M1161" s="2" t="s">
        <v>3815</v>
      </c>
      <c r="N1161" s="2" t="s">
        <v>193</v>
      </c>
      <c r="O1161" s="2"/>
      <c r="P1161" s="2" t="s">
        <v>2159</v>
      </c>
    </row>
    <row r="1162" spans="1:16" ht="14.4" x14ac:dyDescent="0.25">
      <c r="A1162" s="7" t="s">
        <v>4741</v>
      </c>
      <c r="B1162" s="2">
        <v>169</v>
      </c>
      <c r="C1162" s="2" t="s">
        <v>281</v>
      </c>
      <c r="D1162" s="2" t="s">
        <v>809</v>
      </c>
      <c r="E1162" s="2" t="s">
        <v>54</v>
      </c>
      <c r="F1162" s="2" t="s">
        <v>52</v>
      </c>
      <c r="G1162" s="2" t="s">
        <v>590</v>
      </c>
      <c r="H1162" s="2" t="s">
        <v>79</v>
      </c>
      <c r="I1162" s="2" t="s">
        <v>4742</v>
      </c>
      <c r="J1162" s="2" t="s">
        <v>344</v>
      </c>
      <c r="K1162" s="2" t="s">
        <v>1481</v>
      </c>
      <c r="L1162" s="2" t="s">
        <v>4743</v>
      </c>
      <c r="M1162" s="2" t="s">
        <v>4744</v>
      </c>
      <c r="N1162" s="2" t="s">
        <v>193</v>
      </c>
      <c r="O1162" s="2"/>
      <c r="P1162" s="2" t="s">
        <v>2159</v>
      </c>
    </row>
    <row r="1163" spans="1:16" ht="14.4" x14ac:dyDescent="0.25">
      <c r="A1163" s="7" t="s">
        <v>4745</v>
      </c>
      <c r="B1163" s="2">
        <v>200</v>
      </c>
      <c r="C1163" s="2" t="s">
        <v>758</v>
      </c>
      <c r="D1163" s="2" t="s">
        <v>1824</v>
      </c>
      <c r="E1163" s="2" t="s">
        <v>65</v>
      </c>
      <c r="F1163" s="2" t="s">
        <v>18</v>
      </c>
      <c r="G1163" s="2" t="s">
        <v>1368</v>
      </c>
      <c r="H1163" s="2" t="s">
        <v>67</v>
      </c>
      <c r="I1163" s="2" t="s">
        <v>4746</v>
      </c>
      <c r="J1163" s="2" t="s">
        <v>1229</v>
      </c>
      <c r="K1163" s="2" t="s">
        <v>1481</v>
      </c>
      <c r="L1163" s="2" t="s">
        <v>4747</v>
      </c>
      <c r="M1163" s="2" t="s">
        <v>987</v>
      </c>
      <c r="N1163" s="2" t="s">
        <v>193</v>
      </c>
      <c r="O1163" s="2"/>
      <c r="P1163" s="2" t="s">
        <v>2159</v>
      </c>
    </row>
    <row r="1164" spans="1:16" ht="14.4" x14ac:dyDescent="0.25">
      <c r="A1164" s="7" t="s">
        <v>4748</v>
      </c>
      <c r="B1164" s="2">
        <v>89</v>
      </c>
      <c r="C1164" s="2" t="s">
        <v>53</v>
      </c>
      <c r="D1164" s="2" t="s">
        <v>1109</v>
      </c>
      <c r="E1164" s="2" t="s">
        <v>112</v>
      </c>
      <c r="F1164" s="2" t="s">
        <v>78</v>
      </c>
      <c r="G1164" s="2" t="s">
        <v>558</v>
      </c>
      <c r="H1164" s="2" t="s">
        <v>79</v>
      </c>
      <c r="I1164" s="2" t="s">
        <v>4749</v>
      </c>
      <c r="J1164" s="2" t="s">
        <v>2009</v>
      </c>
      <c r="K1164" s="2" t="s">
        <v>1481</v>
      </c>
      <c r="L1164" s="2" t="s">
        <v>4750</v>
      </c>
      <c r="M1164" s="2" t="s">
        <v>4751</v>
      </c>
      <c r="N1164" s="2" t="s">
        <v>2162</v>
      </c>
      <c r="O1164" s="2"/>
      <c r="P1164" s="2" t="s">
        <v>2159</v>
      </c>
    </row>
    <row r="1165" spans="1:16" ht="14.4" x14ac:dyDescent="0.25">
      <c r="A1165" s="7" t="s">
        <v>4752</v>
      </c>
      <c r="B1165" s="2">
        <v>79</v>
      </c>
      <c r="C1165" s="2" t="s">
        <v>363</v>
      </c>
      <c r="D1165" s="2" t="s">
        <v>590</v>
      </c>
      <c r="E1165" s="2" t="s">
        <v>98</v>
      </c>
      <c r="F1165" s="2" t="s">
        <v>20</v>
      </c>
      <c r="G1165" s="2" t="s">
        <v>200</v>
      </c>
      <c r="H1165" s="2" t="s">
        <v>79</v>
      </c>
      <c r="I1165" s="2" t="s">
        <v>4753</v>
      </c>
      <c r="J1165" s="2" t="s">
        <v>558</v>
      </c>
      <c r="K1165" s="2" t="s">
        <v>3032</v>
      </c>
      <c r="L1165" s="2" t="s">
        <v>4754</v>
      </c>
      <c r="M1165" s="2" t="s">
        <v>3202</v>
      </c>
      <c r="N1165" s="2" t="s">
        <v>436</v>
      </c>
      <c r="O1165" s="2"/>
      <c r="P1165" s="2" t="s">
        <v>2159</v>
      </c>
    </row>
    <row r="1166" spans="1:16" ht="14.4" x14ac:dyDescent="0.25">
      <c r="A1166" s="7" t="s">
        <v>4755</v>
      </c>
      <c r="B1166" s="2">
        <v>293</v>
      </c>
      <c r="C1166" s="2" t="s">
        <v>244</v>
      </c>
      <c r="D1166" s="2" t="s">
        <v>4756</v>
      </c>
      <c r="E1166" s="2" t="s">
        <v>98</v>
      </c>
      <c r="F1166" s="2" t="s">
        <v>17</v>
      </c>
      <c r="G1166" s="2" t="s">
        <v>596</v>
      </c>
      <c r="H1166" s="2" t="s">
        <v>79</v>
      </c>
      <c r="I1166" s="2" t="s">
        <v>4757</v>
      </c>
      <c r="J1166" s="2" t="s">
        <v>939</v>
      </c>
      <c r="K1166" s="2" t="s">
        <v>3032</v>
      </c>
      <c r="L1166" s="2" t="s">
        <v>4758</v>
      </c>
      <c r="M1166" s="2" t="s">
        <v>4082</v>
      </c>
      <c r="N1166" s="2" t="s">
        <v>2170</v>
      </c>
      <c r="O1166" s="2"/>
      <c r="P1166" s="2" t="s">
        <v>2159</v>
      </c>
    </row>
    <row r="1167" spans="1:16" ht="14.4" x14ac:dyDescent="0.25">
      <c r="A1167" s="7" t="s">
        <v>4759</v>
      </c>
      <c r="B1167" s="2">
        <v>103</v>
      </c>
      <c r="C1167" s="2" t="s">
        <v>96</v>
      </c>
      <c r="D1167" s="2" t="s">
        <v>423</v>
      </c>
      <c r="E1167" s="2" t="s">
        <v>361</v>
      </c>
      <c r="F1167" s="2" t="s">
        <v>189</v>
      </c>
      <c r="G1167" s="2" t="s">
        <v>428</v>
      </c>
      <c r="H1167" s="2" t="s">
        <v>182</v>
      </c>
      <c r="I1167" s="2" t="s">
        <v>4760</v>
      </c>
      <c r="J1167" s="2" t="s">
        <v>718</v>
      </c>
      <c r="K1167" s="2" t="s">
        <v>3032</v>
      </c>
      <c r="L1167" s="2" t="s">
        <v>4761</v>
      </c>
      <c r="M1167" s="2" t="s">
        <v>2798</v>
      </c>
      <c r="N1167" s="2" t="s">
        <v>404</v>
      </c>
      <c r="O1167" s="2"/>
      <c r="P1167" s="2" t="s">
        <v>2129</v>
      </c>
    </row>
    <row r="1168" spans="1:16" ht="14.4" x14ac:dyDescent="0.25">
      <c r="A1168" s="7" t="s">
        <v>4762</v>
      </c>
      <c r="B1168" s="2">
        <v>55</v>
      </c>
      <c r="C1168" s="2" t="s">
        <v>275</v>
      </c>
      <c r="D1168" s="2" t="s">
        <v>55</v>
      </c>
      <c r="E1168" s="2" t="s">
        <v>361</v>
      </c>
      <c r="F1168" s="2" t="s">
        <v>275</v>
      </c>
      <c r="G1168" s="2" t="s">
        <v>447</v>
      </c>
      <c r="H1168" s="2" t="s">
        <v>182</v>
      </c>
      <c r="I1168" s="2" t="s">
        <v>4763</v>
      </c>
      <c r="J1168" s="2" t="s">
        <v>1307</v>
      </c>
      <c r="K1168" s="2" t="s">
        <v>3032</v>
      </c>
      <c r="L1168" s="2" t="s">
        <v>4764</v>
      </c>
      <c r="M1168" s="2" t="s">
        <v>4765</v>
      </c>
      <c r="N1168" s="2" t="s">
        <v>3069</v>
      </c>
      <c r="O1168" s="2"/>
      <c r="P1168" s="2" t="s">
        <v>2129</v>
      </c>
    </row>
    <row r="1169" spans="1:16" ht="14.4" x14ac:dyDescent="0.25">
      <c r="A1169" s="7" t="s">
        <v>4766</v>
      </c>
      <c r="B1169" s="2">
        <v>75</v>
      </c>
      <c r="C1169" s="2" t="s">
        <v>75</v>
      </c>
      <c r="D1169" s="2" t="s">
        <v>722</v>
      </c>
      <c r="E1169" s="2" t="s">
        <v>98</v>
      </c>
      <c r="F1169" s="2" t="s">
        <v>77</v>
      </c>
      <c r="G1169" s="2" t="s">
        <v>104</v>
      </c>
      <c r="H1169" s="2" t="s">
        <v>79</v>
      </c>
      <c r="I1169" s="2" t="s">
        <v>4767</v>
      </c>
      <c r="J1169" s="2" t="s">
        <v>1495</v>
      </c>
      <c r="K1169" s="2" t="s">
        <v>3032</v>
      </c>
      <c r="L1169" s="2" t="s">
        <v>4768</v>
      </c>
      <c r="M1169" s="2" t="s">
        <v>4769</v>
      </c>
      <c r="N1169" s="2" t="s">
        <v>119</v>
      </c>
      <c r="O1169" s="2"/>
      <c r="P1169" s="2" t="s">
        <v>2159</v>
      </c>
    </row>
    <row r="1170" spans="1:16" ht="14.4" x14ac:dyDescent="0.25">
      <c r="A1170" s="7" t="s">
        <v>4770</v>
      </c>
      <c r="B1170" s="2">
        <v>129</v>
      </c>
      <c r="C1170" s="2" t="s">
        <v>202</v>
      </c>
      <c r="D1170" s="2" t="s">
        <v>341</v>
      </c>
      <c r="E1170" s="2" t="s">
        <v>88</v>
      </c>
      <c r="F1170" s="2" t="s">
        <v>141</v>
      </c>
      <c r="G1170" s="2" t="s">
        <v>457</v>
      </c>
      <c r="H1170" s="2" t="s">
        <v>79</v>
      </c>
      <c r="I1170" s="2" t="s">
        <v>4771</v>
      </c>
      <c r="J1170" s="2" t="s">
        <v>1105</v>
      </c>
      <c r="K1170" s="2" t="s">
        <v>3032</v>
      </c>
      <c r="L1170" s="2" t="s">
        <v>2948</v>
      </c>
      <c r="M1170" s="2" t="s">
        <v>1058</v>
      </c>
      <c r="N1170" s="2" t="s">
        <v>700</v>
      </c>
      <c r="O1170" s="2"/>
      <c r="P1170" s="2" t="s">
        <v>2159</v>
      </c>
    </row>
    <row r="1171" spans="1:16" ht="14.4" x14ac:dyDescent="0.25">
      <c r="A1171" s="7" t="s">
        <v>4772</v>
      </c>
      <c r="B1171" s="2">
        <v>86</v>
      </c>
      <c r="C1171" s="2" t="s">
        <v>34</v>
      </c>
      <c r="D1171" s="2" t="s">
        <v>318</v>
      </c>
      <c r="E1171" s="2" t="s">
        <v>361</v>
      </c>
      <c r="F1171" s="2" t="s">
        <v>67</v>
      </c>
      <c r="G1171" s="2" t="s">
        <v>162</v>
      </c>
      <c r="H1171" s="2" t="s">
        <v>79</v>
      </c>
      <c r="I1171" s="2" t="s">
        <v>4773</v>
      </c>
      <c r="J1171" s="2" t="s">
        <v>718</v>
      </c>
      <c r="K1171" s="2" t="s">
        <v>3032</v>
      </c>
      <c r="L1171" s="2" t="s">
        <v>4774</v>
      </c>
      <c r="M1171" s="2" t="s">
        <v>497</v>
      </c>
      <c r="N1171" s="2" t="s">
        <v>3069</v>
      </c>
      <c r="O1171" s="2"/>
      <c r="P1171" s="2" t="s">
        <v>2159</v>
      </c>
    </row>
    <row r="1172" spans="1:16" ht="14.4" x14ac:dyDescent="0.25">
      <c r="A1172" s="7" t="s">
        <v>4775</v>
      </c>
      <c r="B1172" s="2">
        <v>53</v>
      </c>
      <c r="C1172" s="2" t="s">
        <v>286</v>
      </c>
      <c r="D1172" s="2" t="s">
        <v>18</v>
      </c>
      <c r="E1172" s="2" t="s">
        <v>190</v>
      </c>
      <c r="F1172" s="2" t="s">
        <v>89</v>
      </c>
      <c r="G1172" s="2" t="s">
        <v>179</v>
      </c>
      <c r="H1172" s="2" t="s">
        <v>79</v>
      </c>
      <c r="I1172" s="2" t="s">
        <v>4776</v>
      </c>
      <c r="J1172" s="2" t="s">
        <v>17</v>
      </c>
      <c r="K1172" s="2" t="s">
        <v>3032</v>
      </c>
      <c r="L1172" s="2" t="s">
        <v>4777</v>
      </c>
      <c r="M1172" s="2" t="s">
        <v>3584</v>
      </c>
      <c r="N1172" s="2" t="s">
        <v>965</v>
      </c>
      <c r="O1172" s="2"/>
      <c r="P1172" s="2" t="s">
        <v>2159</v>
      </c>
    </row>
    <row r="1173" spans="1:16" ht="14.4" x14ac:dyDescent="0.25">
      <c r="A1173" s="7" t="s">
        <v>4778</v>
      </c>
      <c r="B1173" s="2">
        <v>80</v>
      </c>
      <c r="C1173" s="2" t="s">
        <v>363</v>
      </c>
      <c r="D1173" s="2" t="s">
        <v>36</v>
      </c>
      <c r="E1173" s="2" t="s">
        <v>98</v>
      </c>
      <c r="F1173" s="2" t="s">
        <v>202</v>
      </c>
      <c r="G1173" s="2" t="s">
        <v>77</v>
      </c>
      <c r="H1173" s="2" t="s">
        <v>79</v>
      </c>
      <c r="I1173" s="2" t="s">
        <v>4779</v>
      </c>
      <c r="J1173" s="2" t="s">
        <v>732</v>
      </c>
      <c r="K1173" s="2" t="s">
        <v>3032</v>
      </c>
      <c r="L1173" s="2" t="s">
        <v>4780</v>
      </c>
      <c r="M1173" s="2" t="s">
        <v>2278</v>
      </c>
      <c r="N1173" s="2" t="s">
        <v>193</v>
      </c>
      <c r="O1173" s="2"/>
      <c r="P1173" s="2" t="s">
        <v>2129</v>
      </c>
    </row>
    <row r="1174" spans="1:16" ht="14.4" x14ac:dyDescent="0.25">
      <c r="A1174" s="7" t="s">
        <v>4781</v>
      </c>
      <c r="B1174" s="2">
        <v>44</v>
      </c>
      <c r="C1174" s="2" t="s">
        <v>87</v>
      </c>
      <c r="D1174" s="2" t="s">
        <v>52</v>
      </c>
      <c r="E1174" s="2" t="s">
        <v>190</v>
      </c>
      <c r="F1174" s="2" t="s">
        <v>173</v>
      </c>
      <c r="G1174" s="2" t="s">
        <v>585</v>
      </c>
      <c r="H1174" s="2" t="s">
        <v>182</v>
      </c>
      <c r="I1174" s="2" t="s">
        <v>4782</v>
      </c>
      <c r="J1174" s="2" t="s">
        <v>2176</v>
      </c>
      <c r="K1174" s="2" t="s">
        <v>424</v>
      </c>
      <c r="L1174" s="2" t="s">
        <v>4783</v>
      </c>
      <c r="M1174" s="2" t="s">
        <v>2401</v>
      </c>
      <c r="N1174" s="2" t="s">
        <v>965</v>
      </c>
      <c r="O1174" s="2"/>
      <c r="P1174" s="2" t="s">
        <v>2159</v>
      </c>
    </row>
    <row r="1175" spans="1:16" ht="14.4" x14ac:dyDescent="0.25">
      <c r="A1175" s="7" t="s">
        <v>4784</v>
      </c>
      <c r="B1175" s="2">
        <v>76</v>
      </c>
      <c r="C1175" s="2" t="s">
        <v>74</v>
      </c>
      <c r="D1175" s="2" t="s">
        <v>614</v>
      </c>
      <c r="E1175" s="2" t="s">
        <v>88</v>
      </c>
      <c r="F1175" s="2" t="s">
        <v>208</v>
      </c>
      <c r="G1175" s="2" t="s">
        <v>393</v>
      </c>
      <c r="H1175" s="2" t="s">
        <v>182</v>
      </c>
      <c r="I1175" s="2" t="s">
        <v>4785</v>
      </c>
      <c r="J1175" s="2" t="s">
        <v>859</v>
      </c>
      <c r="K1175" s="2" t="s">
        <v>3032</v>
      </c>
      <c r="L1175" s="2" t="s">
        <v>4786</v>
      </c>
      <c r="M1175" s="2" t="s">
        <v>4787</v>
      </c>
      <c r="N1175" s="2" t="s">
        <v>540</v>
      </c>
      <c r="O1175" s="2"/>
      <c r="P1175" s="2" t="s">
        <v>2159</v>
      </c>
    </row>
    <row r="1176" spans="1:16" ht="14.4" x14ac:dyDescent="0.25">
      <c r="A1176" s="7" t="s">
        <v>4788</v>
      </c>
      <c r="B1176" s="2">
        <v>149</v>
      </c>
      <c r="C1176" s="2" t="s">
        <v>1010</v>
      </c>
      <c r="D1176" s="2" t="s">
        <v>272</v>
      </c>
      <c r="E1176" s="2" t="s">
        <v>216</v>
      </c>
      <c r="F1176" s="2" t="s">
        <v>52</v>
      </c>
      <c r="G1176" s="2" t="s">
        <v>393</v>
      </c>
      <c r="H1176" s="2" t="s">
        <v>79</v>
      </c>
      <c r="I1176" s="2" t="s">
        <v>4789</v>
      </c>
      <c r="J1176" s="2" t="s">
        <v>811</v>
      </c>
      <c r="K1176" s="2" t="s">
        <v>1481</v>
      </c>
      <c r="L1176" s="2" t="s">
        <v>4790</v>
      </c>
      <c r="M1176" s="2" t="s">
        <v>4791</v>
      </c>
      <c r="N1176" s="2" t="s">
        <v>193</v>
      </c>
      <c r="O1176" s="2"/>
      <c r="P1176" s="2" t="s">
        <v>2650</v>
      </c>
    </row>
    <row r="1177" spans="1:16" ht="14.4" x14ac:dyDescent="0.25">
      <c r="A1177" s="7" t="s">
        <v>4792</v>
      </c>
      <c r="B1177" s="2">
        <v>160</v>
      </c>
      <c r="C1177" s="2" t="s">
        <v>318</v>
      </c>
      <c r="D1177" s="2" t="s">
        <v>2018</v>
      </c>
      <c r="E1177" s="2" t="s">
        <v>19</v>
      </c>
      <c r="F1177" s="2" t="s">
        <v>129</v>
      </c>
      <c r="G1177" s="2" t="s">
        <v>614</v>
      </c>
      <c r="H1177" s="2" t="s">
        <v>79</v>
      </c>
      <c r="I1177" s="2" t="s">
        <v>4793</v>
      </c>
      <c r="J1177" s="2" t="s">
        <v>1487</v>
      </c>
      <c r="K1177" s="2" t="s">
        <v>1481</v>
      </c>
      <c r="L1177" s="2" t="s">
        <v>4794</v>
      </c>
      <c r="M1177" s="2" t="s">
        <v>4795</v>
      </c>
      <c r="N1177" s="2" t="s">
        <v>872</v>
      </c>
      <c r="O1177" s="2"/>
      <c r="P1177" s="2" t="s">
        <v>2650</v>
      </c>
    </row>
    <row r="1178" spans="1:16" ht="14.4" x14ac:dyDescent="0.25">
      <c r="A1178" s="7" t="s">
        <v>4796</v>
      </c>
      <c r="B1178" s="2">
        <v>500</v>
      </c>
      <c r="C1178" s="2" t="s">
        <v>58</v>
      </c>
      <c r="D1178" s="2" t="s">
        <v>4797</v>
      </c>
      <c r="E1178" s="2" t="s">
        <v>190</v>
      </c>
      <c r="F1178" s="2" t="s">
        <v>485</v>
      </c>
      <c r="G1178" s="2" t="s">
        <v>696</v>
      </c>
      <c r="H1178" s="2" t="s">
        <v>79</v>
      </c>
      <c r="I1178" s="2" t="s">
        <v>4798</v>
      </c>
      <c r="J1178" s="2"/>
      <c r="K1178" s="2" t="s">
        <v>3032</v>
      </c>
      <c r="L1178" s="2" t="s">
        <v>4799</v>
      </c>
      <c r="M1178" s="2" t="s">
        <v>4800</v>
      </c>
      <c r="N1178" s="2" t="s">
        <v>3528</v>
      </c>
      <c r="O1178" s="2"/>
      <c r="P1178" s="2" t="s">
        <v>2129</v>
      </c>
    </row>
    <row r="1179" spans="1:16" ht="14.4" x14ac:dyDescent="0.25">
      <c r="A1179" s="7" t="s">
        <v>4801</v>
      </c>
      <c r="B1179" s="2">
        <v>100</v>
      </c>
      <c r="C1179" s="2" t="s">
        <v>113</v>
      </c>
      <c r="D1179" s="2" t="s">
        <v>758</v>
      </c>
      <c r="E1179" s="2" t="s">
        <v>695</v>
      </c>
      <c r="F1179" s="2" t="s">
        <v>189</v>
      </c>
      <c r="G1179" s="2" t="s">
        <v>184</v>
      </c>
      <c r="H1179" s="2" t="s">
        <v>79</v>
      </c>
      <c r="I1179" s="2" t="s">
        <v>4802</v>
      </c>
      <c r="J1179" s="2" t="s">
        <v>910</v>
      </c>
      <c r="K1179" s="2" t="s">
        <v>3032</v>
      </c>
      <c r="L1179" s="2" t="s">
        <v>4803</v>
      </c>
      <c r="M1179" s="2" t="s">
        <v>4804</v>
      </c>
      <c r="N1179" s="2" t="s">
        <v>1767</v>
      </c>
      <c r="O1179" s="2"/>
      <c r="P1179" s="2" t="s">
        <v>2159</v>
      </c>
    </row>
    <row r="1180" spans="1:16" ht="14.4" x14ac:dyDescent="0.25">
      <c r="A1180" s="7" t="s">
        <v>4805</v>
      </c>
      <c r="B1180" s="2">
        <v>63</v>
      </c>
      <c r="C1180" s="2" t="s">
        <v>21</v>
      </c>
      <c r="D1180" s="2" t="s">
        <v>234</v>
      </c>
      <c r="E1180" s="2" t="s">
        <v>190</v>
      </c>
      <c r="F1180" s="2" t="s">
        <v>87</v>
      </c>
      <c r="G1180" s="2" t="s">
        <v>179</v>
      </c>
      <c r="H1180" s="2" t="s">
        <v>79</v>
      </c>
      <c r="I1180" s="2" t="s">
        <v>4806</v>
      </c>
      <c r="J1180" s="2" t="s">
        <v>423</v>
      </c>
      <c r="K1180" s="2" t="s">
        <v>3032</v>
      </c>
      <c r="L1180" s="2" t="s">
        <v>4807</v>
      </c>
      <c r="M1180" s="2" t="s">
        <v>4808</v>
      </c>
      <c r="N1180" s="2" t="s">
        <v>329</v>
      </c>
      <c r="O1180" s="2"/>
      <c r="P1180" s="2" t="s">
        <v>2159</v>
      </c>
    </row>
    <row r="1181" spans="1:16" ht="14.4" x14ac:dyDescent="0.25">
      <c r="A1181" s="7" t="s">
        <v>4809</v>
      </c>
      <c r="B1181" s="2">
        <v>61</v>
      </c>
      <c r="C1181" s="2" t="s">
        <v>180</v>
      </c>
      <c r="D1181" s="2" t="s">
        <v>209</v>
      </c>
      <c r="E1181" s="2" t="s">
        <v>190</v>
      </c>
      <c r="F1181" s="2" t="s">
        <v>180</v>
      </c>
      <c r="G1181" s="2" t="s">
        <v>596</v>
      </c>
      <c r="H1181" s="2" t="s">
        <v>182</v>
      </c>
      <c r="I1181" s="2" t="s">
        <v>1003</v>
      </c>
      <c r="J1181" s="2" t="s">
        <v>3821</v>
      </c>
      <c r="K1181" s="2" t="s">
        <v>3032</v>
      </c>
      <c r="L1181" s="2" t="s">
        <v>4810</v>
      </c>
      <c r="M1181" s="2" t="s">
        <v>4811</v>
      </c>
      <c r="N1181" s="2" t="s">
        <v>455</v>
      </c>
      <c r="O1181" s="2"/>
      <c r="P1181" s="2" t="s">
        <v>2129</v>
      </c>
    </row>
    <row r="1182" spans="1:16" ht="14.4" x14ac:dyDescent="0.25">
      <c r="A1182" s="7" t="s">
        <v>4812</v>
      </c>
      <c r="B1182" s="2">
        <v>57</v>
      </c>
      <c r="C1182" s="2" t="s">
        <v>379</v>
      </c>
      <c r="D1182" s="2" t="s">
        <v>114</v>
      </c>
      <c r="E1182" s="2" t="s">
        <v>190</v>
      </c>
      <c r="F1182" s="2" t="s">
        <v>379</v>
      </c>
      <c r="G1182" s="2" t="s">
        <v>613</v>
      </c>
      <c r="H1182" s="2" t="s">
        <v>182</v>
      </c>
      <c r="I1182" s="2" t="s">
        <v>4813</v>
      </c>
      <c r="J1182" s="2" t="s">
        <v>1037</v>
      </c>
      <c r="K1182" s="2" t="s">
        <v>3032</v>
      </c>
      <c r="L1182" s="2" t="s">
        <v>4814</v>
      </c>
      <c r="M1182" s="2" t="s">
        <v>4432</v>
      </c>
      <c r="N1182" s="2" t="s">
        <v>139</v>
      </c>
      <c r="O1182" s="2"/>
      <c r="P1182" s="2" t="s">
        <v>2159</v>
      </c>
    </row>
    <row r="1183" spans="1:16" ht="14.4" x14ac:dyDescent="0.25">
      <c r="A1183" s="7" t="s">
        <v>4815</v>
      </c>
      <c r="B1183" s="2">
        <v>56</v>
      </c>
      <c r="C1183" s="2" t="s">
        <v>21</v>
      </c>
      <c r="D1183" s="2" t="s">
        <v>63</v>
      </c>
      <c r="E1183" s="2" t="s">
        <v>190</v>
      </c>
      <c r="F1183" s="2" t="s">
        <v>44</v>
      </c>
      <c r="G1183" s="2" t="s">
        <v>547</v>
      </c>
      <c r="H1183" s="2" t="s">
        <v>182</v>
      </c>
      <c r="I1183" s="2" t="s">
        <v>4816</v>
      </c>
      <c r="J1183" s="2" t="s">
        <v>2334</v>
      </c>
      <c r="K1183" s="2" t="s">
        <v>3032</v>
      </c>
      <c r="L1183" s="2" t="s">
        <v>4817</v>
      </c>
      <c r="M1183" s="2" t="s">
        <v>839</v>
      </c>
      <c r="N1183" s="2" t="s">
        <v>455</v>
      </c>
      <c r="O1183" s="2"/>
      <c r="P1183" s="2" t="s">
        <v>2159</v>
      </c>
    </row>
    <row r="1184" spans="1:16" ht="14.4" x14ac:dyDescent="0.25">
      <c r="A1184" s="7" t="s">
        <v>4818</v>
      </c>
      <c r="B1184" s="2">
        <v>94</v>
      </c>
      <c r="C1184" s="2" t="s">
        <v>43</v>
      </c>
      <c r="D1184" s="2" t="s">
        <v>242</v>
      </c>
      <c r="E1184" s="2" t="s">
        <v>216</v>
      </c>
      <c r="F1184" s="2" t="s">
        <v>56</v>
      </c>
      <c r="G1184" s="2" t="s">
        <v>855</v>
      </c>
      <c r="H1184" s="2" t="s">
        <v>265</v>
      </c>
      <c r="I1184" s="2" t="s">
        <v>4819</v>
      </c>
      <c r="J1184" s="2" t="s">
        <v>1440</v>
      </c>
      <c r="K1184" s="2" t="s">
        <v>3032</v>
      </c>
      <c r="L1184" s="2" t="s">
        <v>4820</v>
      </c>
      <c r="M1184" s="2" t="s">
        <v>912</v>
      </c>
      <c r="N1184" s="2" t="s">
        <v>420</v>
      </c>
      <c r="O1184" s="2"/>
      <c r="P1184" s="2" t="s">
        <v>2159</v>
      </c>
    </row>
    <row r="1185" spans="1:16" ht="14.4" x14ac:dyDescent="0.25">
      <c r="A1185" s="7" t="s">
        <v>4821</v>
      </c>
      <c r="B1185" s="2">
        <v>115</v>
      </c>
      <c r="C1185" s="2" t="s">
        <v>585</v>
      </c>
      <c r="D1185" s="2" t="s">
        <v>267</v>
      </c>
      <c r="E1185" s="2" t="s">
        <v>216</v>
      </c>
      <c r="F1185" s="2" t="s">
        <v>363</v>
      </c>
      <c r="G1185" s="2" t="s">
        <v>1712</v>
      </c>
      <c r="H1185" s="2" t="s">
        <v>90</v>
      </c>
      <c r="I1185" s="2" t="s">
        <v>4822</v>
      </c>
      <c r="J1185" s="2" t="s">
        <v>1172</v>
      </c>
      <c r="K1185" s="2" t="s">
        <v>1481</v>
      </c>
      <c r="L1185" s="2" t="s">
        <v>4823</v>
      </c>
      <c r="M1185" s="2" t="s">
        <v>60</v>
      </c>
      <c r="N1185" s="2" t="s">
        <v>540</v>
      </c>
      <c r="O1185" s="2"/>
      <c r="P1185" s="2" t="s">
        <v>2159</v>
      </c>
    </row>
    <row r="1186" spans="1:16" ht="14.4" x14ac:dyDescent="0.25">
      <c r="A1186" s="7" t="s">
        <v>4824</v>
      </c>
      <c r="B1186" s="2">
        <v>113</v>
      </c>
      <c r="C1186" s="2" t="s">
        <v>447</v>
      </c>
      <c r="D1186" s="2" t="s">
        <v>224</v>
      </c>
      <c r="E1186" s="2" t="s">
        <v>112</v>
      </c>
      <c r="F1186" s="2" t="s">
        <v>233</v>
      </c>
      <c r="G1186" s="2" t="s">
        <v>1307</v>
      </c>
      <c r="H1186" s="2" t="s">
        <v>90</v>
      </c>
      <c r="I1186" s="2" t="s">
        <v>4825</v>
      </c>
      <c r="J1186" s="2" t="s">
        <v>328</v>
      </c>
      <c r="K1186" s="2" t="s">
        <v>640</v>
      </c>
      <c r="L1186" s="2" t="s">
        <v>4826</v>
      </c>
      <c r="M1186" s="2" t="s">
        <v>4827</v>
      </c>
      <c r="N1186" s="2" t="s">
        <v>329</v>
      </c>
      <c r="O1186" s="2"/>
      <c r="P1186" s="2" t="s">
        <v>2650</v>
      </c>
    </row>
    <row r="1187" spans="1:16" ht="14.4" x14ac:dyDescent="0.25">
      <c r="A1187" s="7" t="s">
        <v>4828</v>
      </c>
      <c r="B1187" s="2">
        <v>95</v>
      </c>
      <c r="C1187" s="2" t="s">
        <v>74</v>
      </c>
      <c r="D1187" s="2" t="s">
        <v>855</v>
      </c>
      <c r="E1187" s="2" t="s">
        <v>88</v>
      </c>
      <c r="F1187" s="2" t="s">
        <v>123</v>
      </c>
      <c r="G1187" s="2" t="s">
        <v>664</v>
      </c>
      <c r="H1187" s="2" t="s">
        <v>79</v>
      </c>
      <c r="I1187" s="2" t="s">
        <v>4829</v>
      </c>
      <c r="J1187" s="2" t="s">
        <v>1243</v>
      </c>
      <c r="K1187" s="2" t="s">
        <v>640</v>
      </c>
      <c r="L1187" s="2" t="s">
        <v>4830</v>
      </c>
      <c r="M1187" s="2" t="s">
        <v>2229</v>
      </c>
      <c r="N1187" s="2" t="s">
        <v>705</v>
      </c>
      <c r="O1187" s="2"/>
      <c r="P1187" s="2" t="s">
        <v>2650</v>
      </c>
    </row>
    <row r="1188" spans="1:16" ht="14.4" x14ac:dyDescent="0.25">
      <c r="A1188" s="7" t="s">
        <v>4831</v>
      </c>
      <c r="B1188" s="2">
        <v>85</v>
      </c>
      <c r="C1188" s="2" t="s">
        <v>156</v>
      </c>
      <c r="D1188" s="2" t="s">
        <v>649</v>
      </c>
      <c r="E1188" s="2" t="s">
        <v>88</v>
      </c>
      <c r="F1188" s="2" t="s">
        <v>44</v>
      </c>
      <c r="G1188" s="2" t="s">
        <v>349</v>
      </c>
      <c r="H1188" s="2" t="s">
        <v>79</v>
      </c>
      <c r="I1188" s="2" t="s">
        <v>4832</v>
      </c>
      <c r="J1188" s="2" t="s">
        <v>1273</v>
      </c>
      <c r="K1188" s="2" t="s">
        <v>640</v>
      </c>
      <c r="L1188" s="2" t="s">
        <v>4833</v>
      </c>
      <c r="M1188" s="2" t="s">
        <v>4834</v>
      </c>
      <c r="N1188" s="2" t="s">
        <v>291</v>
      </c>
      <c r="O1188" s="2"/>
      <c r="P1188" s="2" t="s">
        <v>2159</v>
      </c>
    </row>
    <row r="1189" spans="1:16" ht="14.4" x14ac:dyDescent="0.25">
      <c r="A1189" s="7" t="s">
        <v>4835</v>
      </c>
      <c r="B1189" s="2">
        <v>100</v>
      </c>
      <c r="C1189" s="2" t="s">
        <v>234</v>
      </c>
      <c r="D1189" s="2" t="s">
        <v>281</v>
      </c>
      <c r="E1189" s="2" t="s">
        <v>216</v>
      </c>
      <c r="F1189" s="2" t="s">
        <v>129</v>
      </c>
      <c r="G1189" s="2" t="s">
        <v>335</v>
      </c>
      <c r="H1189" s="2" t="s">
        <v>265</v>
      </c>
      <c r="I1189" s="2" t="s">
        <v>4836</v>
      </c>
      <c r="J1189" s="2" t="s">
        <v>309</v>
      </c>
      <c r="K1189" s="2" t="s">
        <v>1481</v>
      </c>
      <c r="L1189" s="2" t="s">
        <v>4837</v>
      </c>
      <c r="M1189" s="2" t="s">
        <v>3179</v>
      </c>
      <c r="N1189" s="2" t="s">
        <v>583</v>
      </c>
      <c r="O1189" s="2"/>
      <c r="P1189" s="2" t="s">
        <v>2129</v>
      </c>
    </row>
    <row r="1190" spans="1:16" ht="14.4" x14ac:dyDescent="0.25">
      <c r="A1190" s="7" t="s">
        <v>4838</v>
      </c>
      <c r="B1190" s="2">
        <v>70</v>
      </c>
      <c r="C1190" s="2" t="s">
        <v>56</v>
      </c>
      <c r="D1190" s="2" t="s">
        <v>369</v>
      </c>
      <c r="E1190" s="2" t="s">
        <v>112</v>
      </c>
      <c r="F1190" s="2" t="s">
        <v>78</v>
      </c>
      <c r="G1190" s="2" t="s">
        <v>1294</v>
      </c>
      <c r="H1190" s="2" t="s">
        <v>265</v>
      </c>
      <c r="I1190" s="2" t="s">
        <v>4839</v>
      </c>
      <c r="J1190" s="2" t="s">
        <v>1120</v>
      </c>
      <c r="K1190" s="2" t="s">
        <v>3032</v>
      </c>
      <c r="L1190" s="2" t="s">
        <v>4840</v>
      </c>
      <c r="M1190" s="2" t="s">
        <v>4841</v>
      </c>
      <c r="N1190" s="2" t="s">
        <v>2170</v>
      </c>
      <c r="O1190" s="2"/>
      <c r="P1190" s="2" t="s">
        <v>2129</v>
      </c>
    </row>
    <row r="1191" spans="1:16" ht="14.4" x14ac:dyDescent="0.25">
      <c r="A1191" s="7" t="s">
        <v>4842</v>
      </c>
      <c r="B1191" s="2">
        <v>43</v>
      </c>
      <c r="C1191" s="2" t="s">
        <v>34</v>
      </c>
      <c r="D1191" s="2" t="s">
        <v>92</v>
      </c>
      <c r="E1191" s="2" t="s">
        <v>190</v>
      </c>
      <c r="F1191" s="2" t="s">
        <v>121</v>
      </c>
      <c r="G1191" s="2" t="s">
        <v>407</v>
      </c>
      <c r="H1191" s="2" t="s">
        <v>79</v>
      </c>
      <c r="I1191" s="2" t="s">
        <v>2850</v>
      </c>
      <c r="J1191" s="2" t="s">
        <v>985</v>
      </c>
      <c r="K1191" s="2" t="s">
        <v>424</v>
      </c>
      <c r="L1191" s="2" t="s">
        <v>4843</v>
      </c>
      <c r="M1191" s="2" t="s">
        <v>3465</v>
      </c>
      <c r="N1191" s="2" t="s">
        <v>3190</v>
      </c>
      <c r="O1191" s="2"/>
      <c r="P1191" s="2" t="s">
        <v>2129</v>
      </c>
    </row>
    <row r="1192" spans="1:16" ht="14.4" x14ac:dyDescent="0.25">
      <c r="A1192" s="7" t="s">
        <v>4844</v>
      </c>
      <c r="B1192" s="2">
        <v>49</v>
      </c>
      <c r="C1192" s="2" t="s">
        <v>21</v>
      </c>
      <c r="D1192" s="2" t="s">
        <v>92</v>
      </c>
      <c r="E1192" s="2" t="s">
        <v>190</v>
      </c>
      <c r="F1192" s="2" t="s">
        <v>34</v>
      </c>
      <c r="G1192" s="2" t="s">
        <v>552</v>
      </c>
      <c r="H1192" s="2" t="s">
        <v>182</v>
      </c>
      <c r="I1192" s="2" t="s">
        <v>4845</v>
      </c>
      <c r="J1192" s="2" t="s">
        <v>379</v>
      </c>
      <c r="K1192" s="2" t="s">
        <v>424</v>
      </c>
      <c r="L1192" s="2" t="s">
        <v>4846</v>
      </c>
      <c r="M1192" s="2" t="s">
        <v>755</v>
      </c>
      <c r="N1192" s="2" t="s">
        <v>965</v>
      </c>
      <c r="O1192" s="2"/>
      <c r="P1192" s="2" t="s">
        <v>2129</v>
      </c>
    </row>
    <row r="1193" spans="1:16" ht="14.4" x14ac:dyDescent="0.25">
      <c r="A1193" s="7" t="s">
        <v>4847</v>
      </c>
      <c r="B1193" s="2">
        <v>42</v>
      </c>
      <c r="C1193" s="2" t="s">
        <v>66</v>
      </c>
      <c r="D1193" s="2" t="s">
        <v>202</v>
      </c>
      <c r="E1193" s="2" t="s">
        <v>361</v>
      </c>
      <c r="F1193" s="2" t="s">
        <v>275</v>
      </c>
      <c r="G1193" s="2" t="s">
        <v>696</v>
      </c>
      <c r="H1193" s="2" t="s">
        <v>79</v>
      </c>
      <c r="I1193" s="2" t="s">
        <v>4848</v>
      </c>
      <c r="J1193" s="2" t="s">
        <v>1999</v>
      </c>
      <c r="K1193" s="2" t="s">
        <v>424</v>
      </c>
      <c r="L1193" s="2" t="s">
        <v>2215</v>
      </c>
      <c r="M1193" s="2" t="s">
        <v>4849</v>
      </c>
      <c r="N1193" s="2" t="s">
        <v>372</v>
      </c>
      <c r="O1193" s="2"/>
      <c r="P1193" s="2" t="s">
        <v>2129</v>
      </c>
    </row>
    <row r="1194" spans="1:16" ht="14.4" x14ac:dyDescent="0.25">
      <c r="A1194" s="7" t="s">
        <v>4850</v>
      </c>
      <c r="B1194" s="2">
        <v>43</v>
      </c>
      <c r="C1194" s="2" t="s">
        <v>67</v>
      </c>
      <c r="D1194" s="2" t="s">
        <v>17</v>
      </c>
      <c r="E1194" s="2" t="s">
        <v>695</v>
      </c>
      <c r="F1194" s="2" t="s">
        <v>45</v>
      </c>
      <c r="G1194" s="2" t="s">
        <v>463</v>
      </c>
      <c r="H1194" s="2" t="s">
        <v>182</v>
      </c>
      <c r="I1194" s="2" t="s">
        <v>4851</v>
      </c>
      <c r="J1194" s="2" t="s">
        <v>77</v>
      </c>
      <c r="K1194" s="2" t="s">
        <v>424</v>
      </c>
      <c r="L1194" s="2" t="s">
        <v>4852</v>
      </c>
      <c r="M1194" s="2" t="s">
        <v>4853</v>
      </c>
      <c r="N1194" s="2" t="s">
        <v>3528</v>
      </c>
      <c r="O1194" s="2"/>
      <c r="P1194" s="2" t="s">
        <v>2159</v>
      </c>
    </row>
    <row r="1195" spans="1:16" ht="14.4" x14ac:dyDescent="0.25">
      <c r="A1195" s="7" t="s">
        <v>4854</v>
      </c>
      <c r="B1195" s="2">
        <v>52</v>
      </c>
      <c r="C1195" s="2" t="s">
        <v>485</v>
      </c>
      <c r="D1195" s="2" t="s">
        <v>156</v>
      </c>
      <c r="E1195" s="2" t="s">
        <v>361</v>
      </c>
      <c r="F1195" s="2" t="s">
        <v>87</v>
      </c>
      <c r="G1195" s="2" t="s">
        <v>24</v>
      </c>
      <c r="H1195" s="2" t="s">
        <v>182</v>
      </c>
      <c r="I1195" s="2" t="s">
        <v>4855</v>
      </c>
      <c r="J1195" s="2" t="s">
        <v>369</v>
      </c>
      <c r="K1195" s="2" t="s">
        <v>3032</v>
      </c>
      <c r="L1195" s="2" t="s">
        <v>4856</v>
      </c>
      <c r="M1195" s="2" t="s">
        <v>4857</v>
      </c>
      <c r="N1195" s="2" t="s">
        <v>431</v>
      </c>
      <c r="O1195" s="2"/>
      <c r="P1195" s="2" t="s">
        <v>2159</v>
      </c>
    </row>
    <row r="1196" spans="1:16" ht="14.4" x14ac:dyDescent="0.25">
      <c r="A1196" s="7" t="s">
        <v>4858</v>
      </c>
      <c r="B1196" s="2">
        <v>86</v>
      </c>
      <c r="C1196" s="2" t="s">
        <v>63</v>
      </c>
      <c r="D1196" s="2" t="s">
        <v>318</v>
      </c>
      <c r="E1196" s="2" t="s">
        <v>98</v>
      </c>
      <c r="F1196" s="2" t="s">
        <v>92</v>
      </c>
      <c r="G1196" s="2" t="s">
        <v>342</v>
      </c>
      <c r="H1196" s="2" t="s">
        <v>79</v>
      </c>
      <c r="I1196" s="2" t="s">
        <v>4859</v>
      </c>
      <c r="J1196" s="2" t="s">
        <v>879</v>
      </c>
      <c r="K1196" s="2" t="s">
        <v>3032</v>
      </c>
      <c r="L1196" s="2" t="s">
        <v>4860</v>
      </c>
      <c r="M1196" s="2" t="s">
        <v>886</v>
      </c>
      <c r="N1196" s="2" t="s">
        <v>301</v>
      </c>
      <c r="O1196" s="2"/>
      <c r="P1196" s="2" t="s">
        <v>2159</v>
      </c>
    </row>
    <row r="1197" spans="1:16" ht="14.4" x14ac:dyDescent="0.25">
      <c r="A1197" s="7" t="s">
        <v>4861</v>
      </c>
      <c r="B1197" s="2">
        <v>235</v>
      </c>
      <c r="C1197" s="2" t="s">
        <v>1010</v>
      </c>
      <c r="D1197" s="2" t="s">
        <v>4862</v>
      </c>
      <c r="E1197" s="2" t="s">
        <v>98</v>
      </c>
      <c r="F1197" s="2" t="s">
        <v>104</v>
      </c>
      <c r="G1197" s="2" t="s">
        <v>24</v>
      </c>
      <c r="H1197" s="2" t="s">
        <v>79</v>
      </c>
      <c r="I1197" s="2" t="s">
        <v>4863</v>
      </c>
      <c r="J1197" s="2" t="s">
        <v>1100</v>
      </c>
      <c r="K1197" s="2" t="s">
        <v>3032</v>
      </c>
      <c r="L1197" s="2" t="s">
        <v>4864</v>
      </c>
      <c r="M1197" s="2" t="s">
        <v>3271</v>
      </c>
      <c r="N1197" s="2" t="s">
        <v>2288</v>
      </c>
      <c r="O1197" s="2"/>
      <c r="P1197" s="2" t="s">
        <v>2650</v>
      </c>
    </row>
    <row r="1198" spans="1:16" ht="14.4" x14ac:dyDescent="0.25">
      <c r="A1198" s="7" t="s">
        <v>4865</v>
      </c>
      <c r="B1198" s="2">
        <v>408</v>
      </c>
      <c r="C1198" s="2" t="s">
        <v>1075</v>
      </c>
      <c r="D1198" s="2" t="s">
        <v>4866</v>
      </c>
      <c r="E1198" s="2" t="s">
        <v>361</v>
      </c>
      <c r="F1198" s="2" t="s">
        <v>67</v>
      </c>
      <c r="G1198" s="2" t="s">
        <v>585</v>
      </c>
      <c r="H1198" s="2" t="s">
        <v>79</v>
      </c>
      <c r="I1198" s="2" t="s">
        <v>4867</v>
      </c>
      <c r="J1198" s="2" t="s">
        <v>246</v>
      </c>
      <c r="K1198" s="2" t="s">
        <v>3032</v>
      </c>
      <c r="L1198" s="2" t="s">
        <v>2922</v>
      </c>
      <c r="M1198" s="2" t="s">
        <v>4868</v>
      </c>
      <c r="N1198" s="2" t="s">
        <v>352</v>
      </c>
      <c r="O1198" s="2"/>
      <c r="P1198" s="2" t="s">
        <v>2159</v>
      </c>
    </row>
    <row r="1199" spans="1:16" ht="14.4" x14ac:dyDescent="0.25">
      <c r="A1199" s="7" t="s">
        <v>4869</v>
      </c>
      <c r="B1199" s="2">
        <v>286</v>
      </c>
      <c r="C1199" s="2" t="s">
        <v>558</v>
      </c>
      <c r="D1199" s="2" t="s">
        <v>4870</v>
      </c>
      <c r="E1199" s="2" t="s">
        <v>190</v>
      </c>
      <c r="F1199" s="2" t="s">
        <v>427</v>
      </c>
      <c r="G1199" s="2" t="s">
        <v>162</v>
      </c>
      <c r="H1199" s="2" t="s">
        <v>182</v>
      </c>
      <c r="I1199" s="2" t="s">
        <v>4871</v>
      </c>
      <c r="J1199" s="2" t="s">
        <v>267</v>
      </c>
      <c r="K1199" s="2" t="s">
        <v>3032</v>
      </c>
      <c r="L1199" s="2" t="s">
        <v>4872</v>
      </c>
      <c r="M1199" s="2" t="s">
        <v>4873</v>
      </c>
      <c r="N1199" s="2" t="s">
        <v>284</v>
      </c>
      <c r="O1199" s="2"/>
      <c r="P1199" s="2" t="s">
        <v>2159</v>
      </c>
    </row>
    <row r="1200" spans="1:16" ht="14.4" x14ac:dyDescent="0.25">
      <c r="A1200" s="7" t="s">
        <v>4874</v>
      </c>
      <c r="B1200" s="2">
        <v>475</v>
      </c>
      <c r="C1200" s="2" t="s">
        <v>605</v>
      </c>
      <c r="D1200" s="2" t="s">
        <v>4875</v>
      </c>
      <c r="E1200" s="2" t="s">
        <v>112</v>
      </c>
      <c r="F1200" s="2" t="s">
        <v>264</v>
      </c>
      <c r="G1200" s="2" t="s">
        <v>162</v>
      </c>
      <c r="H1200" s="2" t="s">
        <v>79</v>
      </c>
      <c r="I1200" s="2" t="s">
        <v>4876</v>
      </c>
      <c r="J1200" s="2" t="s">
        <v>1021</v>
      </c>
      <c r="K1200" s="2" t="s">
        <v>3032</v>
      </c>
      <c r="L1200" s="2" t="s">
        <v>4877</v>
      </c>
      <c r="M1200" s="2" t="s">
        <v>3723</v>
      </c>
      <c r="N1200" s="2" t="s">
        <v>478</v>
      </c>
      <c r="O1200" s="2"/>
      <c r="P1200" s="2" t="s">
        <v>2650</v>
      </c>
    </row>
    <row r="1201" spans="1:16" ht="14.4" x14ac:dyDescent="0.25">
      <c r="A1201" s="7" t="s">
        <v>4878</v>
      </c>
      <c r="B1201" s="2">
        <v>155</v>
      </c>
      <c r="C1201" s="2" t="s">
        <v>234</v>
      </c>
      <c r="D1201" s="2" t="s">
        <v>1273</v>
      </c>
      <c r="E1201" s="2" t="s">
        <v>190</v>
      </c>
      <c r="F1201" s="2" t="s">
        <v>89</v>
      </c>
      <c r="G1201" s="2" t="s">
        <v>24</v>
      </c>
      <c r="H1201" s="2" t="s">
        <v>79</v>
      </c>
      <c r="I1201" s="2" t="s">
        <v>4879</v>
      </c>
      <c r="J1201" s="2" t="s">
        <v>351</v>
      </c>
      <c r="K1201" s="2" t="s">
        <v>3032</v>
      </c>
      <c r="L1201" s="2" t="s">
        <v>4880</v>
      </c>
      <c r="M1201" s="2" t="s">
        <v>2477</v>
      </c>
      <c r="N1201" s="2" t="s">
        <v>386</v>
      </c>
      <c r="O1201" s="2"/>
      <c r="P1201" s="2" t="s">
        <v>2650</v>
      </c>
    </row>
    <row r="1202" spans="1:16" ht="14.4" x14ac:dyDescent="0.25">
      <c r="A1202" s="7" t="s">
        <v>4881</v>
      </c>
      <c r="B1202" s="2">
        <v>72</v>
      </c>
      <c r="C1202" s="2" t="s">
        <v>180</v>
      </c>
      <c r="D1202" s="2" t="s">
        <v>24</v>
      </c>
      <c r="E1202" s="2" t="s">
        <v>695</v>
      </c>
      <c r="F1202" s="2" t="s">
        <v>485</v>
      </c>
      <c r="G1202" s="2" t="s">
        <v>613</v>
      </c>
      <c r="H1202" s="2" t="s">
        <v>79</v>
      </c>
      <c r="I1202" s="2" t="s">
        <v>4882</v>
      </c>
      <c r="J1202" s="2" t="s">
        <v>1374</v>
      </c>
      <c r="K1202" s="2" t="s">
        <v>3032</v>
      </c>
      <c r="L1202" s="2" t="s">
        <v>4883</v>
      </c>
      <c r="M1202" s="2" t="s">
        <v>667</v>
      </c>
      <c r="N1202" s="2" t="s">
        <v>291</v>
      </c>
      <c r="O1202" s="2"/>
      <c r="P1202" s="2" t="s">
        <v>2159</v>
      </c>
    </row>
    <row r="1203" spans="1:16" ht="14.4" x14ac:dyDescent="0.25">
      <c r="A1203" s="7" t="s">
        <v>4884</v>
      </c>
      <c r="B1203" s="2">
        <v>54</v>
      </c>
      <c r="C1203" s="2" t="s">
        <v>96</v>
      </c>
      <c r="D1203" s="2" t="s">
        <v>149</v>
      </c>
      <c r="E1203" s="2" t="s">
        <v>361</v>
      </c>
      <c r="F1203" s="2" t="s">
        <v>21</v>
      </c>
      <c r="G1203" s="2" t="s">
        <v>24</v>
      </c>
      <c r="H1203" s="2" t="s">
        <v>182</v>
      </c>
      <c r="I1203" s="2" t="s">
        <v>4885</v>
      </c>
      <c r="J1203" s="2" t="s">
        <v>121</v>
      </c>
      <c r="K1203" s="2" t="s">
        <v>3032</v>
      </c>
      <c r="L1203" s="2" t="s">
        <v>4886</v>
      </c>
      <c r="M1203" s="2" t="s">
        <v>1085</v>
      </c>
      <c r="N1203" s="2" t="s">
        <v>359</v>
      </c>
      <c r="O1203" s="2"/>
      <c r="P1203" s="2" t="s">
        <v>2159</v>
      </c>
    </row>
    <row r="1204" spans="1:16" ht="14.4" x14ac:dyDescent="0.25">
      <c r="A1204" s="7" t="s">
        <v>4887</v>
      </c>
      <c r="B1204" s="2">
        <v>83</v>
      </c>
      <c r="C1204" s="2" t="s">
        <v>202</v>
      </c>
      <c r="D1204" s="2" t="s">
        <v>855</v>
      </c>
      <c r="E1204" s="2" t="s">
        <v>98</v>
      </c>
      <c r="F1204" s="2" t="s">
        <v>78</v>
      </c>
      <c r="G1204" s="2" t="s">
        <v>823</v>
      </c>
      <c r="H1204" s="2" t="s">
        <v>90</v>
      </c>
      <c r="I1204" s="2" t="s">
        <v>4888</v>
      </c>
      <c r="J1204" s="2" t="s">
        <v>605</v>
      </c>
      <c r="K1204" s="2" t="s">
        <v>3032</v>
      </c>
      <c r="L1204" s="2" t="s">
        <v>4889</v>
      </c>
      <c r="M1204" s="2" t="s">
        <v>623</v>
      </c>
      <c r="N1204" s="2" t="s">
        <v>420</v>
      </c>
      <c r="O1204" s="2"/>
      <c r="P1204" s="2" t="s">
        <v>2129</v>
      </c>
    </row>
    <row r="1205" spans="1:16" ht="14.4" x14ac:dyDescent="0.25">
      <c r="A1205" s="7" t="s">
        <v>4890</v>
      </c>
      <c r="B1205" s="2">
        <v>71</v>
      </c>
      <c r="C1205" s="2" t="s">
        <v>75</v>
      </c>
      <c r="D1205" s="2" t="s">
        <v>369</v>
      </c>
      <c r="E1205" s="2" t="s">
        <v>98</v>
      </c>
      <c r="F1205" s="2" t="s">
        <v>111</v>
      </c>
      <c r="G1205" s="2" t="s">
        <v>1109</v>
      </c>
      <c r="H1205" s="2" t="s">
        <v>79</v>
      </c>
      <c r="I1205" s="2" t="s">
        <v>4891</v>
      </c>
      <c r="J1205" s="2" t="s">
        <v>3122</v>
      </c>
      <c r="K1205" s="2" t="s">
        <v>640</v>
      </c>
      <c r="L1205" s="2" t="s">
        <v>4892</v>
      </c>
      <c r="M1205" s="2" t="s">
        <v>4893</v>
      </c>
      <c r="N1205" s="2" t="s">
        <v>583</v>
      </c>
      <c r="O1205" s="2"/>
      <c r="P1205" s="2" t="s">
        <v>2159</v>
      </c>
    </row>
    <row r="1206" spans="1:16" ht="14.4" x14ac:dyDescent="0.25">
      <c r="A1206" s="7" t="s">
        <v>4894</v>
      </c>
      <c r="B1206" s="2">
        <v>105</v>
      </c>
      <c r="C1206" s="2" t="s">
        <v>233</v>
      </c>
      <c r="D1206" s="2" t="s">
        <v>961</v>
      </c>
      <c r="E1206" s="2" t="s">
        <v>98</v>
      </c>
      <c r="F1206" s="2" t="s">
        <v>141</v>
      </c>
      <c r="G1206" s="2" t="s">
        <v>1994</v>
      </c>
      <c r="H1206" s="2" t="s">
        <v>79</v>
      </c>
      <c r="I1206" s="2" t="s">
        <v>4895</v>
      </c>
      <c r="J1206" s="2" t="s">
        <v>2560</v>
      </c>
      <c r="K1206" s="2" t="s">
        <v>640</v>
      </c>
      <c r="L1206" s="2" t="s">
        <v>4896</v>
      </c>
      <c r="M1206" s="2" t="s">
        <v>4897</v>
      </c>
      <c r="N1206" s="2" t="s">
        <v>284</v>
      </c>
      <c r="O1206" s="2"/>
      <c r="P1206" s="2" t="s">
        <v>2159</v>
      </c>
    </row>
    <row r="1207" spans="1:16" ht="14.4" x14ac:dyDescent="0.25">
      <c r="A1207" s="7" t="s">
        <v>4898</v>
      </c>
      <c r="B1207" s="2">
        <v>72</v>
      </c>
      <c r="C1207" s="2" t="s">
        <v>134</v>
      </c>
      <c r="D1207" s="2" t="s">
        <v>536</v>
      </c>
      <c r="E1207" s="2" t="s">
        <v>361</v>
      </c>
      <c r="F1207" s="2" t="s">
        <v>121</v>
      </c>
      <c r="G1207" s="2" t="s">
        <v>613</v>
      </c>
      <c r="H1207" s="2" t="s">
        <v>79</v>
      </c>
      <c r="I1207" s="2" t="s">
        <v>4899</v>
      </c>
      <c r="J1207" s="2" t="s">
        <v>1100</v>
      </c>
      <c r="K1207" s="2" t="s">
        <v>3032</v>
      </c>
      <c r="L1207" s="2" t="s">
        <v>4900</v>
      </c>
      <c r="M1207" s="2" t="s">
        <v>4901</v>
      </c>
      <c r="N1207" s="2" t="s">
        <v>567</v>
      </c>
      <c r="O1207" s="2"/>
      <c r="P1207" s="2" t="s">
        <v>2129</v>
      </c>
    </row>
    <row r="1208" spans="1:16" ht="14.4" x14ac:dyDescent="0.25">
      <c r="A1208" s="7" t="s">
        <v>4902</v>
      </c>
      <c r="B1208" s="2">
        <v>45</v>
      </c>
      <c r="C1208" s="2" t="s">
        <v>121</v>
      </c>
      <c r="D1208" s="2" t="s">
        <v>233</v>
      </c>
      <c r="E1208" s="2" t="s">
        <v>361</v>
      </c>
      <c r="F1208" s="2" t="s">
        <v>275</v>
      </c>
      <c r="G1208" s="2" t="s">
        <v>385</v>
      </c>
      <c r="H1208" s="2" t="s">
        <v>182</v>
      </c>
      <c r="I1208" s="2" t="s">
        <v>4903</v>
      </c>
      <c r="J1208" s="2" t="s">
        <v>281</v>
      </c>
      <c r="K1208" s="2" t="s">
        <v>424</v>
      </c>
      <c r="L1208" s="2" t="s">
        <v>4904</v>
      </c>
      <c r="M1208" s="2" t="s">
        <v>4905</v>
      </c>
      <c r="N1208" s="2" t="s">
        <v>1767</v>
      </c>
      <c r="O1208" s="2"/>
      <c r="P1208" s="2" t="s">
        <v>2129</v>
      </c>
    </row>
    <row r="1209" spans="1:16" ht="14.4" x14ac:dyDescent="0.25">
      <c r="A1209" s="7" t="s">
        <v>4906</v>
      </c>
      <c r="B1209" s="2">
        <v>33</v>
      </c>
      <c r="C1209" s="2" t="s">
        <v>21</v>
      </c>
      <c r="D1209" s="2" t="s">
        <v>111</v>
      </c>
      <c r="E1209" s="2" t="s">
        <v>190</v>
      </c>
      <c r="F1209" s="2" t="s">
        <v>485</v>
      </c>
      <c r="G1209" s="2" t="s">
        <v>53</v>
      </c>
      <c r="H1209" s="2" t="s">
        <v>182</v>
      </c>
      <c r="I1209" s="2" t="s">
        <v>4907</v>
      </c>
      <c r="J1209" s="2" t="s">
        <v>855</v>
      </c>
      <c r="K1209" s="2" t="s">
        <v>424</v>
      </c>
      <c r="L1209" s="2" t="s">
        <v>4908</v>
      </c>
      <c r="M1209" s="2" t="s">
        <v>4909</v>
      </c>
      <c r="N1209" s="2" t="s">
        <v>329</v>
      </c>
      <c r="O1209" s="2"/>
      <c r="P1209" s="2" t="s">
        <v>2129</v>
      </c>
    </row>
    <row r="1210" spans="1:16" ht="14.4" x14ac:dyDescent="0.25">
      <c r="A1210" s="7" t="s">
        <v>4910</v>
      </c>
      <c r="B1210" s="2">
        <v>54</v>
      </c>
      <c r="C1210" s="2" t="s">
        <v>78</v>
      </c>
      <c r="D1210" s="2" t="s">
        <v>149</v>
      </c>
      <c r="E1210" s="2" t="s">
        <v>88</v>
      </c>
      <c r="F1210" s="2" t="s">
        <v>427</v>
      </c>
      <c r="G1210" s="2" t="s">
        <v>369</v>
      </c>
      <c r="H1210" s="2" t="s">
        <v>79</v>
      </c>
      <c r="I1210" s="2" t="s">
        <v>4911</v>
      </c>
      <c r="J1210" s="2" t="s">
        <v>430</v>
      </c>
      <c r="K1210" s="2" t="s">
        <v>3032</v>
      </c>
      <c r="L1210" s="2" t="s">
        <v>4912</v>
      </c>
      <c r="M1210" s="2" t="s">
        <v>4913</v>
      </c>
      <c r="N1210" s="2" t="s">
        <v>260</v>
      </c>
      <c r="O1210" s="2"/>
      <c r="P1210" s="2" t="s">
        <v>2129</v>
      </c>
    </row>
    <row r="1211" spans="1:16" ht="14.4" x14ac:dyDescent="0.25">
      <c r="A1211" s="7" t="s">
        <v>4914</v>
      </c>
      <c r="B1211" s="2">
        <v>57</v>
      </c>
      <c r="C1211" s="2" t="s">
        <v>123</v>
      </c>
      <c r="D1211" s="2" t="s">
        <v>33</v>
      </c>
      <c r="E1211" s="2" t="s">
        <v>88</v>
      </c>
      <c r="F1211" s="2" t="s">
        <v>379</v>
      </c>
      <c r="G1211" s="2" t="s">
        <v>1665</v>
      </c>
      <c r="H1211" s="2" t="s">
        <v>182</v>
      </c>
      <c r="I1211" s="2" t="s">
        <v>4915</v>
      </c>
      <c r="J1211" s="2" t="s">
        <v>742</v>
      </c>
      <c r="K1211" s="2" t="s">
        <v>3032</v>
      </c>
      <c r="L1211" s="2" t="s">
        <v>4916</v>
      </c>
      <c r="M1211" s="2" t="s">
        <v>4917</v>
      </c>
      <c r="N1211" s="2" t="s">
        <v>338</v>
      </c>
      <c r="O1211" s="2"/>
      <c r="P1211" s="2" t="s">
        <v>2129</v>
      </c>
    </row>
    <row r="1212" spans="1:16" ht="14.4" x14ac:dyDescent="0.25">
      <c r="A1212" s="7" t="s">
        <v>4918</v>
      </c>
      <c r="B1212" s="2">
        <v>64</v>
      </c>
      <c r="C1212" s="2" t="s">
        <v>141</v>
      </c>
      <c r="D1212" s="2" t="s">
        <v>184</v>
      </c>
      <c r="E1212" s="2" t="s">
        <v>190</v>
      </c>
      <c r="F1212" s="2" t="s">
        <v>66</v>
      </c>
      <c r="G1212" s="2" t="s">
        <v>547</v>
      </c>
      <c r="H1212" s="2" t="s">
        <v>182</v>
      </c>
      <c r="I1212" s="2" t="s">
        <v>4919</v>
      </c>
      <c r="J1212" s="2" t="s">
        <v>175</v>
      </c>
      <c r="K1212" s="2" t="s">
        <v>3032</v>
      </c>
      <c r="L1212" s="2" t="s">
        <v>4920</v>
      </c>
      <c r="M1212" s="2" t="s">
        <v>2273</v>
      </c>
      <c r="N1212" s="2" t="s">
        <v>431</v>
      </c>
      <c r="O1212" s="2"/>
      <c r="P1212" s="2" t="s">
        <v>2129</v>
      </c>
    </row>
    <row r="1213" spans="1:16" ht="14.4" x14ac:dyDescent="0.25">
      <c r="A1213" s="7" t="s">
        <v>4921</v>
      </c>
      <c r="B1213" s="2">
        <v>54</v>
      </c>
      <c r="C1213" s="2" t="s">
        <v>485</v>
      </c>
      <c r="D1213" s="2" t="s">
        <v>106</v>
      </c>
      <c r="E1213" s="2" t="s">
        <v>361</v>
      </c>
      <c r="F1213" s="2" t="s">
        <v>379</v>
      </c>
      <c r="G1213" s="2" t="s">
        <v>658</v>
      </c>
      <c r="H1213" s="2" t="s">
        <v>182</v>
      </c>
      <c r="I1213" s="2" t="s">
        <v>4922</v>
      </c>
      <c r="J1213" s="2" t="s">
        <v>69</v>
      </c>
      <c r="K1213" s="2" t="s">
        <v>3032</v>
      </c>
      <c r="L1213" s="2" t="s">
        <v>4923</v>
      </c>
      <c r="M1213" s="2" t="s">
        <v>1225</v>
      </c>
      <c r="N1213" s="2" t="s">
        <v>2170</v>
      </c>
      <c r="O1213" s="2"/>
      <c r="P1213" s="2" t="s">
        <v>2159</v>
      </c>
    </row>
    <row r="1214" spans="1:16" ht="14.4" x14ac:dyDescent="0.25">
      <c r="A1214" s="7" t="s">
        <v>4924</v>
      </c>
      <c r="B1214" s="2">
        <v>83</v>
      </c>
      <c r="C1214" s="2" t="s">
        <v>201</v>
      </c>
      <c r="D1214" s="2" t="s">
        <v>855</v>
      </c>
      <c r="E1214" s="2" t="s">
        <v>98</v>
      </c>
      <c r="F1214" s="2" t="s">
        <v>233</v>
      </c>
      <c r="G1214" s="2" t="s">
        <v>162</v>
      </c>
      <c r="H1214" s="2" t="s">
        <v>79</v>
      </c>
      <c r="I1214" s="2" t="s">
        <v>4925</v>
      </c>
      <c r="J1214" s="2" t="s">
        <v>2394</v>
      </c>
      <c r="K1214" s="2" t="s">
        <v>3032</v>
      </c>
      <c r="L1214" s="2" t="s">
        <v>4926</v>
      </c>
      <c r="M1214" s="2" t="s">
        <v>4562</v>
      </c>
      <c r="N1214" s="2" t="s">
        <v>187</v>
      </c>
      <c r="O1214" s="2"/>
      <c r="P1214" s="2" t="s">
        <v>2129</v>
      </c>
    </row>
    <row r="1215" spans="1:16" ht="14.4" x14ac:dyDescent="0.25">
      <c r="A1215" s="7" t="s">
        <v>4927</v>
      </c>
      <c r="B1215" s="2">
        <v>66</v>
      </c>
      <c r="C1215" s="2" t="s">
        <v>208</v>
      </c>
      <c r="D1215" s="2" t="s">
        <v>457</v>
      </c>
      <c r="E1215" s="2" t="s">
        <v>190</v>
      </c>
      <c r="F1215" s="2" t="s">
        <v>34</v>
      </c>
      <c r="G1215" s="2" t="s">
        <v>613</v>
      </c>
      <c r="H1215" s="2" t="s">
        <v>182</v>
      </c>
      <c r="I1215" s="2" t="s">
        <v>815</v>
      </c>
      <c r="J1215" s="2" t="s">
        <v>390</v>
      </c>
      <c r="K1215" s="2" t="s">
        <v>3032</v>
      </c>
      <c r="L1215" s="2" t="s">
        <v>4928</v>
      </c>
      <c r="M1215" s="2" t="s">
        <v>2577</v>
      </c>
      <c r="N1215" s="2" t="s">
        <v>359</v>
      </c>
      <c r="O1215" s="2"/>
      <c r="P1215" s="2" t="s">
        <v>2129</v>
      </c>
    </row>
    <row r="1216" spans="1:16" ht="14.4" x14ac:dyDescent="0.25">
      <c r="A1216" s="7" t="s">
        <v>4929</v>
      </c>
      <c r="B1216" s="2">
        <v>45</v>
      </c>
      <c r="C1216" s="2" t="s">
        <v>121</v>
      </c>
      <c r="D1216" s="2" t="s">
        <v>56</v>
      </c>
      <c r="E1216" s="2" t="s">
        <v>361</v>
      </c>
      <c r="F1216" s="2" t="s">
        <v>286</v>
      </c>
      <c r="G1216" s="2" t="s">
        <v>369</v>
      </c>
      <c r="H1216" s="2" t="s">
        <v>182</v>
      </c>
      <c r="I1216" s="2" t="s">
        <v>4907</v>
      </c>
      <c r="J1216" s="2" t="s">
        <v>111</v>
      </c>
      <c r="K1216" s="2" t="s">
        <v>424</v>
      </c>
      <c r="L1216" s="2" t="s">
        <v>4930</v>
      </c>
      <c r="M1216" s="2" t="s">
        <v>582</v>
      </c>
      <c r="N1216" s="2" t="s">
        <v>2170</v>
      </c>
      <c r="O1216" s="2"/>
      <c r="P1216" s="2" t="s">
        <v>2159</v>
      </c>
    </row>
    <row r="1217" spans="1:16" ht="14.4" x14ac:dyDescent="0.25">
      <c r="A1217" s="7" t="s">
        <v>4931</v>
      </c>
      <c r="B1217" s="2">
        <v>58</v>
      </c>
      <c r="C1217" s="2" t="s">
        <v>286</v>
      </c>
      <c r="D1217" s="2" t="s">
        <v>52</v>
      </c>
      <c r="E1217" s="2" t="s">
        <v>361</v>
      </c>
      <c r="F1217" s="2" t="s">
        <v>87</v>
      </c>
      <c r="G1217" s="2" t="s">
        <v>36</v>
      </c>
      <c r="H1217" s="2" t="s">
        <v>182</v>
      </c>
      <c r="I1217" s="2" t="s">
        <v>4932</v>
      </c>
      <c r="J1217" s="2" t="s">
        <v>342</v>
      </c>
      <c r="K1217" s="2" t="s">
        <v>640</v>
      </c>
      <c r="L1217" s="2" t="s">
        <v>4933</v>
      </c>
      <c r="M1217" s="2" t="s">
        <v>2624</v>
      </c>
      <c r="N1217" s="2" t="s">
        <v>965</v>
      </c>
      <c r="O1217" s="2"/>
      <c r="P1217" s="2" t="s">
        <v>2159</v>
      </c>
    </row>
    <row r="1218" spans="1:16" ht="14.4" x14ac:dyDescent="0.25">
      <c r="A1218" s="7" t="s">
        <v>4934</v>
      </c>
      <c r="B1218" s="2">
        <v>107</v>
      </c>
      <c r="C1218" s="2" t="s">
        <v>252</v>
      </c>
      <c r="D1218" s="2" t="s">
        <v>670</v>
      </c>
      <c r="E1218" s="2" t="s">
        <v>98</v>
      </c>
      <c r="F1218" s="2" t="s">
        <v>123</v>
      </c>
      <c r="G1218" s="2" t="s">
        <v>859</v>
      </c>
      <c r="H1218" s="2" t="s">
        <v>90</v>
      </c>
      <c r="I1218" s="2" t="s">
        <v>4935</v>
      </c>
      <c r="J1218" s="2" t="s">
        <v>171</v>
      </c>
      <c r="K1218" s="2" t="s">
        <v>640</v>
      </c>
      <c r="L1218" s="2" t="s">
        <v>4936</v>
      </c>
      <c r="M1218" s="2" t="s">
        <v>4937</v>
      </c>
      <c r="N1218" s="2" t="s">
        <v>329</v>
      </c>
      <c r="O1218" s="2"/>
      <c r="P1218" s="2" t="s">
        <v>2159</v>
      </c>
    </row>
    <row r="1219" spans="1:16" ht="14.4" x14ac:dyDescent="0.25">
      <c r="A1219" s="7" t="s">
        <v>4938</v>
      </c>
      <c r="B1219" s="2">
        <v>111</v>
      </c>
      <c r="C1219" s="2" t="s">
        <v>104</v>
      </c>
      <c r="D1219" s="2" t="s">
        <v>1075</v>
      </c>
      <c r="E1219" s="2" t="s">
        <v>112</v>
      </c>
      <c r="F1219" s="2" t="s">
        <v>379</v>
      </c>
      <c r="G1219" s="2" t="s">
        <v>267</v>
      </c>
      <c r="H1219" s="2" t="s">
        <v>79</v>
      </c>
      <c r="I1219" s="2" t="s">
        <v>4939</v>
      </c>
      <c r="J1219" s="2" t="s">
        <v>2692</v>
      </c>
      <c r="K1219" s="2" t="s">
        <v>640</v>
      </c>
      <c r="L1219" s="2" t="s">
        <v>2346</v>
      </c>
      <c r="M1219" s="2" t="s">
        <v>987</v>
      </c>
      <c r="N1219" s="2" t="s">
        <v>965</v>
      </c>
      <c r="O1219" s="2"/>
      <c r="P1219" s="2" t="s">
        <v>2129</v>
      </c>
    </row>
    <row r="1220" spans="1:16" ht="14.4" x14ac:dyDescent="0.25">
      <c r="A1220" s="7" t="s">
        <v>4940</v>
      </c>
      <c r="B1220" s="2">
        <v>128</v>
      </c>
      <c r="C1220" s="2" t="s">
        <v>202</v>
      </c>
      <c r="D1220" s="2" t="s">
        <v>614</v>
      </c>
      <c r="E1220" s="2" t="s">
        <v>216</v>
      </c>
      <c r="F1220" s="2" t="s">
        <v>180</v>
      </c>
      <c r="G1220" s="2" t="s">
        <v>430</v>
      </c>
      <c r="H1220" s="2" t="s">
        <v>90</v>
      </c>
      <c r="I1220" s="2" t="s">
        <v>4941</v>
      </c>
      <c r="J1220" s="2" t="s">
        <v>236</v>
      </c>
      <c r="K1220" s="2" t="s">
        <v>640</v>
      </c>
      <c r="L1220" s="2" t="s">
        <v>4942</v>
      </c>
      <c r="M1220" s="2" t="s">
        <v>4943</v>
      </c>
      <c r="N1220" s="2" t="s">
        <v>455</v>
      </c>
      <c r="O1220" s="2"/>
      <c r="P1220" s="2" t="s">
        <v>2159</v>
      </c>
    </row>
    <row r="1221" spans="1:16" ht="14.4" x14ac:dyDescent="0.25">
      <c r="A1221" s="7" t="s">
        <v>4944</v>
      </c>
      <c r="B1221" s="2">
        <v>56</v>
      </c>
      <c r="C1221" s="2" t="s">
        <v>75</v>
      </c>
      <c r="D1221" s="2" t="s">
        <v>63</v>
      </c>
      <c r="E1221" s="2" t="s">
        <v>112</v>
      </c>
      <c r="F1221" s="2" t="s">
        <v>34</v>
      </c>
      <c r="G1221" s="2" t="s">
        <v>552</v>
      </c>
      <c r="H1221" s="2" t="s">
        <v>182</v>
      </c>
      <c r="I1221" s="2" t="s">
        <v>4945</v>
      </c>
      <c r="J1221" s="2" t="s">
        <v>587</v>
      </c>
      <c r="K1221" s="2" t="s">
        <v>3032</v>
      </c>
      <c r="L1221" s="2" t="s">
        <v>4946</v>
      </c>
      <c r="M1221" s="2" t="s">
        <v>2844</v>
      </c>
      <c r="N1221" s="2" t="s">
        <v>2170</v>
      </c>
      <c r="O1221" s="2"/>
      <c r="P1221" s="2" t="s">
        <v>2129</v>
      </c>
    </row>
    <row r="1222" spans="1:16" ht="14.4" x14ac:dyDescent="0.25">
      <c r="A1222" s="7" t="s">
        <v>4947</v>
      </c>
      <c r="B1222" s="2">
        <v>37</v>
      </c>
      <c r="C1222" s="2" t="s">
        <v>189</v>
      </c>
      <c r="D1222" s="2" t="s">
        <v>89</v>
      </c>
      <c r="E1222" s="2" t="s">
        <v>190</v>
      </c>
      <c r="F1222" s="2" t="s">
        <v>121</v>
      </c>
      <c r="G1222" s="2" t="s">
        <v>428</v>
      </c>
      <c r="H1222" s="2" t="s">
        <v>79</v>
      </c>
      <c r="I1222" s="2" t="s">
        <v>4948</v>
      </c>
      <c r="J1222" s="2" t="s">
        <v>113</v>
      </c>
      <c r="K1222" s="2" t="s">
        <v>424</v>
      </c>
      <c r="L1222" s="2" t="s">
        <v>4949</v>
      </c>
      <c r="M1222" s="2" t="s">
        <v>283</v>
      </c>
      <c r="N1222" s="2" t="s">
        <v>1767</v>
      </c>
      <c r="O1222" s="2"/>
      <c r="P1222" s="2" t="s">
        <v>2129</v>
      </c>
    </row>
    <row r="1223" spans="1:16" ht="14.4" x14ac:dyDescent="0.25">
      <c r="A1223" s="7" t="s">
        <v>4950</v>
      </c>
      <c r="B1223" s="2">
        <v>48</v>
      </c>
      <c r="C1223" s="2" t="s">
        <v>45</v>
      </c>
      <c r="D1223" s="2" t="s">
        <v>44</v>
      </c>
      <c r="E1223" s="2" t="s">
        <v>361</v>
      </c>
      <c r="F1223" s="2" t="s">
        <v>87</v>
      </c>
      <c r="G1223" s="2" t="s">
        <v>570</v>
      </c>
      <c r="H1223" s="2" t="s">
        <v>79</v>
      </c>
      <c r="I1223" s="2" t="s">
        <v>4951</v>
      </c>
      <c r="J1223" s="2" t="s">
        <v>53</v>
      </c>
      <c r="K1223" s="2" t="s">
        <v>424</v>
      </c>
      <c r="L1223" s="2" t="s">
        <v>4952</v>
      </c>
      <c r="M1223" s="2" t="s">
        <v>2685</v>
      </c>
      <c r="N1223" s="2" t="s">
        <v>94</v>
      </c>
      <c r="O1223" s="2"/>
      <c r="P1223" s="2" t="s">
        <v>2159</v>
      </c>
    </row>
    <row r="1224" spans="1:16" ht="14.4" x14ac:dyDescent="0.25">
      <c r="A1224" s="7" t="s">
        <v>4953</v>
      </c>
      <c r="B1224" s="2">
        <v>57</v>
      </c>
      <c r="C1224" s="2" t="s">
        <v>121</v>
      </c>
      <c r="D1224" s="2" t="s">
        <v>111</v>
      </c>
      <c r="E1224" s="2" t="s">
        <v>361</v>
      </c>
      <c r="F1224" s="2" t="s">
        <v>89</v>
      </c>
      <c r="G1224" s="2" t="s">
        <v>590</v>
      </c>
      <c r="H1224" s="2" t="s">
        <v>182</v>
      </c>
      <c r="I1224" s="2" t="s">
        <v>4954</v>
      </c>
      <c r="J1224" s="2" t="s">
        <v>2276</v>
      </c>
      <c r="K1224" s="2" t="s">
        <v>640</v>
      </c>
      <c r="L1224" s="2" t="s">
        <v>4955</v>
      </c>
      <c r="M1224" s="2" t="s">
        <v>632</v>
      </c>
      <c r="N1224" s="2" t="s">
        <v>583</v>
      </c>
      <c r="O1224" s="2"/>
      <c r="P1224" s="2" t="s">
        <v>2159</v>
      </c>
    </row>
    <row r="1225" spans="1:16" ht="14.4" x14ac:dyDescent="0.25">
      <c r="A1225" s="7" t="s">
        <v>4956</v>
      </c>
      <c r="B1225" s="2">
        <v>89</v>
      </c>
      <c r="C1225" s="2" t="s">
        <v>87</v>
      </c>
      <c r="D1225" s="2" t="s">
        <v>41</v>
      </c>
      <c r="E1225" s="2" t="s">
        <v>190</v>
      </c>
      <c r="F1225" s="2" t="s">
        <v>180</v>
      </c>
      <c r="G1225" s="2" t="s">
        <v>997</v>
      </c>
      <c r="H1225" s="2" t="s">
        <v>182</v>
      </c>
      <c r="I1225" s="2" t="s">
        <v>4957</v>
      </c>
      <c r="J1225" s="2" t="s">
        <v>2541</v>
      </c>
      <c r="K1225" s="2" t="s">
        <v>640</v>
      </c>
      <c r="L1225" s="2" t="s">
        <v>4958</v>
      </c>
      <c r="M1225" s="2" t="s">
        <v>4959</v>
      </c>
      <c r="N1225" s="2" t="s">
        <v>965</v>
      </c>
      <c r="O1225" s="2"/>
      <c r="P1225" s="2" t="s">
        <v>2159</v>
      </c>
    </row>
    <row r="1226" spans="1:16" ht="14.4" x14ac:dyDescent="0.25">
      <c r="A1226" s="7" t="s">
        <v>4960</v>
      </c>
      <c r="B1226" s="2">
        <v>90</v>
      </c>
      <c r="C1226" s="2" t="s">
        <v>44</v>
      </c>
      <c r="D1226" s="2" t="s">
        <v>43</v>
      </c>
      <c r="E1226" s="2" t="s">
        <v>88</v>
      </c>
      <c r="F1226" s="2" t="s">
        <v>173</v>
      </c>
      <c r="G1226" s="2" t="s">
        <v>47</v>
      </c>
      <c r="H1226" s="2" t="s">
        <v>79</v>
      </c>
      <c r="I1226" s="2" t="s">
        <v>4424</v>
      </c>
      <c r="J1226" s="2" t="s">
        <v>1130</v>
      </c>
      <c r="K1226" s="2" t="s">
        <v>640</v>
      </c>
      <c r="L1226" s="2" t="s">
        <v>4961</v>
      </c>
      <c r="M1226" s="2" t="s">
        <v>4625</v>
      </c>
      <c r="N1226" s="2" t="s">
        <v>94</v>
      </c>
      <c r="O1226" s="2"/>
      <c r="P1226" s="2" t="s">
        <v>2159</v>
      </c>
    </row>
    <row r="1227" spans="1:16" ht="14.4" x14ac:dyDescent="0.25">
      <c r="A1227" s="7" t="s">
        <v>4962</v>
      </c>
      <c r="B1227" s="2">
        <v>106</v>
      </c>
      <c r="C1227" s="2" t="s">
        <v>89</v>
      </c>
      <c r="D1227" s="2" t="s">
        <v>55</v>
      </c>
      <c r="E1227" s="2" t="s">
        <v>88</v>
      </c>
      <c r="F1227" s="2" t="s">
        <v>123</v>
      </c>
      <c r="G1227" s="2" t="s">
        <v>2018</v>
      </c>
      <c r="H1227" s="2" t="s">
        <v>79</v>
      </c>
      <c r="I1227" s="2" t="s">
        <v>4963</v>
      </c>
      <c r="J1227" s="2" t="s">
        <v>241</v>
      </c>
      <c r="K1227" s="2" t="s">
        <v>640</v>
      </c>
      <c r="L1227" s="2" t="s">
        <v>4964</v>
      </c>
      <c r="M1227" s="2" t="s">
        <v>4965</v>
      </c>
      <c r="N1227" s="2" t="s">
        <v>420</v>
      </c>
      <c r="O1227" s="2"/>
      <c r="P1227" s="2" t="s">
        <v>2098</v>
      </c>
    </row>
    <row r="1228" spans="1:16" ht="14.4" x14ac:dyDescent="0.25">
      <c r="A1228" s="7" t="s">
        <v>4966</v>
      </c>
      <c r="B1228" s="2">
        <v>113</v>
      </c>
      <c r="C1228" s="2" t="s">
        <v>52</v>
      </c>
      <c r="D1228" s="2" t="s">
        <v>457</v>
      </c>
      <c r="E1228" s="2" t="s">
        <v>98</v>
      </c>
      <c r="F1228" s="2" t="s">
        <v>427</v>
      </c>
      <c r="G1228" s="2" t="s">
        <v>1307</v>
      </c>
      <c r="H1228" s="2" t="s">
        <v>79</v>
      </c>
      <c r="I1228" s="2" t="s">
        <v>4967</v>
      </c>
      <c r="J1228" s="2" t="s">
        <v>1414</v>
      </c>
      <c r="K1228" s="2" t="s">
        <v>640</v>
      </c>
      <c r="L1228" s="2" t="s">
        <v>4968</v>
      </c>
      <c r="M1228" s="2" t="s">
        <v>4969</v>
      </c>
      <c r="N1228" s="2" t="s">
        <v>540</v>
      </c>
      <c r="O1228" s="2"/>
      <c r="P1228" s="2" t="s">
        <v>2129</v>
      </c>
    </row>
    <row r="1229" spans="1:16" ht="14.4" x14ac:dyDescent="0.25">
      <c r="A1229" s="7" t="s">
        <v>4970</v>
      </c>
      <c r="B1229" s="2">
        <v>68</v>
      </c>
      <c r="C1229" s="2" t="s">
        <v>92</v>
      </c>
      <c r="D1229" s="2" t="s">
        <v>63</v>
      </c>
      <c r="E1229" s="2" t="s">
        <v>98</v>
      </c>
      <c r="F1229" s="2" t="s">
        <v>123</v>
      </c>
      <c r="G1229" s="2" t="s">
        <v>904</v>
      </c>
      <c r="H1229" s="2" t="s">
        <v>79</v>
      </c>
      <c r="I1229" s="2" t="s">
        <v>4971</v>
      </c>
      <c r="J1229" s="2" t="s">
        <v>2532</v>
      </c>
      <c r="K1229" s="2" t="s">
        <v>640</v>
      </c>
      <c r="L1229" s="2" t="s">
        <v>4896</v>
      </c>
      <c r="M1229" s="2" t="s">
        <v>4972</v>
      </c>
      <c r="N1229" s="2" t="s">
        <v>193</v>
      </c>
      <c r="O1229" s="2"/>
      <c r="P1229" s="2" t="s">
        <v>2650</v>
      </c>
    </row>
    <row r="1230" spans="1:16" ht="14.4" x14ac:dyDescent="0.25">
      <c r="A1230" s="7" t="s">
        <v>4973</v>
      </c>
      <c r="B1230" s="2">
        <v>70</v>
      </c>
      <c r="C1230" s="2" t="s">
        <v>189</v>
      </c>
      <c r="D1230" s="2" t="s">
        <v>123</v>
      </c>
      <c r="E1230" s="2" t="s">
        <v>190</v>
      </c>
      <c r="F1230" s="2" t="s">
        <v>217</v>
      </c>
      <c r="G1230" s="2" t="s">
        <v>325</v>
      </c>
      <c r="H1230" s="2" t="s">
        <v>79</v>
      </c>
      <c r="I1230" s="2" t="s">
        <v>4974</v>
      </c>
      <c r="J1230" s="2" t="s">
        <v>363</v>
      </c>
      <c r="K1230" s="2" t="s">
        <v>640</v>
      </c>
      <c r="L1230" s="2" t="s">
        <v>1386</v>
      </c>
      <c r="M1230" s="2" t="s">
        <v>4975</v>
      </c>
      <c r="N1230" s="2" t="s">
        <v>540</v>
      </c>
      <c r="O1230" s="2"/>
      <c r="P1230" s="2" t="s">
        <v>2159</v>
      </c>
    </row>
    <row r="1231" spans="1:16" ht="14.4" x14ac:dyDescent="0.25">
      <c r="A1231" s="7" t="s">
        <v>4976</v>
      </c>
      <c r="B1231" s="2">
        <v>125</v>
      </c>
      <c r="C1231" s="2" t="s">
        <v>111</v>
      </c>
      <c r="D1231" s="2" t="s">
        <v>234</v>
      </c>
      <c r="E1231" s="2" t="s">
        <v>98</v>
      </c>
      <c r="F1231" s="2" t="s">
        <v>173</v>
      </c>
      <c r="G1231" s="2" t="s">
        <v>933</v>
      </c>
      <c r="H1231" s="2" t="s">
        <v>79</v>
      </c>
      <c r="I1231" s="2" t="s">
        <v>4977</v>
      </c>
      <c r="J1231" s="2" t="s">
        <v>961</v>
      </c>
      <c r="K1231" s="2" t="s">
        <v>640</v>
      </c>
      <c r="L1231" s="2" t="s">
        <v>4978</v>
      </c>
      <c r="M1231" s="2" t="s">
        <v>4979</v>
      </c>
      <c r="N1231" s="2" t="s">
        <v>126</v>
      </c>
      <c r="O1231" s="2"/>
      <c r="P1231" s="2" t="s">
        <v>2129</v>
      </c>
    </row>
    <row r="1232" spans="1:16" ht="14.4" x14ac:dyDescent="0.25">
      <c r="A1232" s="7" t="s">
        <v>4980</v>
      </c>
      <c r="B1232" s="2">
        <v>170</v>
      </c>
      <c r="C1232" s="2" t="s">
        <v>156</v>
      </c>
      <c r="D1232" s="2" t="s">
        <v>326</v>
      </c>
      <c r="E1232" s="2" t="s">
        <v>19</v>
      </c>
      <c r="F1232" s="2" t="s">
        <v>180</v>
      </c>
      <c r="G1232" s="2" t="s">
        <v>1987</v>
      </c>
      <c r="H1232" s="2" t="s">
        <v>79</v>
      </c>
      <c r="I1232" s="2" t="s">
        <v>4981</v>
      </c>
      <c r="J1232" s="2" t="s">
        <v>1050</v>
      </c>
      <c r="K1232" s="2" t="s">
        <v>640</v>
      </c>
      <c r="L1232" s="2" t="s">
        <v>4982</v>
      </c>
      <c r="M1232" s="2" t="s">
        <v>4983</v>
      </c>
      <c r="N1232" s="2" t="s">
        <v>139</v>
      </c>
      <c r="O1232" s="2"/>
      <c r="P1232" s="2" t="s">
        <v>2159</v>
      </c>
    </row>
    <row r="1233" spans="1:16" ht="14.4" x14ac:dyDescent="0.25">
      <c r="A1233" s="7" t="s">
        <v>4984</v>
      </c>
      <c r="B1233" s="2">
        <v>128</v>
      </c>
      <c r="C1233" s="2" t="s">
        <v>155</v>
      </c>
      <c r="D1233" s="2" t="s">
        <v>649</v>
      </c>
      <c r="E1233" s="2" t="s">
        <v>112</v>
      </c>
      <c r="F1233" s="2" t="s">
        <v>134</v>
      </c>
      <c r="G1233" s="2" t="s">
        <v>430</v>
      </c>
      <c r="H1233" s="2" t="s">
        <v>182</v>
      </c>
      <c r="I1233" s="2" t="s">
        <v>46</v>
      </c>
      <c r="J1233" s="2" t="s">
        <v>1120</v>
      </c>
      <c r="K1233" s="2" t="s">
        <v>640</v>
      </c>
      <c r="L1233" s="2" t="s">
        <v>4985</v>
      </c>
      <c r="M1233" s="2" t="s">
        <v>4986</v>
      </c>
      <c r="N1233" s="2" t="s">
        <v>2170</v>
      </c>
      <c r="O1233" s="2"/>
      <c r="P1233" s="2" t="s">
        <v>2129</v>
      </c>
    </row>
    <row r="1234" spans="1:16" ht="14.4" x14ac:dyDescent="0.25">
      <c r="A1234" s="7" t="s">
        <v>4987</v>
      </c>
      <c r="B1234" s="2">
        <v>73</v>
      </c>
      <c r="C1234" s="2" t="s">
        <v>123</v>
      </c>
      <c r="D1234" s="2" t="s">
        <v>63</v>
      </c>
      <c r="E1234" s="2" t="s">
        <v>98</v>
      </c>
      <c r="F1234" s="2" t="s">
        <v>485</v>
      </c>
      <c r="G1234" s="2" t="s">
        <v>521</v>
      </c>
      <c r="H1234" s="2" t="s">
        <v>79</v>
      </c>
      <c r="I1234" s="2" t="s">
        <v>4988</v>
      </c>
      <c r="J1234" s="2" t="s">
        <v>236</v>
      </c>
      <c r="K1234" s="2" t="s">
        <v>640</v>
      </c>
      <c r="L1234" s="2" t="s">
        <v>4989</v>
      </c>
      <c r="M1234" s="2" t="s">
        <v>4990</v>
      </c>
      <c r="N1234" s="2" t="s">
        <v>431</v>
      </c>
      <c r="O1234" s="2"/>
      <c r="P1234" s="2" t="s">
        <v>2129</v>
      </c>
    </row>
    <row r="1235" spans="1:16" ht="14.4" x14ac:dyDescent="0.25">
      <c r="A1235" s="7" t="s">
        <v>4991</v>
      </c>
      <c r="B1235" s="2">
        <v>80</v>
      </c>
      <c r="C1235" s="2" t="s">
        <v>87</v>
      </c>
      <c r="D1235" s="2" t="s">
        <v>30</v>
      </c>
      <c r="E1235" s="2" t="s">
        <v>98</v>
      </c>
      <c r="F1235" s="2" t="s">
        <v>21</v>
      </c>
      <c r="G1235" s="2" t="s">
        <v>1368</v>
      </c>
      <c r="H1235" s="2" t="s">
        <v>79</v>
      </c>
      <c r="I1235" s="2" t="s">
        <v>4992</v>
      </c>
      <c r="J1235" s="2" t="s">
        <v>81</v>
      </c>
      <c r="K1235" s="2" t="s">
        <v>640</v>
      </c>
      <c r="L1235" s="2" t="s">
        <v>4993</v>
      </c>
      <c r="M1235" s="2" t="s">
        <v>864</v>
      </c>
      <c r="N1235" s="2" t="s">
        <v>329</v>
      </c>
      <c r="O1235" s="2"/>
      <c r="P1235" s="2" t="s">
        <v>2129</v>
      </c>
    </row>
    <row r="1236" spans="1:16" ht="14.4" x14ac:dyDescent="0.25">
      <c r="A1236" s="7" t="s">
        <v>4994</v>
      </c>
      <c r="B1236" s="2">
        <v>60</v>
      </c>
      <c r="C1236" s="2" t="s">
        <v>52</v>
      </c>
      <c r="D1236" s="2" t="s">
        <v>179</v>
      </c>
      <c r="E1236" s="2" t="s">
        <v>19</v>
      </c>
      <c r="F1236" s="2" t="s">
        <v>123</v>
      </c>
      <c r="G1236" s="2" t="s">
        <v>56</v>
      </c>
      <c r="H1236" s="2" t="s">
        <v>79</v>
      </c>
      <c r="I1236" s="2" t="s">
        <v>4995</v>
      </c>
      <c r="J1236" s="2" t="s">
        <v>2532</v>
      </c>
      <c r="K1236" s="2" t="s">
        <v>3032</v>
      </c>
      <c r="L1236" s="2" t="s">
        <v>4996</v>
      </c>
      <c r="M1236" s="2" t="s">
        <v>4997</v>
      </c>
      <c r="N1236" s="2" t="s">
        <v>102</v>
      </c>
      <c r="O1236" s="2"/>
      <c r="P1236" s="2" t="s">
        <v>2129</v>
      </c>
    </row>
    <row r="1237" spans="1:16" ht="14.4" x14ac:dyDescent="0.25">
      <c r="A1237" s="7" t="s">
        <v>4998</v>
      </c>
      <c r="B1237" s="2">
        <v>148</v>
      </c>
      <c r="C1237" s="2" t="s">
        <v>142</v>
      </c>
      <c r="D1237" s="2" t="s">
        <v>1518</v>
      </c>
      <c r="E1237" s="2" t="s">
        <v>361</v>
      </c>
      <c r="F1237" s="2" t="s">
        <v>45</v>
      </c>
      <c r="G1237" s="2" t="s">
        <v>244</v>
      </c>
      <c r="H1237" s="2" t="s">
        <v>79</v>
      </c>
      <c r="I1237" s="2" t="s">
        <v>4999</v>
      </c>
      <c r="J1237" s="2" t="s">
        <v>645</v>
      </c>
      <c r="K1237" s="2" t="s">
        <v>3032</v>
      </c>
      <c r="L1237" s="2" t="s">
        <v>5000</v>
      </c>
      <c r="M1237" s="2" t="s">
        <v>728</v>
      </c>
      <c r="N1237" s="2" t="s">
        <v>2247</v>
      </c>
      <c r="O1237" s="2"/>
      <c r="P1237" s="2" t="s">
        <v>2098</v>
      </c>
    </row>
    <row r="1238" spans="1:16" ht="14.4" x14ac:dyDescent="0.25">
      <c r="A1238" s="7" t="s">
        <v>5001</v>
      </c>
      <c r="B1238" s="2">
        <v>74</v>
      </c>
      <c r="C1238" s="2" t="s">
        <v>44</v>
      </c>
      <c r="D1238" s="2" t="s">
        <v>335</v>
      </c>
      <c r="E1238" s="2" t="s">
        <v>361</v>
      </c>
      <c r="F1238" s="2" t="s">
        <v>189</v>
      </c>
      <c r="G1238" s="2" t="s">
        <v>335</v>
      </c>
      <c r="H1238" s="2" t="s">
        <v>79</v>
      </c>
      <c r="I1238" s="2" t="s">
        <v>5002</v>
      </c>
      <c r="J1238" s="2" t="s">
        <v>1021</v>
      </c>
      <c r="K1238" s="2" t="s">
        <v>3032</v>
      </c>
      <c r="L1238" s="2" t="s">
        <v>5003</v>
      </c>
      <c r="M1238" s="2" t="s">
        <v>5004</v>
      </c>
      <c r="N1238" s="2" t="s">
        <v>3210</v>
      </c>
      <c r="O1238" s="2"/>
      <c r="P1238" s="2" t="s">
        <v>2098</v>
      </c>
    </row>
    <row r="1239" spans="1:16" ht="14.4" x14ac:dyDescent="0.25">
      <c r="A1239" s="7" t="s">
        <v>5005</v>
      </c>
      <c r="B1239" s="2">
        <v>53</v>
      </c>
      <c r="C1239" s="2" t="s">
        <v>66</v>
      </c>
      <c r="D1239" s="2" t="s">
        <v>17</v>
      </c>
      <c r="E1239" s="2" t="s">
        <v>361</v>
      </c>
      <c r="F1239" s="2" t="s">
        <v>485</v>
      </c>
      <c r="G1239" s="2" t="s">
        <v>326</v>
      </c>
      <c r="H1239" s="2" t="s">
        <v>79</v>
      </c>
      <c r="I1239" s="2" t="s">
        <v>5006</v>
      </c>
      <c r="J1239" s="2"/>
      <c r="K1239" s="2" t="s">
        <v>640</v>
      </c>
      <c r="L1239" s="2" t="s">
        <v>1011</v>
      </c>
      <c r="M1239" s="2" t="s">
        <v>5007</v>
      </c>
      <c r="N1239" s="2" t="s">
        <v>540</v>
      </c>
      <c r="O1239" s="2"/>
      <c r="P1239" s="2" t="s">
        <v>2159</v>
      </c>
    </row>
    <row r="1240" spans="1:16" ht="14.4" x14ac:dyDescent="0.25">
      <c r="A1240" s="7" t="s">
        <v>5008</v>
      </c>
      <c r="B1240" s="2">
        <v>80</v>
      </c>
      <c r="C1240" s="2" t="s">
        <v>66</v>
      </c>
      <c r="D1240" s="2" t="s">
        <v>202</v>
      </c>
      <c r="E1240" s="2" t="s">
        <v>361</v>
      </c>
      <c r="F1240" s="2" t="s">
        <v>217</v>
      </c>
      <c r="G1240" s="2" t="s">
        <v>1368</v>
      </c>
      <c r="H1240" s="2" t="s">
        <v>182</v>
      </c>
      <c r="I1240" s="2" t="s">
        <v>5009</v>
      </c>
      <c r="J1240" s="2" t="s">
        <v>251</v>
      </c>
      <c r="K1240" s="2" t="s">
        <v>640</v>
      </c>
      <c r="L1240" s="2" t="s">
        <v>5010</v>
      </c>
      <c r="M1240" s="2" t="s">
        <v>290</v>
      </c>
      <c r="N1240" s="2" t="s">
        <v>94</v>
      </c>
      <c r="O1240" s="2"/>
      <c r="P1240" s="2" t="s">
        <v>2159</v>
      </c>
    </row>
    <row r="1241" spans="1:16" ht="14.4" x14ac:dyDescent="0.25">
      <c r="A1241" s="7" t="s">
        <v>5011</v>
      </c>
      <c r="B1241" s="2">
        <v>114</v>
      </c>
      <c r="C1241" s="2" t="s">
        <v>427</v>
      </c>
      <c r="D1241" s="2" t="s">
        <v>407</v>
      </c>
      <c r="E1241" s="2" t="s">
        <v>88</v>
      </c>
      <c r="F1241" s="2" t="s">
        <v>485</v>
      </c>
      <c r="G1241" s="2" t="s">
        <v>165</v>
      </c>
      <c r="H1241" s="2" t="s">
        <v>79</v>
      </c>
      <c r="I1241" s="2" t="s">
        <v>5012</v>
      </c>
      <c r="J1241" s="2" t="s">
        <v>580</v>
      </c>
      <c r="K1241" s="2" t="s">
        <v>640</v>
      </c>
      <c r="L1241" s="2" t="s">
        <v>5013</v>
      </c>
      <c r="M1241" s="2" t="s">
        <v>3604</v>
      </c>
      <c r="N1241" s="2" t="s">
        <v>396</v>
      </c>
      <c r="O1241" s="2"/>
      <c r="P1241" s="2" t="s">
        <v>2129</v>
      </c>
    </row>
    <row r="1242" spans="1:16" ht="14.4" x14ac:dyDescent="0.25">
      <c r="A1242" s="7" t="s">
        <v>5014</v>
      </c>
      <c r="B1242" s="2">
        <v>64</v>
      </c>
      <c r="C1242" s="2" t="s">
        <v>17</v>
      </c>
      <c r="D1242" s="2" t="s">
        <v>447</v>
      </c>
      <c r="E1242" s="2" t="s">
        <v>88</v>
      </c>
      <c r="F1242" s="2" t="s">
        <v>34</v>
      </c>
      <c r="G1242" s="2" t="s">
        <v>855</v>
      </c>
      <c r="H1242" s="2" t="s">
        <v>79</v>
      </c>
      <c r="I1242" s="2" t="s">
        <v>5015</v>
      </c>
      <c r="J1242" s="2" t="s">
        <v>2394</v>
      </c>
      <c r="K1242" s="2" t="s">
        <v>3032</v>
      </c>
      <c r="L1242" s="2" t="s">
        <v>737</v>
      </c>
      <c r="M1242" s="2" t="s">
        <v>4340</v>
      </c>
      <c r="N1242" s="2" t="s">
        <v>573</v>
      </c>
      <c r="O1242" s="2"/>
      <c r="P1242" s="2" t="s">
        <v>2129</v>
      </c>
    </row>
    <row r="1243" spans="1:16" ht="14.4" x14ac:dyDescent="0.25">
      <c r="A1243" s="7" t="s">
        <v>5016</v>
      </c>
      <c r="B1243" s="2">
        <v>109</v>
      </c>
      <c r="C1243" s="2" t="s">
        <v>155</v>
      </c>
      <c r="D1243" s="2" t="s">
        <v>547</v>
      </c>
      <c r="E1243" s="2" t="s">
        <v>98</v>
      </c>
      <c r="F1243" s="2" t="s">
        <v>379</v>
      </c>
      <c r="G1243" s="2" t="s">
        <v>803</v>
      </c>
      <c r="H1243" s="2" t="s">
        <v>182</v>
      </c>
      <c r="I1243" s="2" t="s">
        <v>5017</v>
      </c>
      <c r="J1243" s="2" t="s">
        <v>395</v>
      </c>
      <c r="K1243" s="2" t="s">
        <v>640</v>
      </c>
      <c r="L1243" s="2" t="s">
        <v>5018</v>
      </c>
      <c r="M1243" s="2" t="s">
        <v>5019</v>
      </c>
      <c r="N1243" s="2" t="s">
        <v>982</v>
      </c>
      <c r="O1243" s="2"/>
      <c r="P1243" s="2" t="s">
        <v>2159</v>
      </c>
    </row>
    <row r="1244" spans="1:16" ht="14.4" x14ac:dyDescent="0.25">
      <c r="A1244" s="7" t="s">
        <v>5020</v>
      </c>
      <c r="B1244" s="2">
        <v>83</v>
      </c>
      <c r="C1244" s="2" t="s">
        <v>63</v>
      </c>
      <c r="D1244" s="2" t="s">
        <v>613</v>
      </c>
      <c r="E1244" s="2" t="s">
        <v>216</v>
      </c>
      <c r="F1244" s="2" t="s">
        <v>87</v>
      </c>
      <c r="G1244" s="2" t="s">
        <v>961</v>
      </c>
      <c r="H1244" s="2" t="s">
        <v>79</v>
      </c>
      <c r="I1244" s="2" t="s">
        <v>4967</v>
      </c>
      <c r="J1244" s="2" t="s">
        <v>337</v>
      </c>
      <c r="K1244" s="2" t="s">
        <v>1481</v>
      </c>
      <c r="L1244" s="2" t="s">
        <v>5021</v>
      </c>
      <c r="M1244" s="2" t="s">
        <v>1231</v>
      </c>
      <c r="N1244" s="2" t="s">
        <v>193</v>
      </c>
      <c r="O1244" s="2"/>
      <c r="P1244" s="2" t="s">
        <v>2129</v>
      </c>
    </row>
    <row r="1245" spans="1:16" ht="14.4" x14ac:dyDescent="0.25">
      <c r="A1245" s="7" t="s">
        <v>5022</v>
      </c>
      <c r="B1245" s="2">
        <v>102</v>
      </c>
      <c r="C1245" s="2" t="s">
        <v>427</v>
      </c>
      <c r="D1245" s="2" t="s">
        <v>56</v>
      </c>
      <c r="E1245" s="2" t="s">
        <v>88</v>
      </c>
      <c r="F1245" s="2" t="s">
        <v>286</v>
      </c>
      <c r="G1245" s="2" t="s">
        <v>1008</v>
      </c>
      <c r="H1245" s="2" t="s">
        <v>79</v>
      </c>
      <c r="I1245" s="2" t="s">
        <v>5023</v>
      </c>
      <c r="J1245" s="2" t="s">
        <v>2681</v>
      </c>
      <c r="K1245" s="2" t="s">
        <v>640</v>
      </c>
      <c r="L1245" s="2" t="s">
        <v>5024</v>
      </c>
      <c r="M1245" s="2" t="s">
        <v>5025</v>
      </c>
      <c r="N1245" s="2" t="s">
        <v>5026</v>
      </c>
      <c r="O1245" s="2"/>
      <c r="P1245" s="2" t="s">
        <v>2159</v>
      </c>
    </row>
    <row r="1246" spans="1:16" ht="14.4" x14ac:dyDescent="0.25">
      <c r="A1246" s="7" t="s">
        <v>5027</v>
      </c>
      <c r="B1246" s="2">
        <v>130</v>
      </c>
      <c r="C1246" s="2" t="s">
        <v>427</v>
      </c>
      <c r="D1246" s="2" t="s">
        <v>55</v>
      </c>
      <c r="E1246" s="2" t="s">
        <v>98</v>
      </c>
      <c r="F1246" s="2" t="s">
        <v>96</v>
      </c>
      <c r="G1246" s="2" t="s">
        <v>2560</v>
      </c>
      <c r="H1246" s="2" t="s">
        <v>79</v>
      </c>
      <c r="I1246" s="2" t="s">
        <v>5028</v>
      </c>
      <c r="J1246" s="2" t="s">
        <v>957</v>
      </c>
      <c r="K1246" s="2" t="s">
        <v>640</v>
      </c>
      <c r="L1246" s="2" t="s">
        <v>5029</v>
      </c>
      <c r="M1246" s="2" t="s">
        <v>4913</v>
      </c>
      <c r="N1246" s="2" t="s">
        <v>126</v>
      </c>
      <c r="O1246" s="2"/>
      <c r="P1246" s="2" t="s">
        <v>2159</v>
      </c>
    </row>
    <row r="1247" spans="1:16" ht="14.4" x14ac:dyDescent="0.25">
      <c r="A1247" s="7" t="s">
        <v>5030</v>
      </c>
      <c r="B1247" s="2">
        <v>59</v>
      </c>
      <c r="C1247" s="2" t="s">
        <v>113</v>
      </c>
      <c r="D1247" s="2" t="s">
        <v>181</v>
      </c>
      <c r="E1247" s="2" t="s">
        <v>98</v>
      </c>
      <c r="F1247" s="2" t="s">
        <v>21</v>
      </c>
      <c r="G1247" s="2" t="s">
        <v>961</v>
      </c>
      <c r="H1247" s="2" t="s">
        <v>79</v>
      </c>
      <c r="I1247" s="2" t="s">
        <v>5031</v>
      </c>
      <c r="J1247" s="2" t="s">
        <v>1120</v>
      </c>
      <c r="K1247" s="2" t="s">
        <v>640</v>
      </c>
      <c r="L1247" s="2" t="s">
        <v>5032</v>
      </c>
      <c r="M1247" s="2" t="s">
        <v>5033</v>
      </c>
      <c r="N1247" s="2" t="s">
        <v>306</v>
      </c>
      <c r="O1247" s="2"/>
      <c r="P1247" s="2" t="s">
        <v>2129</v>
      </c>
    </row>
    <row r="1248" spans="1:16" ht="14.4" x14ac:dyDescent="0.25">
      <c r="A1248" s="7" t="s">
        <v>5034</v>
      </c>
      <c r="B1248" s="2">
        <v>80</v>
      </c>
      <c r="C1248" s="2" t="s">
        <v>202</v>
      </c>
      <c r="D1248" s="2" t="s">
        <v>209</v>
      </c>
      <c r="E1248" s="2" t="s">
        <v>112</v>
      </c>
      <c r="F1248" s="2" t="s">
        <v>97</v>
      </c>
      <c r="G1248" s="2" t="s">
        <v>1368</v>
      </c>
      <c r="H1248" s="2" t="s">
        <v>79</v>
      </c>
      <c r="I1248" s="2" t="s">
        <v>5035</v>
      </c>
      <c r="J1248" s="2" t="s">
        <v>543</v>
      </c>
      <c r="K1248" s="2" t="s">
        <v>640</v>
      </c>
      <c r="L1248" s="2" t="s">
        <v>5036</v>
      </c>
      <c r="M1248" s="2" t="s">
        <v>5037</v>
      </c>
      <c r="N1248" s="2" t="s">
        <v>146</v>
      </c>
      <c r="O1248" s="2"/>
      <c r="P1248" s="2" t="s">
        <v>2159</v>
      </c>
    </row>
    <row r="1249" spans="1:16" ht="14.4" x14ac:dyDescent="0.25">
      <c r="A1249" s="7" t="s">
        <v>5038</v>
      </c>
      <c r="B1249" s="2">
        <v>66</v>
      </c>
      <c r="C1249" s="2" t="s">
        <v>173</v>
      </c>
      <c r="D1249" s="2" t="s">
        <v>63</v>
      </c>
      <c r="E1249" s="2" t="s">
        <v>88</v>
      </c>
      <c r="F1249" s="2" t="s">
        <v>21</v>
      </c>
      <c r="G1249" s="2" t="s">
        <v>1048</v>
      </c>
      <c r="H1249" s="2" t="s">
        <v>79</v>
      </c>
      <c r="I1249" s="2" t="s">
        <v>5039</v>
      </c>
      <c r="J1249" s="2" t="s">
        <v>1115</v>
      </c>
      <c r="K1249" s="2" t="s">
        <v>640</v>
      </c>
      <c r="L1249" s="2" t="s">
        <v>5040</v>
      </c>
      <c r="M1249" s="2" t="s">
        <v>891</v>
      </c>
      <c r="N1249" s="2" t="s">
        <v>583</v>
      </c>
      <c r="O1249" s="2"/>
      <c r="P1249" s="2" t="s">
        <v>2159</v>
      </c>
    </row>
    <row r="1250" spans="1:16" ht="14.4" x14ac:dyDescent="0.25">
      <c r="A1250" s="7" t="s">
        <v>5041</v>
      </c>
      <c r="B1250" s="2">
        <v>60</v>
      </c>
      <c r="C1250" s="2" t="s">
        <v>45</v>
      </c>
      <c r="D1250" s="2" t="s">
        <v>78</v>
      </c>
      <c r="E1250" s="2" t="s">
        <v>361</v>
      </c>
      <c r="F1250" s="2" t="s">
        <v>66</v>
      </c>
      <c r="G1250" s="2" t="s">
        <v>2100</v>
      </c>
      <c r="H1250" s="2" t="s">
        <v>182</v>
      </c>
      <c r="I1250" s="2" t="s">
        <v>5042</v>
      </c>
      <c r="J1250" s="2" t="s">
        <v>447</v>
      </c>
      <c r="K1250" s="2" t="s">
        <v>640</v>
      </c>
      <c r="L1250" s="2" t="s">
        <v>5043</v>
      </c>
      <c r="M1250" s="2" t="s">
        <v>5044</v>
      </c>
      <c r="N1250" s="2" t="s">
        <v>431</v>
      </c>
      <c r="O1250" s="2"/>
      <c r="P1250" s="2" t="s">
        <v>2159</v>
      </c>
    </row>
    <row r="1251" spans="1:16" ht="14.4" x14ac:dyDescent="0.25">
      <c r="A1251" s="7" t="s">
        <v>5045</v>
      </c>
      <c r="B1251" s="2">
        <v>84</v>
      </c>
      <c r="C1251" s="2" t="s">
        <v>189</v>
      </c>
      <c r="D1251" s="2" t="s">
        <v>123</v>
      </c>
      <c r="E1251" s="2" t="s">
        <v>361</v>
      </c>
      <c r="F1251" s="2" t="s">
        <v>217</v>
      </c>
      <c r="G1251" s="2" t="s">
        <v>69</v>
      </c>
      <c r="H1251" s="2" t="s">
        <v>182</v>
      </c>
      <c r="I1251" s="2" t="s">
        <v>5046</v>
      </c>
      <c r="J1251" s="2" t="s">
        <v>47</v>
      </c>
      <c r="K1251" s="2" t="s">
        <v>640</v>
      </c>
      <c r="L1251" s="2" t="s">
        <v>5043</v>
      </c>
      <c r="M1251" s="2" t="s">
        <v>5047</v>
      </c>
      <c r="N1251" s="2" t="s">
        <v>540</v>
      </c>
      <c r="O1251" s="2"/>
      <c r="P1251" s="2" t="s">
        <v>2159</v>
      </c>
    </row>
    <row r="1252" spans="1:16" ht="14.4" x14ac:dyDescent="0.25">
      <c r="A1252" s="7" t="s">
        <v>5048</v>
      </c>
      <c r="B1252" s="2">
        <v>76</v>
      </c>
      <c r="C1252" s="2" t="s">
        <v>189</v>
      </c>
      <c r="D1252" s="2" t="s">
        <v>173</v>
      </c>
      <c r="E1252" s="2" t="s">
        <v>361</v>
      </c>
      <c r="F1252" s="2" t="s">
        <v>96</v>
      </c>
      <c r="G1252" s="2" t="s">
        <v>559</v>
      </c>
      <c r="H1252" s="2" t="s">
        <v>182</v>
      </c>
      <c r="I1252" s="2" t="s">
        <v>5049</v>
      </c>
      <c r="J1252" s="2" t="s">
        <v>2764</v>
      </c>
      <c r="K1252" s="2" t="s">
        <v>640</v>
      </c>
      <c r="L1252" s="2" t="s">
        <v>3585</v>
      </c>
      <c r="M1252" s="2" t="s">
        <v>4514</v>
      </c>
      <c r="N1252" s="2" t="s">
        <v>2162</v>
      </c>
      <c r="O1252" s="2"/>
      <c r="P1252" s="2" t="s">
        <v>2159</v>
      </c>
    </row>
    <row r="1253" spans="1:16" ht="14.4" x14ac:dyDescent="0.25">
      <c r="A1253" s="7" t="s">
        <v>5050</v>
      </c>
      <c r="B1253" s="2">
        <v>104</v>
      </c>
      <c r="C1253" s="2" t="s">
        <v>134</v>
      </c>
      <c r="D1253" s="2" t="s">
        <v>20</v>
      </c>
      <c r="E1253" s="2" t="s">
        <v>190</v>
      </c>
      <c r="F1253" s="2" t="s">
        <v>21</v>
      </c>
      <c r="G1253" s="2" t="s">
        <v>659</v>
      </c>
      <c r="H1253" s="2" t="s">
        <v>182</v>
      </c>
      <c r="I1253" s="2" t="s">
        <v>5051</v>
      </c>
      <c r="J1253" s="2" t="s">
        <v>3122</v>
      </c>
      <c r="K1253" s="2" t="s">
        <v>640</v>
      </c>
      <c r="L1253" s="2" t="s">
        <v>5052</v>
      </c>
      <c r="M1253" s="2" t="s">
        <v>419</v>
      </c>
      <c r="N1253" s="2" t="s">
        <v>94</v>
      </c>
      <c r="O1253" s="2"/>
      <c r="P1253" s="2" t="s">
        <v>2159</v>
      </c>
    </row>
    <row r="1254" spans="1:16" ht="14.4" x14ac:dyDescent="0.25">
      <c r="A1254" s="7" t="s">
        <v>5053</v>
      </c>
      <c r="B1254" s="2">
        <v>86</v>
      </c>
      <c r="C1254" s="2" t="s">
        <v>86</v>
      </c>
      <c r="D1254" s="2" t="s">
        <v>75</v>
      </c>
      <c r="E1254" s="2" t="s">
        <v>361</v>
      </c>
      <c r="F1254" s="2" t="s">
        <v>286</v>
      </c>
      <c r="G1254" s="2" t="s">
        <v>2321</v>
      </c>
      <c r="H1254" s="2" t="s">
        <v>182</v>
      </c>
      <c r="I1254" s="2" t="s">
        <v>1551</v>
      </c>
      <c r="J1254" s="2" t="s">
        <v>1712</v>
      </c>
      <c r="K1254" s="2" t="s">
        <v>640</v>
      </c>
      <c r="L1254" s="2" t="s">
        <v>5054</v>
      </c>
      <c r="M1254" s="2" t="s">
        <v>2364</v>
      </c>
      <c r="N1254" s="2" t="s">
        <v>2217</v>
      </c>
      <c r="O1254" s="2"/>
      <c r="P1254" s="2" t="s">
        <v>2159</v>
      </c>
    </row>
    <row r="1255" spans="1:16" ht="14.4" x14ac:dyDescent="0.25">
      <c r="A1255" s="7" t="s">
        <v>5055</v>
      </c>
      <c r="B1255" s="2">
        <v>89</v>
      </c>
      <c r="C1255" s="2" t="s">
        <v>96</v>
      </c>
      <c r="D1255" s="2" t="s">
        <v>41</v>
      </c>
      <c r="E1255" s="2" t="s">
        <v>190</v>
      </c>
      <c r="F1255" s="2" t="s">
        <v>89</v>
      </c>
      <c r="G1255" s="2" t="s">
        <v>997</v>
      </c>
      <c r="H1255" s="2" t="s">
        <v>182</v>
      </c>
      <c r="I1255" s="2" t="s">
        <v>2436</v>
      </c>
      <c r="J1255" s="2" t="s">
        <v>1374</v>
      </c>
      <c r="K1255" s="2" t="s">
        <v>640</v>
      </c>
      <c r="L1255" s="2" t="s">
        <v>5056</v>
      </c>
      <c r="M1255" s="2" t="s">
        <v>5057</v>
      </c>
      <c r="N1255" s="2" t="s">
        <v>2170</v>
      </c>
      <c r="O1255" s="2"/>
      <c r="P1255" s="2" t="s">
        <v>2129</v>
      </c>
    </row>
    <row r="1256" spans="1:16" ht="14.4" x14ac:dyDescent="0.25">
      <c r="A1256" s="7" t="s">
        <v>5058</v>
      </c>
      <c r="B1256" s="2">
        <v>74</v>
      </c>
      <c r="C1256" s="2" t="s">
        <v>121</v>
      </c>
      <c r="D1256" s="2" t="s">
        <v>252</v>
      </c>
      <c r="E1256" s="2" t="s">
        <v>361</v>
      </c>
      <c r="F1256" s="2" t="s">
        <v>485</v>
      </c>
      <c r="G1256" s="2" t="s">
        <v>281</v>
      </c>
      <c r="H1256" s="2" t="s">
        <v>182</v>
      </c>
      <c r="I1256" s="2" t="s">
        <v>5059</v>
      </c>
      <c r="J1256" s="2" t="s">
        <v>517</v>
      </c>
      <c r="K1256" s="2" t="s">
        <v>640</v>
      </c>
      <c r="L1256" s="2" t="s">
        <v>5060</v>
      </c>
      <c r="M1256" s="2" t="s">
        <v>2272</v>
      </c>
      <c r="N1256" s="2" t="s">
        <v>139</v>
      </c>
      <c r="O1256" s="2"/>
      <c r="P1256" s="2" t="s">
        <v>2159</v>
      </c>
    </row>
    <row r="1257" spans="1:16" ht="14.4" x14ac:dyDescent="0.25">
      <c r="A1257" s="7" t="s">
        <v>5061</v>
      </c>
      <c r="B1257" s="2">
        <v>49</v>
      </c>
      <c r="C1257" s="2" t="s">
        <v>45</v>
      </c>
      <c r="D1257" s="2" t="s">
        <v>97</v>
      </c>
      <c r="E1257" s="2" t="s">
        <v>361</v>
      </c>
      <c r="F1257" s="2" t="s">
        <v>134</v>
      </c>
      <c r="G1257" s="2" t="s">
        <v>552</v>
      </c>
      <c r="H1257" s="2" t="s">
        <v>79</v>
      </c>
      <c r="I1257" s="2" t="s">
        <v>5062</v>
      </c>
      <c r="J1257" s="2" t="s">
        <v>1440</v>
      </c>
      <c r="K1257" s="2" t="s">
        <v>424</v>
      </c>
      <c r="L1257" s="2" t="s">
        <v>5063</v>
      </c>
      <c r="M1257" s="2" t="s">
        <v>5064</v>
      </c>
      <c r="N1257" s="2" t="s">
        <v>965</v>
      </c>
      <c r="O1257" s="2"/>
      <c r="P1257" s="2" t="s">
        <v>2159</v>
      </c>
    </row>
    <row r="1258" spans="1:16" ht="14.4" x14ac:dyDescent="0.25">
      <c r="A1258" s="7" t="s">
        <v>5065</v>
      </c>
      <c r="B1258" s="2">
        <v>52</v>
      </c>
      <c r="C1258" s="2" t="s">
        <v>67</v>
      </c>
      <c r="D1258" s="2" t="s">
        <v>96</v>
      </c>
      <c r="E1258" s="2" t="s">
        <v>361</v>
      </c>
      <c r="F1258" s="2" t="s">
        <v>121</v>
      </c>
      <c r="G1258" s="2" t="s">
        <v>658</v>
      </c>
      <c r="H1258" s="2" t="s">
        <v>79</v>
      </c>
      <c r="I1258" s="2" t="s">
        <v>4033</v>
      </c>
      <c r="J1258" s="2" t="s">
        <v>149</v>
      </c>
      <c r="K1258" s="2" t="s">
        <v>640</v>
      </c>
      <c r="L1258" s="2" t="s">
        <v>5066</v>
      </c>
      <c r="M1258" s="2" t="s">
        <v>5067</v>
      </c>
      <c r="N1258" s="2" t="s">
        <v>2170</v>
      </c>
      <c r="O1258" s="2"/>
      <c r="P1258" s="2" t="s">
        <v>2129</v>
      </c>
    </row>
    <row r="1259" spans="1:16" ht="14.4" x14ac:dyDescent="0.25">
      <c r="A1259" s="7" t="s">
        <v>5068</v>
      </c>
      <c r="B1259" s="2">
        <v>60</v>
      </c>
      <c r="C1259" s="2" t="s">
        <v>189</v>
      </c>
      <c r="D1259" s="2" t="s">
        <v>44</v>
      </c>
      <c r="E1259" s="2" t="s">
        <v>88</v>
      </c>
      <c r="F1259" s="2" t="s">
        <v>34</v>
      </c>
      <c r="G1259" s="2" t="s">
        <v>558</v>
      </c>
      <c r="H1259" s="2" t="s">
        <v>182</v>
      </c>
      <c r="I1259" s="2" t="s">
        <v>5069</v>
      </c>
      <c r="J1259" s="2" t="s">
        <v>803</v>
      </c>
      <c r="K1259" s="2" t="s">
        <v>640</v>
      </c>
      <c r="L1259" s="2" t="s">
        <v>5070</v>
      </c>
      <c r="M1259" s="2" t="s">
        <v>5071</v>
      </c>
      <c r="N1259" s="2" t="s">
        <v>187</v>
      </c>
      <c r="O1259" s="2"/>
      <c r="P1259" s="2" t="s">
        <v>2129</v>
      </c>
    </row>
    <row r="1260" spans="1:16" ht="14.4" x14ac:dyDescent="0.25">
      <c r="A1260" s="7" t="s">
        <v>5072</v>
      </c>
      <c r="B1260" s="2">
        <v>68</v>
      </c>
      <c r="C1260" s="2" t="s">
        <v>286</v>
      </c>
      <c r="D1260" s="2" t="s">
        <v>97</v>
      </c>
      <c r="E1260" s="2" t="s">
        <v>88</v>
      </c>
      <c r="F1260" s="2" t="s">
        <v>66</v>
      </c>
      <c r="G1260" s="2" t="s">
        <v>904</v>
      </c>
      <c r="H1260" s="2" t="s">
        <v>79</v>
      </c>
      <c r="I1260" s="2" t="s">
        <v>5073</v>
      </c>
      <c r="J1260" s="2" t="s">
        <v>616</v>
      </c>
      <c r="K1260" s="2" t="s">
        <v>640</v>
      </c>
      <c r="L1260" s="2" t="s">
        <v>5074</v>
      </c>
      <c r="M1260" s="2" t="s">
        <v>5075</v>
      </c>
      <c r="N1260" s="2" t="s">
        <v>502</v>
      </c>
      <c r="O1260" s="2"/>
      <c r="P1260" s="2" t="s">
        <v>2129</v>
      </c>
    </row>
    <row r="1261" spans="1:16" ht="14.4" x14ac:dyDescent="0.25">
      <c r="A1261" s="7" t="s">
        <v>5076</v>
      </c>
      <c r="B1261" s="2">
        <v>89</v>
      </c>
      <c r="C1261" s="2" t="s">
        <v>22</v>
      </c>
      <c r="D1261" s="2" t="s">
        <v>21</v>
      </c>
      <c r="E1261" s="2" t="s">
        <v>190</v>
      </c>
      <c r="F1261" s="2" t="s">
        <v>96</v>
      </c>
      <c r="G1261" s="2" t="s">
        <v>997</v>
      </c>
      <c r="H1261" s="2" t="s">
        <v>182</v>
      </c>
      <c r="I1261" s="2" t="s">
        <v>5077</v>
      </c>
      <c r="J1261" s="2" t="s">
        <v>20</v>
      </c>
      <c r="K1261" s="2" t="s">
        <v>640</v>
      </c>
      <c r="L1261" s="2" t="s">
        <v>907</v>
      </c>
      <c r="M1261" s="2" t="s">
        <v>5078</v>
      </c>
      <c r="N1261" s="2" t="s">
        <v>126</v>
      </c>
      <c r="O1261" s="2"/>
      <c r="P1261" s="2" t="s">
        <v>2159</v>
      </c>
    </row>
    <row r="1262" spans="1:16" ht="14.4" x14ac:dyDescent="0.25">
      <c r="A1262" s="7" t="s">
        <v>5079</v>
      </c>
      <c r="B1262" s="2">
        <v>166</v>
      </c>
      <c r="C1262" s="2" t="s">
        <v>180</v>
      </c>
      <c r="D1262" s="2" t="s">
        <v>18</v>
      </c>
      <c r="E1262" s="2" t="s">
        <v>98</v>
      </c>
      <c r="F1262" s="2" t="s">
        <v>89</v>
      </c>
      <c r="G1262" s="2" t="s">
        <v>3174</v>
      </c>
      <c r="H1262" s="2" t="s">
        <v>79</v>
      </c>
      <c r="I1262" s="2" t="s">
        <v>3680</v>
      </c>
      <c r="J1262" s="2" t="s">
        <v>1469</v>
      </c>
      <c r="K1262" s="2" t="s">
        <v>640</v>
      </c>
      <c r="L1262" s="2" t="s">
        <v>5080</v>
      </c>
      <c r="M1262" s="2" t="s">
        <v>917</v>
      </c>
      <c r="N1262" s="2" t="s">
        <v>284</v>
      </c>
      <c r="O1262" s="2"/>
      <c r="P1262" s="2" t="s">
        <v>2159</v>
      </c>
    </row>
    <row r="1263" spans="1:16" ht="14.4" x14ac:dyDescent="0.25">
      <c r="A1263" s="7" t="s">
        <v>5081</v>
      </c>
      <c r="B1263" s="2">
        <v>203</v>
      </c>
      <c r="C1263" s="2" t="s">
        <v>141</v>
      </c>
      <c r="D1263" s="2" t="s">
        <v>179</v>
      </c>
      <c r="E1263" s="2" t="s">
        <v>216</v>
      </c>
      <c r="F1263" s="2" t="s">
        <v>21</v>
      </c>
      <c r="G1263" s="2" t="s">
        <v>3122</v>
      </c>
      <c r="H1263" s="2" t="s">
        <v>265</v>
      </c>
      <c r="I1263" s="2" t="s">
        <v>5082</v>
      </c>
      <c r="J1263" s="2" t="s">
        <v>746</v>
      </c>
      <c r="K1263" s="2" t="s">
        <v>640</v>
      </c>
      <c r="L1263" s="2" t="s">
        <v>5083</v>
      </c>
      <c r="M1263" s="2" t="s">
        <v>5084</v>
      </c>
      <c r="N1263" s="2" t="s">
        <v>455</v>
      </c>
      <c r="O1263" s="2"/>
      <c r="P1263" s="2" t="s">
        <v>2159</v>
      </c>
    </row>
    <row r="1264" spans="1:16" ht="14.4" x14ac:dyDescent="0.25">
      <c r="A1264" s="7" t="s">
        <v>5085</v>
      </c>
      <c r="B1264" s="2">
        <v>185</v>
      </c>
      <c r="C1264" s="2" t="s">
        <v>92</v>
      </c>
      <c r="D1264" s="2" t="s">
        <v>162</v>
      </c>
      <c r="E1264" s="2" t="s">
        <v>216</v>
      </c>
      <c r="F1264" s="2" t="s">
        <v>21</v>
      </c>
      <c r="G1264" s="2" t="s">
        <v>1552</v>
      </c>
      <c r="H1264" s="2" t="s">
        <v>90</v>
      </c>
      <c r="I1264" s="2" t="s">
        <v>5086</v>
      </c>
      <c r="J1264" s="2" t="s">
        <v>5087</v>
      </c>
      <c r="K1264" s="2" t="s">
        <v>640</v>
      </c>
      <c r="L1264" s="2" t="s">
        <v>5088</v>
      </c>
      <c r="M1264" s="2" t="s">
        <v>5089</v>
      </c>
      <c r="N1264" s="2" t="s">
        <v>455</v>
      </c>
      <c r="O1264" s="2"/>
      <c r="P1264" s="2" t="s">
        <v>2159</v>
      </c>
    </row>
    <row r="1265" spans="1:16" ht="14.4" x14ac:dyDescent="0.25">
      <c r="A1265" s="7" t="s">
        <v>5090</v>
      </c>
      <c r="B1265" s="2">
        <v>187</v>
      </c>
      <c r="C1265" s="2" t="s">
        <v>208</v>
      </c>
      <c r="D1265" s="2" t="s">
        <v>244</v>
      </c>
      <c r="E1265" s="2" t="s">
        <v>98</v>
      </c>
      <c r="F1265" s="2" t="s">
        <v>180</v>
      </c>
      <c r="G1265" s="2" t="s">
        <v>2137</v>
      </c>
      <c r="H1265" s="2" t="s">
        <v>79</v>
      </c>
      <c r="I1265" s="2" t="s">
        <v>5091</v>
      </c>
      <c r="J1265" s="2" t="s">
        <v>236</v>
      </c>
      <c r="K1265" s="2" t="s">
        <v>640</v>
      </c>
      <c r="L1265" s="2" t="s">
        <v>5092</v>
      </c>
      <c r="M1265" s="2" t="s">
        <v>5093</v>
      </c>
      <c r="N1265" s="2" t="s">
        <v>284</v>
      </c>
      <c r="O1265" s="2"/>
      <c r="P1265" s="2" t="s">
        <v>2159</v>
      </c>
    </row>
    <row r="1266" spans="1:16" ht="14.4" x14ac:dyDescent="0.25">
      <c r="A1266" s="7" t="s">
        <v>5094</v>
      </c>
      <c r="B1266" s="2">
        <v>174</v>
      </c>
      <c r="C1266" s="2" t="s">
        <v>363</v>
      </c>
      <c r="D1266" s="2" t="s">
        <v>244</v>
      </c>
      <c r="E1266" s="2" t="s">
        <v>112</v>
      </c>
      <c r="F1266" s="2" t="s">
        <v>485</v>
      </c>
      <c r="G1266" s="2" t="s">
        <v>791</v>
      </c>
      <c r="H1266" s="2" t="s">
        <v>79</v>
      </c>
      <c r="I1266" s="2" t="s">
        <v>5095</v>
      </c>
      <c r="J1266" s="2" t="s">
        <v>475</v>
      </c>
      <c r="K1266" s="2" t="s">
        <v>640</v>
      </c>
      <c r="L1266" s="2" t="s">
        <v>991</v>
      </c>
      <c r="M1266" s="2" t="s">
        <v>5096</v>
      </c>
      <c r="N1266" s="2" t="s">
        <v>455</v>
      </c>
      <c r="O1266" s="2"/>
      <c r="P1266" s="2" t="s">
        <v>2159</v>
      </c>
    </row>
    <row r="1267" spans="1:16" ht="14.4" x14ac:dyDescent="0.25">
      <c r="A1267" s="7" t="s">
        <v>5097</v>
      </c>
      <c r="B1267" s="2">
        <v>75</v>
      </c>
      <c r="C1267" s="2" t="s">
        <v>77</v>
      </c>
      <c r="D1267" s="2" t="s">
        <v>209</v>
      </c>
      <c r="E1267" s="2" t="s">
        <v>112</v>
      </c>
      <c r="F1267" s="2" t="s">
        <v>134</v>
      </c>
      <c r="G1267" s="2" t="s">
        <v>1065</v>
      </c>
      <c r="H1267" s="2" t="s">
        <v>79</v>
      </c>
      <c r="I1267" s="2" t="s">
        <v>5098</v>
      </c>
      <c r="J1267" s="2" t="s">
        <v>2009</v>
      </c>
      <c r="K1267" s="2" t="s">
        <v>640</v>
      </c>
      <c r="L1267" s="2" t="s">
        <v>812</v>
      </c>
      <c r="M1267" s="2" t="s">
        <v>4011</v>
      </c>
      <c r="N1267" s="2" t="s">
        <v>965</v>
      </c>
      <c r="O1267" s="2"/>
      <c r="P1267" s="2" t="s">
        <v>2129</v>
      </c>
    </row>
    <row r="1268" spans="1:16" ht="14.4" x14ac:dyDescent="0.25">
      <c r="A1268" s="7" t="s">
        <v>5099</v>
      </c>
      <c r="B1268" s="2">
        <v>87</v>
      </c>
      <c r="C1268" s="2" t="s">
        <v>134</v>
      </c>
      <c r="D1268" s="2" t="s">
        <v>44</v>
      </c>
      <c r="E1268" s="2" t="s">
        <v>190</v>
      </c>
      <c r="F1268" s="2" t="s">
        <v>485</v>
      </c>
      <c r="G1268" s="2" t="s">
        <v>1301</v>
      </c>
      <c r="H1268" s="2" t="s">
        <v>79</v>
      </c>
      <c r="I1268" s="2" t="s">
        <v>5100</v>
      </c>
      <c r="J1268" s="2" t="s">
        <v>2223</v>
      </c>
      <c r="K1268" s="2" t="s">
        <v>640</v>
      </c>
      <c r="L1268" s="2" t="s">
        <v>1016</v>
      </c>
      <c r="M1268" s="2" t="s">
        <v>5101</v>
      </c>
      <c r="N1268" s="2" t="s">
        <v>260</v>
      </c>
      <c r="O1268" s="2"/>
      <c r="P1268" s="2" t="s">
        <v>2129</v>
      </c>
    </row>
    <row r="1269" spans="1:16" ht="14.4" x14ac:dyDescent="0.25">
      <c r="A1269" s="7" t="s">
        <v>5102</v>
      </c>
      <c r="B1269" s="2">
        <v>99</v>
      </c>
      <c r="C1269" s="2" t="s">
        <v>275</v>
      </c>
      <c r="D1269" s="2" t="s">
        <v>379</v>
      </c>
      <c r="E1269" s="2" t="s">
        <v>361</v>
      </c>
      <c r="F1269" s="2" t="s">
        <v>44</v>
      </c>
      <c r="G1269" s="2" t="s">
        <v>241</v>
      </c>
      <c r="H1269" s="2" t="s">
        <v>182</v>
      </c>
      <c r="I1269" s="2" t="s">
        <v>5103</v>
      </c>
      <c r="J1269" s="2" t="s">
        <v>66</v>
      </c>
      <c r="K1269" s="2" t="s">
        <v>640</v>
      </c>
      <c r="L1269" s="2" t="s">
        <v>5104</v>
      </c>
      <c r="M1269" s="2" t="s">
        <v>618</v>
      </c>
      <c r="N1269" s="2" t="s">
        <v>126</v>
      </c>
      <c r="O1269" s="2"/>
      <c r="P1269" s="2" t="s">
        <v>2159</v>
      </c>
    </row>
    <row r="1270" spans="1:16" ht="14.4" x14ac:dyDescent="0.25">
      <c r="A1270" s="7" t="s">
        <v>5105</v>
      </c>
      <c r="B1270" s="2">
        <v>138</v>
      </c>
      <c r="C1270" s="2" t="s">
        <v>96</v>
      </c>
      <c r="D1270" s="2" t="s">
        <v>52</v>
      </c>
      <c r="E1270" s="2" t="s">
        <v>190</v>
      </c>
      <c r="F1270" s="2" t="s">
        <v>173</v>
      </c>
      <c r="G1270" s="2" t="s">
        <v>5106</v>
      </c>
      <c r="H1270" s="2" t="s">
        <v>182</v>
      </c>
      <c r="I1270" s="2" t="s">
        <v>5107</v>
      </c>
      <c r="J1270" s="2" t="s">
        <v>81</v>
      </c>
      <c r="K1270" s="2" t="s">
        <v>640</v>
      </c>
      <c r="L1270" s="2" t="s">
        <v>5108</v>
      </c>
      <c r="M1270" s="2" t="s">
        <v>5109</v>
      </c>
      <c r="N1270" s="2" t="s">
        <v>126</v>
      </c>
      <c r="O1270" s="2"/>
      <c r="P1270" s="2" t="s">
        <v>2159</v>
      </c>
    </row>
    <row r="1271" spans="1:16" ht="14.4" x14ac:dyDescent="0.25">
      <c r="A1271" s="7" t="s">
        <v>5110</v>
      </c>
      <c r="B1271" s="2">
        <v>177</v>
      </c>
      <c r="C1271" s="2" t="s">
        <v>123</v>
      </c>
      <c r="D1271" s="2" t="s">
        <v>43</v>
      </c>
      <c r="E1271" s="2" t="s">
        <v>98</v>
      </c>
      <c r="F1271" s="2" t="s">
        <v>180</v>
      </c>
      <c r="G1271" s="2" t="s">
        <v>2334</v>
      </c>
      <c r="H1271" s="2" t="s">
        <v>79</v>
      </c>
      <c r="I1271" s="2" t="s">
        <v>5111</v>
      </c>
      <c r="J1271" s="2" t="s">
        <v>2137</v>
      </c>
      <c r="K1271" s="2" t="s">
        <v>640</v>
      </c>
      <c r="L1271" s="2" t="s">
        <v>5112</v>
      </c>
      <c r="M1271" s="2" t="s">
        <v>5113</v>
      </c>
      <c r="N1271" s="2" t="s">
        <v>359</v>
      </c>
      <c r="O1271" s="2"/>
      <c r="P1271" s="2" t="s">
        <v>2159</v>
      </c>
    </row>
    <row r="1272" spans="1:16" ht="14.4" x14ac:dyDescent="0.25">
      <c r="A1272" s="7" t="s">
        <v>5114</v>
      </c>
      <c r="B1272" s="2">
        <v>144</v>
      </c>
      <c r="C1272" s="2" t="s">
        <v>123</v>
      </c>
      <c r="D1272" s="2" t="s">
        <v>114</v>
      </c>
      <c r="E1272" s="2" t="s">
        <v>98</v>
      </c>
      <c r="F1272" s="2" t="s">
        <v>217</v>
      </c>
      <c r="G1272" s="2" t="s">
        <v>523</v>
      </c>
      <c r="H1272" s="2" t="s">
        <v>79</v>
      </c>
      <c r="I1272" s="2" t="s">
        <v>5115</v>
      </c>
      <c r="J1272" s="2"/>
      <c r="K1272" s="2" t="s">
        <v>640</v>
      </c>
      <c r="L1272" s="2" t="s">
        <v>5116</v>
      </c>
      <c r="M1272" s="2" t="s">
        <v>632</v>
      </c>
      <c r="N1272" s="2" t="s">
        <v>2288</v>
      </c>
      <c r="O1272" s="2"/>
      <c r="P1272" s="2" t="s">
        <v>2159</v>
      </c>
    </row>
    <row r="1273" spans="1:16" ht="14.4" x14ac:dyDescent="0.25">
      <c r="A1273" s="7" t="s">
        <v>5117</v>
      </c>
      <c r="B1273" s="2">
        <v>137</v>
      </c>
      <c r="C1273" s="2" t="s">
        <v>111</v>
      </c>
      <c r="D1273" s="2" t="s">
        <v>114</v>
      </c>
      <c r="E1273" s="2" t="s">
        <v>112</v>
      </c>
      <c r="F1273" s="2" t="s">
        <v>485</v>
      </c>
      <c r="G1273" s="2" t="s">
        <v>1704</v>
      </c>
      <c r="H1273" s="2" t="s">
        <v>90</v>
      </c>
      <c r="I1273" s="2" t="s">
        <v>5118</v>
      </c>
      <c r="J1273" s="2" t="s">
        <v>985</v>
      </c>
      <c r="K1273" s="2" t="s">
        <v>640</v>
      </c>
      <c r="L1273" s="2" t="s">
        <v>5119</v>
      </c>
      <c r="M1273" s="2" t="s">
        <v>3142</v>
      </c>
      <c r="N1273" s="2" t="s">
        <v>705</v>
      </c>
      <c r="O1273" s="2"/>
      <c r="P1273" s="2" t="s">
        <v>2159</v>
      </c>
    </row>
    <row r="1274" spans="1:16" ht="14.4" x14ac:dyDescent="0.25">
      <c r="A1274" s="7" t="s">
        <v>5120</v>
      </c>
      <c r="B1274" s="2">
        <v>97</v>
      </c>
      <c r="C1274" s="2" t="s">
        <v>379</v>
      </c>
      <c r="D1274" s="2" t="s">
        <v>363</v>
      </c>
      <c r="E1274" s="2" t="s">
        <v>98</v>
      </c>
      <c r="F1274" s="2" t="s">
        <v>286</v>
      </c>
      <c r="G1274" s="2" t="s">
        <v>955</v>
      </c>
      <c r="H1274" s="2" t="s">
        <v>182</v>
      </c>
      <c r="I1274" s="2" t="s">
        <v>1696</v>
      </c>
      <c r="J1274" s="2" t="s">
        <v>791</v>
      </c>
      <c r="K1274" s="2" t="s">
        <v>640</v>
      </c>
      <c r="L1274" s="2" t="s">
        <v>5121</v>
      </c>
      <c r="M1274" s="2" t="s">
        <v>5122</v>
      </c>
      <c r="N1274" s="2" t="s">
        <v>329</v>
      </c>
      <c r="O1274" s="2"/>
      <c r="P1274" s="2" t="s">
        <v>2129</v>
      </c>
    </row>
    <row r="1275" spans="1:16" ht="14.4" x14ac:dyDescent="0.25">
      <c r="A1275" s="7" t="s">
        <v>5123</v>
      </c>
      <c r="B1275" s="2">
        <v>151</v>
      </c>
      <c r="C1275" s="2" t="s">
        <v>134</v>
      </c>
      <c r="D1275" s="2" t="s">
        <v>92</v>
      </c>
      <c r="E1275" s="2" t="s">
        <v>88</v>
      </c>
      <c r="F1275" s="2" t="s">
        <v>21</v>
      </c>
      <c r="G1275" s="2" t="s">
        <v>116</v>
      </c>
      <c r="H1275" s="2" t="s">
        <v>182</v>
      </c>
      <c r="I1275" s="2" t="s">
        <v>5124</v>
      </c>
      <c r="J1275" s="2" t="s">
        <v>559</v>
      </c>
      <c r="K1275" s="2" t="s">
        <v>640</v>
      </c>
      <c r="L1275" s="2" t="s">
        <v>5125</v>
      </c>
      <c r="M1275" s="2" t="s">
        <v>807</v>
      </c>
      <c r="N1275" s="2" t="s">
        <v>540</v>
      </c>
      <c r="O1275" s="2"/>
      <c r="P1275" s="2" t="s">
        <v>2129</v>
      </c>
    </row>
    <row r="1276" spans="1:16" ht="14.4" x14ac:dyDescent="0.25">
      <c r="A1276" s="7" t="s">
        <v>5126</v>
      </c>
      <c r="B1276" s="2">
        <v>67</v>
      </c>
      <c r="C1276" s="2" t="s">
        <v>180</v>
      </c>
      <c r="D1276" s="2" t="s">
        <v>77</v>
      </c>
      <c r="E1276" s="2" t="s">
        <v>98</v>
      </c>
      <c r="F1276" s="2" t="s">
        <v>21</v>
      </c>
      <c r="G1276" s="2" t="s">
        <v>1182</v>
      </c>
      <c r="H1276" s="2" t="s">
        <v>79</v>
      </c>
      <c r="I1276" s="2" t="s">
        <v>5127</v>
      </c>
      <c r="J1276" s="2" t="s">
        <v>481</v>
      </c>
      <c r="K1276" s="2" t="s">
        <v>640</v>
      </c>
      <c r="L1276" s="2" t="s">
        <v>5128</v>
      </c>
      <c r="M1276" s="2" t="s">
        <v>2754</v>
      </c>
      <c r="N1276" s="2" t="s">
        <v>291</v>
      </c>
      <c r="O1276" s="2"/>
      <c r="P1276" s="2" t="s">
        <v>2129</v>
      </c>
    </row>
    <row r="1277" spans="1:16" ht="14.4" x14ac:dyDescent="0.25">
      <c r="A1277" s="7" t="s">
        <v>5129</v>
      </c>
      <c r="B1277" s="2">
        <v>114</v>
      </c>
      <c r="C1277" s="2" t="s">
        <v>485</v>
      </c>
      <c r="D1277" s="2" t="s">
        <v>427</v>
      </c>
      <c r="E1277" s="2" t="s">
        <v>190</v>
      </c>
      <c r="F1277" s="2" t="s">
        <v>87</v>
      </c>
      <c r="G1277" s="2" t="s">
        <v>165</v>
      </c>
      <c r="H1277" s="2" t="s">
        <v>79</v>
      </c>
      <c r="I1277" s="2" t="s">
        <v>5130</v>
      </c>
      <c r="J1277" s="2" t="s">
        <v>942</v>
      </c>
      <c r="K1277" s="2" t="s">
        <v>640</v>
      </c>
      <c r="L1277" s="2" t="s">
        <v>5131</v>
      </c>
      <c r="M1277" s="2" t="s">
        <v>5132</v>
      </c>
      <c r="N1277" s="2" t="s">
        <v>146</v>
      </c>
      <c r="O1277" s="2"/>
      <c r="P1277" s="2" t="s">
        <v>2116</v>
      </c>
    </row>
    <row r="1278" spans="1:16" ht="14.4" x14ac:dyDescent="0.25">
      <c r="A1278" s="7" t="s">
        <v>5133</v>
      </c>
      <c r="B1278" s="2">
        <v>187</v>
      </c>
      <c r="C1278" s="2" t="s">
        <v>21</v>
      </c>
      <c r="D1278" s="2" t="s">
        <v>201</v>
      </c>
      <c r="E1278" s="2" t="s">
        <v>98</v>
      </c>
      <c r="F1278" s="2" t="s">
        <v>97</v>
      </c>
      <c r="G1278" s="2" t="s">
        <v>2137</v>
      </c>
      <c r="H1278" s="2" t="s">
        <v>79</v>
      </c>
      <c r="I1278" s="2" t="s">
        <v>5134</v>
      </c>
      <c r="J1278" s="2" t="s">
        <v>2334</v>
      </c>
      <c r="K1278" s="2" t="s">
        <v>640</v>
      </c>
      <c r="L1278" s="2" t="s">
        <v>5135</v>
      </c>
      <c r="M1278" s="2" t="s">
        <v>5136</v>
      </c>
      <c r="N1278" s="2" t="s">
        <v>965</v>
      </c>
      <c r="O1278" s="2"/>
      <c r="P1278" s="2" t="s">
        <v>2159</v>
      </c>
    </row>
    <row r="1279" spans="1:16" ht="14.4" x14ac:dyDescent="0.25">
      <c r="A1279" s="7" t="s">
        <v>5137</v>
      </c>
      <c r="B1279" s="2">
        <v>170</v>
      </c>
      <c r="C1279" s="2" t="s">
        <v>379</v>
      </c>
      <c r="D1279" s="2" t="s">
        <v>55</v>
      </c>
      <c r="E1279" s="2" t="s">
        <v>88</v>
      </c>
      <c r="F1279" s="2" t="s">
        <v>89</v>
      </c>
      <c r="G1279" s="2" t="s">
        <v>1987</v>
      </c>
      <c r="H1279" s="2" t="s">
        <v>79</v>
      </c>
      <c r="I1279" s="2" t="s">
        <v>5138</v>
      </c>
      <c r="J1279" s="2" t="s">
        <v>742</v>
      </c>
      <c r="K1279" s="2" t="s">
        <v>640</v>
      </c>
      <c r="L1279" s="2" t="s">
        <v>5139</v>
      </c>
      <c r="M1279" s="2" t="s">
        <v>5140</v>
      </c>
      <c r="N1279" s="2" t="s">
        <v>573</v>
      </c>
      <c r="O1279" s="2"/>
      <c r="P1279" s="2" t="s">
        <v>2159</v>
      </c>
    </row>
    <row r="1280" spans="1:16" ht="14.4" x14ac:dyDescent="0.25">
      <c r="A1280" s="7" t="s">
        <v>5141</v>
      </c>
      <c r="B1280" s="2">
        <v>181</v>
      </c>
      <c r="C1280" s="2" t="s">
        <v>141</v>
      </c>
      <c r="D1280" s="2" t="s">
        <v>33</v>
      </c>
      <c r="E1280" s="2" t="s">
        <v>98</v>
      </c>
      <c r="F1280" s="2" t="s">
        <v>379</v>
      </c>
      <c r="G1280" s="2" t="s">
        <v>226</v>
      </c>
      <c r="H1280" s="2" t="s">
        <v>79</v>
      </c>
      <c r="I1280" s="2" t="s">
        <v>5142</v>
      </c>
      <c r="J1280" s="2" t="s">
        <v>2142</v>
      </c>
      <c r="K1280" s="2" t="s">
        <v>640</v>
      </c>
      <c r="L1280" s="2" t="s">
        <v>5143</v>
      </c>
      <c r="M1280" s="2" t="s">
        <v>3604</v>
      </c>
      <c r="N1280" s="2" t="s">
        <v>502</v>
      </c>
      <c r="O1280" s="2"/>
      <c r="P1280" s="2" t="s">
        <v>2159</v>
      </c>
    </row>
    <row r="1281" spans="1:16" ht="14.4" x14ac:dyDescent="0.25">
      <c r="A1281" s="7" t="s">
        <v>5144</v>
      </c>
      <c r="B1281" s="2">
        <v>119</v>
      </c>
      <c r="C1281" s="2" t="s">
        <v>92</v>
      </c>
      <c r="D1281" s="2" t="s">
        <v>181</v>
      </c>
      <c r="E1281" s="2" t="s">
        <v>19</v>
      </c>
      <c r="F1281" s="2" t="s">
        <v>286</v>
      </c>
      <c r="G1281" s="2" t="s">
        <v>1043</v>
      </c>
      <c r="H1281" s="2" t="s">
        <v>182</v>
      </c>
      <c r="I1281" s="2" t="s">
        <v>5145</v>
      </c>
      <c r="J1281" s="2" t="s">
        <v>337</v>
      </c>
      <c r="K1281" s="2" t="s">
        <v>640</v>
      </c>
      <c r="L1281" s="2" t="s">
        <v>5146</v>
      </c>
      <c r="M1281" s="2" t="s">
        <v>5147</v>
      </c>
      <c r="N1281" s="2" t="s">
        <v>94</v>
      </c>
      <c r="O1281" s="2"/>
      <c r="P1281" s="2" t="s">
        <v>2129</v>
      </c>
    </row>
    <row r="1282" spans="1:16" ht="14.4" x14ac:dyDescent="0.25">
      <c r="A1282" s="7" t="s">
        <v>5148</v>
      </c>
      <c r="B1282" s="2">
        <v>81</v>
      </c>
      <c r="C1282" s="2" t="s">
        <v>485</v>
      </c>
      <c r="D1282" s="2" t="s">
        <v>89</v>
      </c>
      <c r="E1282" s="2" t="s">
        <v>88</v>
      </c>
      <c r="F1282" s="2" t="s">
        <v>189</v>
      </c>
      <c r="G1282" s="2" t="s">
        <v>242</v>
      </c>
      <c r="H1282" s="2" t="s">
        <v>79</v>
      </c>
      <c r="I1282" s="2" t="s">
        <v>5149</v>
      </c>
      <c r="J1282" s="2" t="s">
        <v>3122</v>
      </c>
      <c r="K1282" s="2" t="s">
        <v>640</v>
      </c>
      <c r="L1282" s="2" t="s">
        <v>5150</v>
      </c>
      <c r="M1282" s="2" t="s">
        <v>5151</v>
      </c>
      <c r="N1282" s="2" t="s">
        <v>139</v>
      </c>
      <c r="O1282" s="2"/>
      <c r="P1282" s="2" t="s">
        <v>2129</v>
      </c>
    </row>
    <row r="1283" spans="1:16" ht="14.4" x14ac:dyDescent="0.25">
      <c r="A1283" s="7" t="s">
        <v>5152</v>
      </c>
      <c r="B1283" s="2">
        <v>85</v>
      </c>
      <c r="C1283" s="2" t="s">
        <v>34</v>
      </c>
      <c r="D1283" s="2" t="s">
        <v>264</v>
      </c>
      <c r="E1283" s="2" t="s">
        <v>190</v>
      </c>
      <c r="F1283" s="2" t="s">
        <v>180</v>
      </c>
      <c r="G1283" s="2" t="s">
        <v>333</v>
      </c>
      <c r="H1283" s="2" t="s">
        <v>79</v>
      </c>
      <c r="I1283" s="2" t="s">
        <v>5153</v>
      </c>
      <c r="J1283" s="2" t="s">
        <v>325</v>
      </c>
      <c r="K1283" s="2" t="s">
        <v>640</v>
      </c>
      <c r="L1283" s="2" t="s">
        <v>5154</v>
      </c>
      <c r="M1283" s="2" t="s">
        <v>5155</v>
      </c>
      <c r="N1283" s="2" t="s">
        <v>126</v>
      </c>
      <c r="O1283" s="2"/>
      <c r="P1283" s="2" t="s">
        <v>2159</v>
      </c>
    </row>
    <row r="1284" spans="1:16" ht="14.4" x14ac:dyDescent="0.25">
      <c r="A1284" s="7" t="s">
        <v>5156</v>
      </c>
      <c r="B1284" s="2">
        <v>137</v>
      </c>
      <c r="C1284" s="2" t="s">
        <v>66</v>
      </c>
      <c r="D1284" s="2" t="s">
        <v>264</v>
      </c>
      <c r="E1284" s="2" t="s">
        <v>190</v>
      </c>
      <c r="F1284" s="2" t="s">
        <v>123</v>
      </c>
      <c r="G1284" s="2" t="s">
        <v>1704</v>
      </c>
      <c r="H1284" s="2" t="s">
        <v>182</v>
      </c>
      <c r="I1284" s="2" t="s">
        <v>5157</v>
      </c>
      <c r="J1284" s="2"/>
      <c r="K1284" s="2" t="s">
        <v>1329</v>
      </c>
      <c r="L1284" s="2" t="s">
        <v>5158</v>
      </c>
      <c r="M1284" s="2" t="s">
        <v>4408</v>
      </c>
      <c r="N1284" s="2" t="s">
        <v>540</v>
      </c>
      <c r="O1284" s="2"/>
      <c r="P1284" s="2" t="s">
        <v>2159</v>
      </c>
    </row>
    <row r="1285" spans="1:16" ht="14.4" x14ac:dyDescent="0.25">
      <c r="A1285" s="7" t="s">
        <v>5159</v>
      </c>
      <c r="B1285" s="2">
        <v>75</v>
      </c>
      <c r="C1285" s="2" t="s">
        <v>86</v>
      </c>
      <c r="D1285" s="2" t="s">
        <v>208</v>
      </c>
      <c r="E1285" s="2" t="s">
        <v>190</v>
      </c>
      <c r="F1285" s="2" t="s">
        <v>96</v>
      </c>
      <c r="G1285" s="2" t="s">
        <v>682</v>
      </c>
      <c r="H1285" s="2" t="s">
        <v>182</v>
      </c>
      <c r="I1285" s="2" t="s">
        <v>5160</v>
      </c>
      <c r="J1285" s="2" t="s">
        <v>3122</v>
      </c>
      <c r="K1285" s="2" t="s">
        <v>640</v>
      </c>
      <c r="L1285" s="2" t="s">
        <v>5161</v>
      </c>
      <c r="M1285" s="2" t="s">
        <v>5162</v>
      </c>
      <c r="N1285" s="2" t="s">
        <v>2170</v>
      </c>
      <c r="O1285" s="2"/>
      <c r="P1285" s="2" t="s">
        <v>2159</v>
      </c>
    </row>
    <row r="1286" spans="1:16" ht="14.4" x14ac:dyDescent="0.25">
      <c r="A1286" s="7" t="s">
        <v>5163</v>
      </c>
      <c r="B1286" s="2">
        <v>57</v>
      </c>
      <c r="C1286" s="2" t="s">
        <v>67</v>
      </c>
      <c r="D1286" s="2" t="s">
        <v>96</v>
      </c>
      <c r="E1286" s="2" t="s">
        <v>190</v>
      </c>
      <c r="F1286" s="2" t="s">
        <v>66</v>
      </c>
      <c r="G1286" s="2" t="s">
        <v>590</v>
      </c>
      <c r="H1286" s="2" t="s">
        <v>182</v>
      </c>
      <c r="I1286" s="2" t="s">
        <v>5164</v>
      </c>
      <c r="J1286" s="2" t="s">
        <v>536</v>
      </c>
      <c r="K1286" s="2" t="s">
        <v>640</v>
      </c>
      <c r="L1286" s="2" t="s">
        <v>5165</v>
      </c>
      <c r="M1286" s="2" t="s">
        <v>4671</v>
      </c>
      <c r="N1286" s="2" t="s">
        <v>455</v>
      </c>
      <c r="O1286" s="2"/>
      <c r="P1286" s="2" t="s">
        <v>2159</v>
      </c>
    </row>
    <row r="1287" spans="1:16" ht="14.4" x14ac:dyDescent="0.25">
      <c r="A1287" s="7" t="s">
        <v>5166</v>
      </c>
      <c r="B1287" s="2">
        <v>76</v>
      </c>
      <c r="C1287" s="2" t="s">
        <v>22</v>
      </c>
      <c r="D1287" s="2" t="s">
        <v>134</v>
      </c>
      <c r="E1287" s="2" t="s">
        <v>190</v>
      </c>
      <c r="F1287" s="2" t="s">
        <v>485</v>
      </c>
      <c r="G1287" s="2" t="s">
        <v>559</v>
      </c>
      <c r="H1287" s="2" t="s">
        <v>79</v>
      </c>
      <c r="I1287" s="2" t="s">
        <v>5167</v>
      </c>
      <c r="J1287" s="2" t="s">
        <v>264</v>
      </c>
      <c r="K1287" s="2" t="s">
        <v>640</v>
      </c>
      <c r="L1287" s="2" t="s">
        <v>5168</v>
      </c>
      <c r="M1287" s="2" t="s">
        <v>5169</v>
      </c>
      <c r="N1287" s="2" t="s">
        <v>583</v>
      </c>
      <c r="O1287" s="2"/>
      <c r="P1287" s="2" t="s">
        <v>2159</v>
      </c>
    </row>
    <row r="1288" spans="1:16" ht="14.4" x14ac:dyDescent="0.25">
      <c r="A1288" s="7" t="s">
        <v>5170</v>
      </c>
      <c r="B1288" s="2">
        <v>160</v>
      </c>
      <c r="C1288" s="2" t="s">
        <v>134</v>
      </c>
      <c r="D1288" s="2" t="s">
        <v>52</v>
      </c>
      <c r="E1288" s="2" t="s">
        <v>98</v>
      </c>
      <c r="F1288" s="2" t="s">
        <v>21</v>
      </c>
      <c r="G1288" s="2" t="s">
        <v>1588</v>
      </c>
      <c r="H1288" s="2" t="s">
        <v>79</v>
      </c>
      <c r="I1288" s="2" t="s">
        <v>5171</v>
      </c>
      <c r="J1288" s="2"/>
      <c r="K1288" s="2" t="s">
        <v>640</v>
      </c>
      <c r="L1288" s="2" t="s">
        <v>5172</v>
      </c>
      <c r="M1288" s="2" t="s">
        <v>948</v>
      </c>
      <c r="N1288" s="2" t="s">
        <v>5173</v>
      </c>
      <c r="O1288" s="2"/>
      <c r="P1288" s="2" t="s">
        <v>2159</v>
      </c>
    </row>
    <row r="1289" spans="1:16" ht="14.4" x14ac:dyDescent="0.25">
      <c r="A1289" s="7" t="s">
        <v>5174</v>
      </c>
      <c r="B1289" s="2">
        <v>134</v>
      </c>
      <c r="C1289" s="2" t="s">
        <v>217</v>
      </c>
      <c r="D1289" s="2" t="s">
        <v>233</v>
      </c>
      <c r="E1289" s="2" t="s">
        <v>112</v>
      </c>
      <c r="F1289" s="2" t="s">
        <v>121</v>
      </c>
      <c r="G1289" s="2" t="s">
        <v>348</v>
      </c>
      <c r="H1289" s="2" t="s">
        <v>79</v>
      </c>
      <c r="I1289" s="2" t="s">
        <v>5175</v>
      </c>
      <c r="J1289" s="2" t="s">
        <v>939</v>
      </c>
      <c r="K1289" s="2" t="s">
        <v>640</v>
      </c>
      <c r="L1289" s="2" t="s">
        <v>5176</v>
      </c>
      <c r="M1289" s="2" t="s">
        <v>936</v>
      </c>
      <c r="N1289" s="2" t="s">
        <v>2288</v>
      </c>
      <c r="O1289" s="2"/>
      <c r="P1289" s="2" t="s">
        <v>2129</v>
      </c>
    </row>
    <row r="1290" spans="1:16" ht="14.4" x14ac:dyDescent="0.25">
      <c r="A1290" s="7" t="s">
        <v>5177</v>
      </c>
      <c r="B1290" s="2">
        <v>48</v>
      </c>
      <c r="C1290" s="2" t="s">
        <v>217</v>
      </c>
      <c r="D1290" s="2" t="s">
        <v>427</v>
      </c>
      <c r="E1290" s="2" t="s">
        <v>216</v>
      </c>
      <c r="F1290" s="2" t="s">
        <v>121</v>
      </c>
      <c r="G1290" s="2" t="s">
        <v>393</v>
      </c>
      <c r="H1290" s="2" t="s">
        <v>79</v>
      </c>
      <c r="I1290" s="2" t="s">
        <v>5178</v>
      </c>
      <c r="J1290" s="2" t="s">
        <v>1229</v>
      </c>
      <c r="K1290" s="2" t="s">
        <v>424</v>
      </c>
      <c r="L1290" s="2" t="s">
        <v>5179</v>
      </c>
      <c r="M1290" s="2" t="s">
        <v>5180</v>
      </c>
      <c r="N1290" s="2" t="s">
        <v>94</v>
      </c>
      <c r="O1290" s="2"/>
      <c r="P1290" s="2" t="s">
        <v>2129</v>
      </c>
    </row>
    <row r="1291" spans="1:16" ht="14.4" x14ac:dyDescent="0.25">
      <c r="A1291" s="7" t="s">
        <v>5181</v>
      </c>
      <c r="B1291" s="2">
        <v>42</v>
      </c>
      <c r="C1291" s="2" t="s">
        <v>86</v>
      </c>
      <c r="D1291" s="2" t="s">
        <v>485</v>
      </c>
      <c r="E1291" s="2" t="s">
        <v>112</v>
      </c>
      <c r="F1291" s="2" t="s">
        <v>66</v>
      </c>
      <c r="G1291" s="2" t="s">
        <v>596</v>
      </c>
      <c r="H1291" s="2" t="s">
        <v>79</v>
      </c>
      <c r="I1291" s="2" t="s">
        <v>5182</v>
      </c>
      <c r="J1291" s="2" t="s">
        <v>2321</v>
      </c>
      <c r="K1291" s="2" t="s">
        <v>424</v>
      </c>
      <c r="L1291" s="2" t="s">
        <v>5183</v>
      </c>
      <c r="M1291" s="2" t="s">
        <v>5184</v>
      </c>
      <c r="N1291" s="2" t="s">
        <v>198</v>
      </c>
      <c r="O1291" s="2"/>
      <c r="P1291" s="2" t="s">
        <v>2129</v>
      </c>
    </row>
    <row r="1292" spans="1:16" ht="14.4" x14ac:dyDescent="0.25">
      <c r="A1292" s="7" t="s">
        <v>5185</v>
      </c>
      <c r="B1292" s="2">
        <v>61</v>
      </c>
      <c r="C1292" s="2" t="s">
        <v>34</v>
      </c>
      <c r="D1292" s="2" t="s">
        <v>44</v>
      </c>
      <c r="E1292" s="2" t="s">
        <v>88</v>
      </c>
      <c r="F1292" s="2" t="s">
        <v>121</v>
      </c>
      <c r="G1292" s="2" t="s">
        <v>342</v>
      </c>
      <c r="H1292" s="2" t="s">
        <v>79</v>
      </c>
      <c r="I1292" s="2" t="s">
        <v>5186</v>
      </c>
      <c r="J1292" s="2" t="s">
        <v>267</v>
      </c>
      <c r="K1292" s="2" t="s">
        <v>640</v>
      </c>
      <c r="L1292" s="2" t="s">
        <v>5187</v>
      </c>
      <c r="M1292" s="2" t="s">
        <v>5188</v>
      </c>
      <c r="N1292" s="2" t="s">
        <v>291</v>
      </c>
      <c r="O1292" s="2"/>
      <c r="P1292" s="2" t="s">
        <v>2129</v>
      </c>
    </row>
    <row r="1293" spans="1:16" ht="14.4" x14ac:dyDescent="0.25">
      <c r="A1293" s="7" t="s">
        <v>5189</v>
      </c>
      <c r="B1293" s="2">
        <v>50</v>
      </c>
      <c r="C1293" s="2" t="s">
        <v>45</v>
      </c>
      <c r="D1293" s="2" t="s">
        <v>485</v>
      </c>
      <c r="E1293" s="2" t="s">
        <v>361</v>
      </c>
      <c r="F1293" s="2" t="s">
        <v>45</v>
      </c>
      <c r="G1293" s="2" t="s">
        <v>1075</v>
      </c>
      <c r="H1293" s="2" t="s">
        <v>79</v>
      </c>
      <c r="I1293" s="2" t="s">
        <v>5190</v>
      </c>
      <c r="J1293" s="2" t="s">
        <v>156</v>
      </c>
      <c r="K1293" s="2" t="s">
        <v>424</v>
      </c>
      <c r="L1293" s="2" t="s">
        <v>5191</v>
      </c>
      <c r="M1293" s="2" t="s">
        <v>5192</v>
      </c>
      <c r="N1293" s="2" t="s">
        <v>3210</v>
      </c>
      <c r="O1293" s="2"/>
      <c r="P1293" s="2" t="s">
        <v>2159</v>
      </c>
    </row>
    <row r="1294" spans="1:16" ht="14.4" x14ac:dyDescent="0.25">
      <c r="A1294" s="7" t="s">
        <v>5193</v>
      </c>
      <c r="B1294" s="2">
        <v>76</v>
      </c>
      <c r="C1294" s="2" t="s">
        <v>121</v>
      </c>
      <c r="D1294" s="2" t="s">
        <v>217</v>
      </c>
      <c r="E1294" s="2" t="s">
        <v>190</v>
      </c>
      <c r="F1294" s="2" t="s">
        <v>485</v>
      </c>
      <c r="G1294" s="2" t="s">
        <v>559</v>
      </c>
      <c r="H1294" s="2" t="s">
        <v>79</v>
      </c>
      <c r="I1294" s="2" t="s">
        <v>5194</v>
      </c>
      <c r="J1294" s="2" t="s">
        <v>18</v>
      </c>
      <c r="K1294" s="2" t="s">
        <v>640</v>
      </c>
      <c r="L1294" s="2" t="s">
        <v>5195</v>
      </c>
      <c r="M1294" s="2" t="s">
        <v>5196</v>
      </c>
      <c r="N1294" s="2" t="s">
        <v>139</v>
      </c>
      <c r="O1294" s="2"/>
      <c r="P1294" s="2" t="s">
        <v>2159</v>
      </c>
    </row>
    <row r="1295" spans="1:16" ht="14.4" x14ac:dyDescent="0.25">
      <c r="A1295" s="7" t="s">
        <v>5197</v>
      </c>
      <c r="B1295" s="2">
        <v>139</v>
      </c>
      <c r="C1295" s="2" t="s">
        <v>89</v>
      </c>
      <c r="D1295" s="2" t="s">
        <v>363</v>
      </c>
      <c r="E1295" s="2" t="s">
        <v>98</v>
      </c>
      <c r="F1295" s="2" t="s">
        <v>21</v>
      </c>
      <c r="G1295" s="2" t="s">
        <v>816</v>
      </c>
      <c r="H1295" s="2" t="s">
        <v>182</v>
      </c>
      <c r="I1295" s="2" t="s">
        <v>5198</v>
      </c>
      <c r="J1295" s="2" t="s">
        <v>223</v>
      </c>
      <c r="K1295" s="2" t="s">
        <v>640</v>
      </c>
      <c r="L1295" s="2" t="s">
        <v>3332</v>
      </c>
      <c r="M1295" s="2" t="s">
        <v>5199</v>
      </c>
      <c r="N1295" s="2" t="s">
        <v>2170</v>
      </c>
      <c r="O1295" s="2"/>
      <c r="P1295" s="2" t="s">
        <v>2159</v>
      </c>
    </row>
    <row r="1296" spans="1:16" ht="14.4" x14ac:dyDescent="0.25">
      <c r="A1296" s="7" t="s">
        <v>5200</v>
      </c>
      <c r="B1296" s="2">
        <v>137</v>
      </c>
      <c r="C1296" s="2" t="s">
        <v>123</v>
      </c>
      <c r="D1296" s="2" t="s">
        <v>201</v>
      </c>
      <c r="E1296" s="2" t="s">
        <v>98</v>
      </c>
      <c r="F1296" s="2" t="s">
        <v>217</v>
      </c>
      <c r="G1296" s="2" t="s">
        <v>1704</v>
      </c>
      <c r="H1296" s="2" t="s">
        <v>79</v>
      </c>
      <c r="I1296" s="2" t="s">
        <v>3526</v>
      </c>
      <c r="J1296" s="2" t="s">
        <v>3122</v>
      </c>
      <c r="K1296" s="2" t="s">
        <v>640</v>
      </c>
      <c r="L1296" s="2" t="s">
        <v>5201</v>
      </c>
      <c r="M1296" s="2" t="s">
        <v>4897</v>
      </c>
      <c r="N1296" s="2" t="s">
        <v>540</v>
      </c>
      <c r="O1296" s="2"/>
      <c r="P1296" s="2" t="s">
        <v>2159</v>
      </c>
    </row>
    <row r="1297" spans="1:16" ht="14.4" x14ac:dyDescent="0.25">
      <c r="A1297" s="7" t="s">
        <v>5202</v>
      </c>
      <c r="B1297" s="2">
        <v>159</v>
      </c>
      <c r="C1297" s="2" t="s">
        <v>111</v>
      </c>
      <c r="D1297" s="2" t="s">
        <v>55</v>
      </c>
      <c r="E1297" s="2" t="s">
        <v>98</v>
      </c>
      <c r="F1297" s="2" t="s">
        <v>21</v>
      </c>
      <c r="G1297" s="2" t="s">
        <v>3821</v>
      </c>
      <c r="H1297" s="2" t="s">
        <v>79</v>
      </c>
      <c r="I1297" s="2" t="s">
        <v>5203</v>
      </c>
      <c r="J1297" s="2" t="s">
        <v>2189</v>
      </c>
      <c r="K1297" s="2" t="s">
        <v>640</v>
      </c>
      <c r="L1297" s="2" t="s">
        <v>5204</v>
      </c>
      <c r="M1297" s="2" t="s">
        <v>5205</v>
      </c>
      <c r="N1297" s="2" t="s">
        <v>284</v>
      </c>
      <c r="O1297" s="2"/>
      <c r="P1297" s="2" t="s">
        <v>2159</v>
      </c>
    </row>
    <row r="1298" spans="1:16" ht="14.4" x14ac:dyDescent="0.25">
      <c r="A1298" s="7" t="s">
        <v>5206</v>
      </c>
      <c r="B1298" s="2">
        <v>132</v>
      </c>
      <c r="C1298" s="2" t="s">
        <v>113</v>
      </c>
      <c r="D1298" s="2" t="s">
        <v>135</v>
      </c>
      <c r="E1298" s="2" t="s">
        <v>98</v>
      </c>
      <c r="F1298" s="2" t="s">
        <v>21</v>
      </c>
      <c r="G1298" s="2" t="s">
        <v>678</v>
      </c>
      <c r="H1298" s="2" t="s">
        <v>79</v>
      </c>
      <c r="I1298" s="2" t="s">
        <v>5207</v>
      </c>
      <c r="J1298" s="2" t="s">
        <v>1130</v>
      </c>
      <c r="K1298" s="2" t="s">
        <v>640</v>
      </c>
      <c r="L1298" s="2" t="s">
        <v>5208</v>
      </c>
      <c r="M1298" s="2" t="s">
        <v>5209</v>
      </c>
      <c r="N1298" s="2" t="s">
        <v>540</v>
      </c>
      <c r="O1298" s="2"/>
      <c r="P1298" s="2" t="s">
        <v>2129</v>
      </c>
    </row>
    <row r="1299" spans="1:16" ht="14.4" x14ac:dyDescent="0.25">
      <c r="A1299" s="7" t="s">
        <v>5210</v>
      </c>
      <c r="B1299" s="2">
        <v>60</v>
      </c>
      <c r="C1299" s="2" t="s">
        <v>141</v>
      </c>
      <c r="D1299" s="2" t="s">
        <v>56</v>
      </c>
      <c r="E1299" s="2" t="s">
        <v>112</v>
      </c>
      <c r="F1299" s="2" t="s">
        <v>86</v>
      </c>
      <c r="G1299" s="2" t="s">
        <v>2100</v>
      </c>
      <c r="H1299" s="2" t="s">
        <v>79</v>
      </c>
      <c r="I1299" s="2" t="s">
        <v>5211</v>
      </c>
      <c r="J1299" s="2" t="s">
        <v>1567</v>
      </c>
      <c r="K1299" s="2" t="s">
        <v>640</v>
      </c>
      <c r="L1299" s="2" t="s">
        <v>5212</v>
      </c>
      <c r="M1299" s="2" t="s">
        <v>5213</v>
      </c>
      <c r="N1299" s="2" t="s">
        <v>126</v>
      </c>
      <c r="O1299" s="2"/>
      <c r="P1299" s="2" t="s">
        <v>2129</v>
      </c>
    </row>
    <row r="1300" spans="1:16" ht="14.4" x14ac:dyDescent="0.25">
      <c r="A1300" s="7" t="s">
        <v>5214</v>
      </c>
      <c r="B1300" s="2">
        <v>39</v>
      </c>
      <c r="C1300" s="2" t="s">
        <v>379</v>
      </c>
      <c r="D1300" s="2" t="s">
        <v>427</v>
      </c>
      <c r="E1300" s="2" t="s">
        <v>112</v>
      </c>
      <c r="F1300" s="2" t="s">
        <v>121</v>
      </c>
      <c r="G1300" s="2" t="s">
        <v>184</v>
      </c>
      <c r="H1300" s="2" t="s">
        <v>79</v>
      </c>
      <c r="I1300" s="2" t="s">
        <v>5215</v>
      </c>
      <c r="J1300" s="2" t="s">
        <v>313</v>
      </c>
      <c r="K1300" s="2" t="s">
        <v>424</v>
      </c>
      <c r="L1300" s="2" t="s">
        <v>5216</v>
      </c>
      <c r="M1300" s="2" t="s">
        <v>5217</v>
      </c>
      <c r="N1300" s="2" t="s">
        <v>583</v>
      </c>
      <c r="O1300" s="2"/>
      <c r="P1300" s="2" t="s">
        <v>2129</v>
      </c>
    </row>
    <row r="1301" spans="1:16" ht="14.4" x14ac:dyDescent="0.25">
      <c r="A1301" s="7" t="s">
        <v>5218</v>
      </c>
      <c r="B1301" s="2">
        <v>90</v>
      </c>
      <c r="C1301" s="2" t="s">
        <v>134</v>
      </c>
      <c r="D1301" s="2" t="s">
        <v>123</v>
      </c>
      <c r="E1301" s="2" t="s">
        <v>98</v>
      </c>
      <c r="F1301" s="2" t="s">
        <v>485</v>
      </c>
      <c r="G1301" s="2" t="s">
        <v>47</v>
      </c>
      <c r="H1301" s="2" t="s">
        <v>79</v>
      </c>
      <c r="I1301" s="2" t="s">
        <v>5219</v>
      </c>
      <c r="J1301" s="2" t="s">
        <v>1188</v>
      </c>
      <c r="K1301" s="2" t="s">
        <v>640</v>
      </c>
      <c r="L1301" s="2" t="s">
        <v>5220</v>
      </c>
      <c r="M1301" s="2" t="s">
        <v>5221</v>
      </c>
      <c r="N1301" s="2" t="s">
        <v>436</v>
      </c>
      <c r="O1301" s="2"/>
      <c r="P1301" s="2" t="s">
        <v>2159</v>
      </c>
    </row>
    <row r="1302" spans="1:16" ht="14.4" x14ac:dyDescent="0.25">
      <c r="A1302" s="7" t="s">
        <v>5222</v>
      </c>
      <c r="B1302" s="2">
        <v>128</v>
      </c>
      <c r="C1302" s="2" t="s">
        <v>141</v>
      </c>
      <c r="D1302" s="2" t="s">
        <v>30</v>
      </c>
      <c r="E1302" s="2" t="s">
        <v>112</v>
      </c>
      <c r="F1302" s="2" t="s">
        <v>34</v>
      </c>
      <c r="G1302" s="2" t="s">
        <v>430</v>
      </c>
      <c r="H1302" s="2" t="s">
        <v>79</v>
      </c>
      <c r="I1302" s="2" t="s">
        <v>5223</v>
      </c>
      <c r="J1302" s="2" t="s">
        <v>1080</v>
      </c>
      <c r="K1302" s="2" t="s">
        <v>640</v>
      </c>
      <c r="L1302" s="2" t="s">
        <v>5224</v>
      </c>
      <c r="M1302" s="2" t="s">
        <v>2675</v>
      </c>
      <c r="N1302" s="2" t="s">
        <v>284</v>
      </c>
      <c r="O1302" s="2"/>
      <c r="P1302" s="2" t="s">
        <v>2129</v>
      </c>
    </row>
    <row r="1303" spans="1:16" ht="14.4" x14ac:dyDescent="0.25">
      <c r="A1303" s="7" t="s">
        <v>5225</v>
      </c>
      <c r="B1303" s="2">
        <v>122</v>
      </c>
      <c r="C1303" s="2" t="s">
        <v>45</v>
      </c>
      <c r="D1303" s="2" t="s">
        <v>485</v>
      </c>
      <c r="E1303" s="2" t="s">
        <v>190</v>
      </c>
      <c r="F1303" s="2" t="s">
        <v>189</v>
      </c>
      <c r="G1303" s="2" t="s">
        <v>771</v>
      </c>
      <c r="H1303" s="2" t="s">
        <v>79</v>
      </c>
      <c r="I1303" s="2" t="s">
        <v>5226</v>
      </c>
      <c r="J1303" s="2" t="s">
        <v>1105</v>
      </c>
      <c r="K1303" s="2" t="s">
        <v>3917</v>
      </c>
      <c r="L1303" s="2" t="s">
        <v>5227</v>
      </c>
      <c r="M1303" s="2" t="s">
        <v>2368</v>
      </c>
      <c r="N1303" s="2" t="s">
        <v>284</v>
      </c>
      <c r="O1303" s="2"/>
      <c r="P1303" s="2" t="s">
        <v>2129</v>
      </c>
    </row>
    <row r="1304" spans="1:16" ht="14.4" x14ac:dyDescent="0.25">
      <c r="A1304" s="7" t="s">
        <v>5228</v>
      </c>
      <c r="B1304" s="2">
        <v>104</v>
      </c>
      <c r="C1304" s="2" t="s">
        <v>141</v>
      </c>
      <c r="D1304" s="2" t="s">
        <v>41</v>
      </c>
      <c r="E1304" s="2" t="s">
        <v>112</v>
      </c>
      <c r="F1304" s="2" t="s">
        <v>286</v>
      </c>
      <c r="G1304" s="2" t="s">
        <v>659</v>
      </c>
      <c r="H1304" s="2" t="s">
        <v>79</v>
      </c>
      <c r="I1304" s="2" t="s">
        <v>2914</v>
      </c>
      <c r="J1304" s="2" t="s">
        <v>390</v>
      </c>
      <c r="K1304" s="2" t="s">
        <v>640</v>
      </c>
      <c r="L1304" s="2" t="s">
        <v>5229</v>
      </c>
      <c r="M1304" s="2" t="s">
        <v>3998</v>
      </c>
      <c r="N1304" s="2" t="s">
        <v>146</v>
      </c>
      <c r="O1304" s="2"/>
      <c r="P1304" s="2" t="s">
        <v>2129</v>
      </c>
    </row>
    <row r="1305" spans="1:16" ht="14.4" x14ac:dyDescent="0.25">
      <c r="A1305" s="7" t="s">
        <v>5230</v>
      </c>
      <c r="B1305" s="2">
        <v>100</v>
      </c>
      <c r="C1305" s="2" t="s">
        <v>173</v>
      </c>
      <c r="D1305" s="2" t="s">
        <v>129</v>
      </c>
      <c r="E1305" s="2" t="s">
        <v>98</v>
      </c>
      <c r="F1305" s="2" t="s">
        <v>96</v>
      </c>
      <c r="G1305" s="2" t="s">
        <v>272</v>
      </c>
      <c r="H1305" s="2" t="s">
        <v>79</v>
      </c>
      <c r="I1305" s="2" t="s">
        <v>5231</v>
      </c>
      <c r="J1305" s="2"/>
      <c r="K1305" s="2" t="s">
        <v>640</v>
      </c>
      <c r="L1305" s="2" t="s">
        <v>5229</v>
      </c>
      <c r="M1305" s="2" t="s">
        <v>5232</v>
      </c>
      <c r="N1305" s="2" t="s">
        <v>502</v>
      </c>
      <c r="O1305" s="2"/>
      <c r="P1305" s="2" t="s">
        <v>2650</v>
      </c>
    </row>
    <row r="1306" spans="1:16" ht="14.4" x14ac:dyDescent="0.25">
      <c r="A1306" s="7" t="s">
        <v>5233</v>
      </c>
      <c r="B1306" s="2">
        <v>49</v>
      </c>
      <c r="C1306" s="2" t="s">
        <v>86</v>
      </c>
      <c r="D1306" s="2" t="s">
        <v>180</v>
      </c>
      <c r="E1306" s="2" t="s">
        <v>88</v>
      </c>
      <c r="F1306" s="2" t="s">
        <v>96</v>
      </c>
      <c r="G1306" s="2" t="s">
        <v>552</v>
      </c>
      <c r="H1306" s="2" t="s">
        <v>79</v>
      </c>
      <c r="I1306" s="2" t="s">
        <v>5234</v>
      </c>
      <c r="J1306" s="2" t="s">
        <v>630</v>
      </c>
      <c r="K1306" s="2" t="s">
        <v>424</v>
      </c>
      <c r="L1306" s="2" t="s">
        <v>1291</v>
      </c>
      <c r="M1306" s="2" t="s">
        <v>5235</v>
      </c>
      <c r="N1306" s="2" t="s">
        <v>119</v>
      </c>
      <c r="O1306" s="2"/>
      <c r="P1306" s="2" t="s">
        <v>2129</v>
      </c>
    </row>
    <row r="1307" spans="1:16" ht="14.4" x14ac:dyDescent="0.25">
      <c r="A1307" s="7" t="s">
        <v>5236</v>
      </c>
      <c r="B1307" s="2">
        <v>31</v>
      </c>
      <c r="C1307" s="2" t="s">
        <v>34</v>
      </c>
      <c r="D1307" s="2" t="s">
        <v>123</v>
      </c>
      <c r="E1307" s="2" t="s">
        <v>98</v>
      </c>
      <c r="F1307" s="2" t="s">
        <v>34</v>
      </c>
      <c r="G1307" s="2" t="s">
        <v>63</v>
      </c>
      <c r="H1307" s="2" t="s">
        <v>79</v>
      </c>
      <c r="I1307" s="2" t="s">
        <v>5237</v>
      </c>
      <c r="J1307" s="2" t="s">
        <v>1423</v>
      </c>
      <c r="K1307" s="2" t="s">
        <v>424</v>
      </c>
      <c r="L1307" s="2" t="s">
        <v>5238</v>
      </c>
      <c r="M1307" s="2" t="s">
        <v>5239</v>
      </c>
      <c r="N1307" s="2" t="s">
        <v>583</v>
      </c>
      <c r="O1307" s="2"/>
      <c r="P1307" s="2" t="s">
        <v>2129</v>
      </c>
    </row>
    <row r="1308" spans="1:16" ht="14.4" x14ac:dyDescent="0.25">
      <c r="A1308" s="7" t="s">
        <v>5240</v>
      </c>
      <c r="B1308" s="2">
        <v>21</v>
      </c>
      <c r="C1308" s="2" t="s">
        <v>90</v>
      </c>
      <c r="D1308" s="2" t="s">
        <v>22</v>
      </c>
      <c r="E1308" s="2" t="s">
        <v>190</v>
      </c>
      <c r="F1308" s="2" t="s">
        <v>22</v>
      </c>
      <c r="G1308" s="2" t="s">
        <v>202</v>
      </c>
      <c r="H1308" s="2" t="s">
        <v>79</v>
      </c>
      <c r="I1308" s="2" t="s">
        <v>5241</v>
      </c>
      <c r="J1308" s="2" t="s">
        <v>90</v>
      </c>
      <c r="K1308" s="2" t="s">
        <v>424</v>
      </c>
      <c r="L1308" s="2" t="s">
        <v>5242</v>
      </c>
      <c r="M1308" s="2" t="s">
        <v>5243</v>
      </c>
      <c r="N1308" s="2" t="s">
        <v>3581</v>
      </c>
      <c r="O1308" s="2"/>
      <c r="P1308" s="2" t="s">
        <v>2129</v>
      </c>
    </row>
    <row r="1309" spans="1:16" ht="14.4" x14ac:dyDescent="0.25">
      <c r="A1309" s="7" t="s">
        <v>5244</v>
      </c>
      <c r="B1309" s="2">
        <v>19</v>
      </c>
      <c r="C1309" s="2" t="s">
        <v>86</v>
      </c>
      <c r="D1309" s="2" t="s">
        <v>34</v>
      </c>
      <c r="E1309" s="2" t="s">
        <v>88</v>
      </c>
      <c r="F1309" s="2" t="s">
        <v>45</v>
      </c>
      <c r="G1309" s="2" t="s">
        <v>92</v>
      </c>
      <c r="H1309" s="2" t="s">
        <v>79</v>
      </c>
      <c r="I1309" s="2" t="s">
        <v>5245</v>
      </c>
      <c r="J1309" s="2" t="s">
        <v>217</v>
      </c>
      <c r="K1309" s="2" t="s">
        <v>424</v>
      </c>
      <c r="L1309" s="2" t="s">
        <v>5246</v>
      </c>
      <c r="M1309" s="2" t="s">
        <v>5247</v>
      </c>
      <c r="N1309" s="2" t="s">
        <v>2397</v>
      </c>
      <c r="O1309" s="2"/>
      <c r="P1309" s="2" t="s">
        <v>2129</v>
      </c>
    </row>
    <row r="1310" spans="1:16" ht="14.4" x14ac:dyDescent="0.25">
      <c r="A1310" s="7" t="s">
        <v>5248</v>
      </c>
      <c r="B1310" s="2">
        <v>30</v>
      </c>
      <c r="C1310" s="2" t="s">
        <v>217</v>
      </c>
      <c r="D1310" s="2" t="s">
        <v>123</v>
      </c>
      <c r="E1310" s="2" t="s">
        <v>98</v>
      </c>
      <c r="F1310" s="2" t="s">
        <v>121</v>
      </c>
      <c r="G1310" s="2" t="s">
        <v>106</v>
      </c>
      <c r="H1310" s="2" t="s">
        <v>79</v>
      </c>
      <c r="I1310" s="2" t="s">
        <v>5249</v>
      </c>
      <c r="J1310" s="2" t="s">
        <v>348</v>
      </c>
      <c r="K1310" s="2" t="s">
        <v>424</v>
      </c>
      <c r="L1310" s="2" t="s">
        <v>5250</v>
      </c>
      <c r="M1310" s="2" t="s">
        <v>5251</v>
      </c>
      <c r="N1310" s="2" t="s">
        <v>965</v>
      </c>
      <c r="O1310" s="2"/>
      <c r="P1310" s="2" t="s">
        <v>2129</v>
      </c>
    </row>
    <row r="1311" spans="1:16" ht="14.4" x14ac:dyDescent="0.25">
      <c r="A1311" s="7" t="s">
        <v>5252</v>
      </c>
      <c r="B1311" s="2">
        <v>47</v>
      </c>
      <c r="C1311" s="2" t="s">
        <v>44</v>
      </c>
      <c r="D1311" s="2" t="s">
        <v>113</v>
      </c>
      <c r="E1311" s="2" t="s">
        <v>98</v>
      </c>
      <c r="F1311" s="2" t="s">
        <v>275</v>
      </c>
      <c r="G1311" s="2" t="s">
        <v>24</v>
      </c>
      <c r="H1311" s="2" t="s">
        <v>79</v>
      </c>
      <c r="I1311" s="2" t="s">
        <v>5253</v>
      </c>
      <c r="J1311" s="2" t="s">
        <v>1712</v>
      </c>
      <c r="K1311" s="2" t="s">
        <v>424</v>
      </c>
      <c r="L1311" s="2" t="s">
        <v>5254</v>
      </c>
      <c r="M1311" s="2" t="s">
        <v>5255</v>
      </c>
      <c r="N1311" s="2" t="s">
        <v>291</v>
      </c>
      <c r="O1311" s="2"/>
      <c r="P1311" s="2" t="s">
        <v>2129</v>
      </c>
    </row>
    <row r="1312" spans="1:16" ht="14.4" x14ac:dyDescent="0.25">
      <c r="A1312" s="7" t="s">
        <v>5256</v>
      </c>
      <c r="B1312" s="2">
        <v>62</v>
      </c>
      <c r="C1312" s="2" t="s">
        <v>202</v>
      </c>
      <c r="D1312" s="2" t="s">
        <v>106</v>
      </c>
      <c r="E1312" s="2" t="s">
        <v>112</v>
      </c>
      <c r="F1312" s="2" t="s">
        <v>121</v>
      </c>
      <c r="G1312" s="2" t="s">
        <v>1010</v>
      </c>
      <c r="H1312" s="2" t="s">
        <v>79</v>
      </c>
      <c r="I1312" s="2" t="s">
        <v>5257</v>
      </c>
      <c r="J1312" s="2" t="s">
        <v>158</v>
      </c>
      <c r="K1312" s="2" t="s">
        <v>640</v>
      </c>
      <c r="L1312" s="2" t="s">
        <v>5258</v>
      </c>
      <c r="M1312" s="2" t="s">
        <v>5259</v>
      </c>
      <c r="N1312" s="2" t="s">
        <v>126</v>
      </c>
      <c r="O1312" s="2"/>
      <c r="P1312" s="2" t="s">
        <v>2129</v>
      </c>
    </row>
    <row r="1313" spans="1:16" ht="14.4" x14ac:dyDescent="0.25">
      <c r="A1313" s="7" t="s">
        <v>5260</v>
      </c>
      <c r="B1313" s="2">
        <v>70</v>
      </c>
      <c r="C1313" s="2" t="s">
        <v>44</v>
      </c>
      <c r="D1313" s="2" t="s">
        <v>233</v>
      </c>
      <c r="E1313" s="2" t="s">
        <v>98</v>
      </c>
      <c r="F1313" s="2" t="s">
        <v>34</v>
      </c>
      <c r="G1313" s="2" t="s">
        <v>325</v>
      </c>
      <c r="H1313" s="2" t="s">
        <v>79</v>
      </c>
      <c r="I1313" s="2" t="s">
        <v>5261</v>
      </c>
      <c r="J1313" s="2" t="s">
        <v>344</v>
      </c>
      <c r="K1313" s="2" t="s">
        <v>640</v>
      </c>
      <c r="L1313" s="2" t="s">
        <v>5262</v>
      </c>
      <c r="M1313" s="2" t="s">
        <v>5263</v>
      </c>
      <c r="N1313" s="2" t="s">
        <v>436</v>
      </c>
      <c r="O1313" s="2"/>
      <c r="P1313" s="2" t="s">
        <v>2129</v>
      </c>
    </row>
    <row r="1314" spans="1:16" ht="14.4" x14ac:dyDescent="0.25">
      <c r="A1314" s="7" t="s">
        <v>5264</v>
      </c>
      <c r="B1314" s="2">
        <v>62</v>
      </c>
      <c r="C1314" s="2" t="s">
        <v>485</v>
      </c>
      <c r="D1314" s="2" t="s">
        <v>123</v>
      </c>
      <c r="E1314" s="2" t="s">
        <v>88</v>
      </c>
      <c r="F1314" s="2" t="s">
        <v>485</v>
      </c>
      <c r="G1314" s="2" t="s">
        <v>1010</v>
      </c>
      <c r="H1314" s="2" t="s">
        <v>79</v>
      </c>
      <c r="I1314" s="2" t="s">
        <v>5265</v>
      </c>
      <c r="J1314" s="2" t="s">
        <v>722</v>
      </c>
      <c r="K1314" s="2" t="s">
        <v>640</v>
      </c>
      <c r="L1314" s="2" t="s">
        <v>5266</v>
      </c>
      <c r="M1314" s="2" t="s">
        <v>4141</v>
      </c>
      <c r="N1314" s="2" t="s">
        <v>583</v>
      </c>
      <c r="O1314" s="2"/>
      <c r="P1314" s="2" t="s">
        <v>2650</v>
      </c>
    </row>
    <row r="1315" spans="1:16" ht="14.4" x14ac:dyDescent="0.25">
      <c r="A1315" s="7" t="s">
        <v>5267</v>
      </c>
      <c r="B1315" s="2">
        <v>49</v>
      </c>
      <c r="C1315" s="2" t="s">
        <v>34</v>
      </c>
      <c r="D1315" s="2" t="s">
        <v>75</v>
      </c>
      <c r="E1315" s="2" t="s">
        <v>112</v>
      </c>
      <c r="F1315" s="2" t="s">
        <v>66</v>
      </c>
      <c r="G1315" s="2" t="s">
        <v>552</v>
      </c>
      <c r="H1315" s="2" t="s">
        <v>79</v>
      </c>
      <c r="I1315" s="2" t="s">
        <v>5268</v>
      </c>
      <c r="J1315" s="2" t="s">
        <v>321</v>
      </c>
      <c r="K1315" s="2" t="s">
        <v>424</v>
      </c>
      <c r="L1315" s="2" t="s">
        <v>5269</v>
      </c>
      <c r="M1315" s="2" t="s">
        <v>4011</v>
      </c>
      <c r="N1315" s="2" t="s">
        <v>146</v>
      </c>
      <c r="O1315" s="2"/>
      <c r="P1315" s="2" t="s">
        <v>2129</v>
      </c>
    </row>
    <row r="1316" spans="1:16" ht="14.4" x14ac:dyDescent="0.25">
      <c r="A1316" s="7" t="s">
        <v>5270</v>
      </c>
      <c r="B1316" s="2">
        <v>48</v>
      </c>
      <c r="C1316" s="2" t="s">
        <v>173</v>
      </c>
      <c r="D1316" s="2" t="s">
        <v>155</v>
      </c>
      <c r="E1316" s="2" t="s">
        <v>98</v>
      </c>
      <c r="F1316" s="2" t="s">
        <v>134</v>
      </c>
      <c r="G1316" s="2" t="s">
        <v>547</v>
      </c>
      <c r="H1316" s="2" t="s">
        <v>79</v>
      </c>
      <c r="I1316" s="2" t="s">
        <v>5271</v>
      </c>
      <c r="J1316" s="2" t="s">
        <v>1177</v>
      </c>
      <c r="K1316" s="2" t="s">
        <v>424</v>
      </c>
      <c r="L1316" s="2" t="s">
        <v>5272</v>
      </c>
      <c r="M1316" s="2" t="s">
        <v>3088</v>
      </c>
      <c r="N1316" s="2" t="s">
        <v>102</v>
      </c>
      <c r="O1316" s="2"/>
      <c r="P1316" s="2" t="s">
        <v>2129</v>
      </c>
    </row>
    <row r="1317" spans="1:16" ht="14.4" x14ac:dyDescent="0.25">
      <c r="A1317" s="7" t="s">
        <v>5273</v>
      </c>
      <c r="B1317" s="2">
        <v>89</v>
      </c>
      <c r="C1317" s="2" t="s">
        <v>92</v>
      </c>
      <c r="D1317" s="2" t="s">
        <v>74</v>
      </c>
      <c r="E1317" s="2" t="s">
        <v>112</v>
      </c>
      <c r="F1317" s="2" t="s">
        <v>96</v>
      </c>
      <c r="G1317" s="2" t="s">
        <v>997</v>
      </c>
      <c r="H1317" s="2" t="s">
        <v>79</v>
      </c>
      <c r="I1317" s="2" t="s">
        <v>5274</v>
      </c>
      <c r="J1317" s="2" t="s">
        <v>1172</v>
      </c>
      <c r="K1317" s="2" t="s">
        <v>640</v>
      </c>
      <c r="L1317" s="2" t="s">
        <v>5275</v>
      </c>
      <c r="M1317" s="2" t="s">
        <v>5276</v>
      </c>
      <c r="N1317" s="2" t="s">
        <v>187</v>
      </c>
      <c r="O1317" s="2"/>
      <c r="P1317" s="2" t="s">
        <v>2129</v>
      </c>
    </row>
    <row r="1318" spans="1:16" ht="14.4" x14ac:dyDescent="0.25">
      <c r="A1318" s="7" t="s">
        <v>5277</v>
      </c>
      <c r="B1318" s="2">
        <v>95</v>
      </c>
      <c r="C1318" s="2" t="s">
        <v>41</v>
      </c>
      <c r="D1318" s="2" t="s">
        <v>209</v>
      </c>
      <c r="E1318" s="2" t="s">
        <v>19</v>
      </c>
      <c r="F1318" s="2" t="s">
        <v>485</v>
      </c>
      <c r="G1318" s="2" t="s">
        <v>664</v>
      </c>
      <c r="H1318" s="2" t="s">
        <v>79</v>
      </c>
      <c r="I1318" s="2" t="s">
        <v>5278</v>
      </c>
      <c r="J1318" s="2" t="s">
        <v>561</v>
      </c>
      <c r="K1318" s="2" t="s">
        <v>640</v>
      </c>
      <c r="L1318" s="2" t="s">
        <v>5279</v>
      </c>
      <c r="M1318" s="2" t="s">
        <v>5280</v>
      </c>
      <c r="N1318" s="2" t="s">
        <v>1681</v>
      </c>
      <c r="O1318" s="2"/>
      <c r="P1318" s="2" t="s">
        <v>2129</v>
      </c>
    </row>
    <row r="1319" spans="1:16" ht="14.4" x14ac:dyDescent="0.25">
      <c r="A1319" s="7" t="s">
        <v>5281</v>
      </c>
      <c r="B1319" s="2">
        <v>89</v>
      </c>
      <c r="C1319" s="2" t="s">
        <v>41</v>
      </c>
      <c r="D1319" s="2" t="s">
        <v>209</v>
      </c>
      <c r="E1319" s="2" t="s">
        <v>148</v>
      </c>
      <c r="F1319" s="2" t="s">
        <v>286</v>
      </c>
      <c r="G1319" s="2" t="s">
        <v>997</v>
      </c>
      <c r="H1319" s="2" t="s">
        <v>79</v>
      </c>
      <c r="I1319" s="2" t="s">
        <v>5282</v>
      </c>
      <c r="J1319" s="2" t="s">
        <v>1162</v>
      </c>
      <c r="K1319" s="2" t="s">
        <v>640</v>
      </c>
      <c r="L1319" s="2" t="s">
        <v>5283</v>
      </c>
      <c r="M1319" s="2" t="s">
        <v>4379</v>
      </c>
      <c r="N1319" s="2" t="s">
        <v>291</v>
      </c>
      <c r="O1319" s="2"/>
      <c r="P1319" s="2" t="s">
        <v>2129</v>
      </c>
    </row>
    <row r="1320" spans="1:16" ht="14.4" x14ac:dyDescent="0.25">
      <c r="A1320" s="7" t="s">
        <v>5284</v>
      </c>
      <c r="B1320" s="2">
        <v>60</v>
      </c>
      <c r="C1320" s="2" t="s">
        <v>52</v>
      </c>
      <c r="D1320" s="2" t="s">
        <v>33</v>
      </c>
      <c r="E1320" s="2" t="s">
        <v>216</v>
      </c>
      <c r="F1320" s="2" t="s">
        <v>21</v>
      </c>
      <c r="G1320" s="2" t="s">
        <v>31</v>
      </c>
      <c r="H1320" s="2" t="s">
        <v>182</v>
      </c>
      <c r="I1320" s="2" t="s">
        <v>5285</v>
      </c>
      <c r="J1320" s="2" t="s">
        <v>2132</v>
      </c>
      <c r="K1320" s="2" t="s">
        <v>1481</v>
      </c>
      <c r="L1320" s="2" t="s">
        <v>5286</v>
      </c>
      <c r="M1320" s="2" t="s">
        <v>4089</v>
      </c>
      <c r="N1320" s="2" t="s">
        <v>146</v>
      </c>
      <c r="O1320" s="2"/>
      <c r="P1320" s="2" t="s">
        <v>2129</v>
      </c>
    </row>
    <row r="1321" spans="1:16" ht="14.4" x14ac:dyDescent="0.25">
      <c r="A1321" s="7" t="s">
        <v>5287</v>
      </c>
      <c r="B1321" s="2">
        <v>57</v>
      </c>
      <c r="C1321" s="2" t="s">
        <v>275</v>
      </c>
      <c r="D1321" s="2" t="s">
        <v>66</v>
      </c>
      <c r="E1321" s="2" t="s">
        <v>98</v>
      </c>
      <c r="F1321" s="2" t="s">
        <v>189</v>
      </c>
      <c r="G1321" s="2" t="s">
        <v>590</v>
      </c>
      <c r="H1321" s="2" t="s">
        <v>79</v>
      </c>
      <c r="I1321" s="2" t="s">
        <v>5288</v>
      </c>
      <c r="J1321" s="2" t="s">
        <v>740</v>
      </c>
      <c r="K1321" s="2" t="s">
        <v>640</v>
      </c>
      <c r="L1321" s="2" t="s">
        <v>5289</v>
      </c>
      <c r="M1321" s="2" t="s">
        <v>5290</v>
      </c>
      <c r="N1321" s="2" t="s">
        <v>965</v>
      </c>
      <c r="O1321" s="2"/>
      <c r="P1321" s="2" t="s">
        <v>2129</v>
      </c>
    </row>
    <row r="1322" spans="1:16" ht="14.4" x14ac:dyDescent="0.25">
      <c r="A1322" s="7" t="s">
        <v>5291</v>
      </c>
      <c r="B1322" s="2">
        <v>70</v>
      </c>
      <c r="C1322" s="2" t="s">
        <v>86</v>
      </c>
      <c r="D1322" s="2" t="s">
        <v>89</v>
      </c>
      <c r="E1322" s="2" t="s">
        <v>98</v>
      </c>
      <c r="F1322" s="2" t="s">
        <v>286</v>
      </c>
      <c r="G1322" s="2" t="s">
        <v>325</v>
      </c>
      <c r="H1322" s="2" t="s">
        <v>79</v>
      </c>
      <c r="I1322" s="2" t="s">
        <v>5292</v>
      </c>
      <c r="J1322" s="2" t="s">
        <v>1075</v>
      </c>
      <c r="K1322" s="2" t="s">
        <v>640</v>
      </c>
      <c r="L1322" s="2" t="s">
        <v>5293</v>
      </c>
      <c r="M1322" s="2" t="s">
        <v>5294</v>
      </c>
      <c r="N1322" s="2" t="s">
        <v>193</v>
      </c>
      <c r="O1322" s="2"/>
      <c r="P1322" s="2" t="s">
        <v>2159</v>
      </c>
    </row>
    <row r="1323" spans="1:16" ht="14.4" x14ac:dyDescent="0.25">
      <c r="A1323" s="7" t="s">
        <v>5295</v>
      </c>
      <c r="B1323" s="2">
        <v>102</v>
      </c>
      <c r="C1323" s="2" t="s">
        <v>21</v>
      </c>
      <c r="D1323" s="2" t="s">
        <v>233</v>
      </c>
      <c r="E1323" s="2" t="s">
        <v>88</v>
      </c>
      <c r="F1323" s="2" t="s">
        <v>96</v>
      </c>
      <c r="G1323" s="2" t="s">
        <v>1008</v>
      </c>
      <c r="H1323" s="2" t="s">
        <v>79</v>
      </c>
      <c r="I1323" s="2" t="s">
        <v>5296</v>
      </c>
      <c r="J1323" s="2" t="s">
        <v>1610</v>
      </c>
      <c r="K1323" s="2" t="s">
        <v>640</v>
      </c>
      <c r="L1323" s="2" t="s">
        <v>5297</v>
      </c>
      <c r="M1323" s="2" t="s">
        <v>5298</v>
      </c>
      <c r="N1323" s="2" t="s">
        <v>301</v>
      </c>
      <c r="O1323" s="2"/>
      <c r="P1323" s="2" t="s">
        <v>2159</v>
      </c>
    </row>
    <row r="1324" spans="1:16" ht="14.4" x14ac:dyDescent="0.25">
      <c r="A1324" s="7" t="s">
        <v>5299</v>
      </c>
      <c r="B1324" s="2">
        <v>109</v>
      </c>
      <c r="C1324" s="2" t="s">
        <v>44</v>
      </c>
      <c r="D1324" s="2" t="s">
        <v>20</v>
      </c>
      <c r="E1324" s="2" t="s">
        <v>98</v>
      </c>
      <c r="F1324" s="2" t="s">
        <v>96</v>
      </c>
      <c r="G1324" s="2" t="s">
        <v>803</v>
      </c>
      <c r="H1324" s="2" t="s">
        <v>79</v>
      </c>
      <c r="I1324" s="2" t="s">
        <v>5300</v>
      </c>
      <c r="J1324" s="2" t="s">
        <v>1229</v>
      </c>
      <c r="K1324" s="2" t="s">
        <v>640</v>
      </c>
      <c r="L1324" s="2" t="s">
        <v>5301</v>
      </c>
      <c r="M1324" s="2" t="s">
        <v>5302</v>
      </c>
      <c r="N1324" s="2" t="s">
        <v>1001</v>
      </c>
      <c r="O1324" s="2"/>
      <c r="P1324" s="2" t="s">
        <v>2159</v>
      </c>
    </row>
    <row r="1325" spans="1:16" ht="14.4" x14ac:dyDescent="0.25">
      <c r="A1325" s="7" t="s">
        <v>5303</v>
      </c>
      <c r="B1325" s="2">
        <v>120</v>
      </c>
      <c r="C1325" s="2" t="s">
        <v>78</v>
      </c>
      <c r="D1325" s="2" t="s">
        <v>142</v>
      </c>
      <c r="E1325" s="2" t="s">
        <v>112</v>
      </c>
      <c r="F1325" s="2" t="s">
        <v>286</v>
      </c>
      <c r="G1325" s="2" t="s">
        <v>630</v>
      </c>
      <c r="H1325" s="2" t="s">
        <v>182</v>
      </c>
      <c r="I1325" s="2" t="s">
        <v>5304</v>
      </c>
      <c r="J1325" s="2" t="s">
        <v>5305</v>
      </c>
      <c r="K1325" s="2" t="s">
        <v>640</v>
      </c>
      <c r="L1325" s="2" t="s">
        <v>5306</v>
      </c>
      <c r="M1325" s="2" t="s">
        <v>5307</v>
      </c>
      <c r="N1325" s="2" t="s">
        <v>126</v>
      </c>
      <c r="O1325" s="2"/>
      <c r="P1325" s="2" t="s">
        <v>5308</v>
      </c>
    </row>
    <row r="1326" spans="1:16" ht="14.4" x14ac:dyDescent="0.25">
      <c r="A1326" s="7" t="s">
        <v>5309</v>
      </c>
      <c r="B1326" s="2">
        <v>112</v>
      </c>
      <c r="C1326" s="2" t="s">
        <v>44</v>
      </c>
      <c r="D1326" s="2" t="s">
        <v>202</v>
      </c>
      <c r="E1326" s="2" t="s">
        <v>112</v>
      </c>
      <c r="F1326" s="2" t="s">
        <v>66</v>
      </c>
      <c r="G1326" s="2" t="s">
        <v>879</v>
      </c>
      <c r="H1326" s="2" t="s">
        <v>182</v>
      </c>
      <c r="I1326" s="2" t="s">
        <v>5310</v>
      </c>
      <c r="J1326" s="2" t="s">
        <v>47</v>
      </c>
      <c r="K1326" s="2" t="s">
        <v>3917</v>
      </c>
      <c r="L1326" s="2" t="s">
        <v>5311</v>
      </c>
      <c r="M1326" s="2" t="s">
        <v>1169</v>
      </c>
      <c r="N1326" s="2" t="s">
        <v>354</v>
      </c>
      <c r="O1326" s="2"/>
      <c r="P1326" s="2" t="s">
        <v>2129</v>
      </c>
    </row>
    <row r="1327" spans="1:16" ht="14.4" x14ac:dyDescent="0.25">
      <c r="A1327" s="7" t="s">
        <v>5312</v>
      </c>
      <c r="B1327" s="2">
        <v>63</v>
      </c>
      <c r="C1327" s="2" t="s">
        <v>89</v>
      </c>
      <c r="D1327" s="2" t="s">
        <v>20</v>
      </c>
      <c r="E1327" s="2" t="s">
        <v>190</v>
      </c>
      <c r="F1327" s="2" t="s">
        <v>34</v>
      </c>
      <c r="G1327" s="2" t="s">
        <v>855</v>
      </c>
      <c r="H1327" s="2" t="s">
        <v>79</v>
      </c>
      <c r="I1327" s="2" t="s">
        <v>5313</v>
      </c>
      <c r="J1327" s="2" t="s">
        <v>1567</v>
      </c>
      <c r="K1327" s="2" t="s">
        <v>3917</v>
      </c>
      <c r="L1327" s="2" t="s">
        <v>5314</v>
      </c>
      <c r="M1327" s="2" t="s">
        <v>5315</v>
      </c>
      <c r="N1327" s="2" t="s">
        <v>354</v>
      </c>
      <c r="O1327" s="2"/>
      <c r="P1327" s="2" t="s">
        <v>2129</v>
      </c>
    </row>
    <row r="1328" spans="1:16" ht="14.4" x14ac:dyDescent="0.25">
      <c r="A1328" s="7" t="s">
        <v>5316</v>
      </c>
      <c r="B1328" s="2">
        <v>123</v>
      </c>
      <c r="C1328" s="2" t="s">
        <v>89</v>
      </c>
      <c r="D1328" s="2" t="s">
        <v>156</v>
      </c>
      <c r="E1328" s="2" t="s">
        <v>88</v>
      </c>
      <c r="F1328" s="2" t="s">
        <v>217</v>
      </c>
      <c r="G1328" s="2" t="s">
        <v>975</v>
      </c>
      <c r="H1328" s="2" t="s">
        <v>182</v>
      </c>
      <c r="I1328" s="2" t="s">
        <v>5317</v>
      </c>
      <c r="J1328" s="2" t="s">
        <v>666</v>
      </c>
      <c r="K1328" s="2" t="s">
        <v>3917</v>
      </c>
      <c r="L1328" s="2" t="s">
        <v>5318</v>
      </c>
      <c r="M1328" s="2" t="s">
        <v>5319</v>
      </c>
      <c r="N1328" s="2" t="s">
        <v>187</v>
      </c>
      <c r="O1328" s="2"/>
      <c r="P1328" s="2" t="s">
        <v>2159</v>
      </c>
    </row>
    <row r="1329" spans="1:16" ht="14.4" x14ac:dyDescent="0.25">
      <c r="A1329" s="7" t="s">
        <v>5320</v>
      </c>
      <c r="B1329" s="2">
        <v>75</v>
      </c>
      <c r="C1329" s="2" t="s">
        <v>113</v>
      </c>
      <c r="D1329" s="2" t="s">
        <v>55</v>
      </c>
      <c r="E1329" s="2" t="s">
        <v>112</v>
      </c>
      <c r="F1329" s="2" t="s">
        <v>134</v>
      </c>
      <c r="G1329" s="2" t="s">
        <v>1065</v>
      </c>
      <c r="H1329" s="2" t="s">
        <v>182</v>
      </c>
      <c r="I1329" s="2" t="s">
        <v>5321</v>
      </c>
      <c r="J1329" s="2" t="s">
        <v>390</v>
      </c>
      <c r="K1329" s="2" t="s">
        <v>3917</v>
      </c>
      <c r="L1329" s="2" t="s">
        <v>5322</v>
      </c>
      <c r="M1329" s="2" t="s">
        <v>1262</v>
      </c>
      <c r="N1329" s="2" t="s">
        <v>102</v>
      </c>
      <c r="O1329" s="2"/>
      <c r="P1329" s="2" t="s">
        <v>2129</v>
      </c>
    </row>
    <row r="1330" spans="1:16" ht="14.4" x14ac:dyDescent="0.25">
      <c r="A1330" s="7" t="s">
        <v>5323</v>
      </c>
      <c r="B1330" s="2">
        <v>90</v>
      </c>
      <c r="C1330" s="2" t="s">
        <v>189</v>
      </c>
      <c r="D1330" s="2" t="s">
        <v>87</v>
      </c>
      <c r="E1330" s="2" t="s">
        <v>88</v>
      </c>
      <c r="F1330" s="2" t="s">
        <v>121</v>
      </c>
      <c r="G1330" s="2" t="s">
        <v>47</v>
      </c>
      <c r="H1330" s="2" t="s">
        <v>79</v>
      </c>
      <c r="I1330" s="2" t="s">
        <v>5324</v>
      </c>
      <c r="J1330" s="2" t="s">
        <v>1640</v>
      </c>
      <c r="K1330" s="2" t="s">
        <v>640</v>
      </c>
      <c r="L1330" s="2" t="s">
        <v>5325</v>
      </c>
      <c r="M1330" s="2" t="s">
        <v>5326</v>
      </c>
      <c r="N1330" s="2" t="s">
        <v>126</v>
      </c>
      <c r="O1330" s="2"/>
      <c r="P1330" s="2" t="s">
        <v>2129</v>
      </c>
    </row>
    <row r="1331" spans="1:16" ht="14.4" x14ac:dyDescent="0.25">
      <c r="A1331" s="7" t="s">
        <v>5327</v>
      </c>
      <c r="B1331" s="2">
        <v>50</v>
      </c>
      <c r="C1331" s="2" t="s">
        <v>67</v>
      </c>
      <c r="D1331" s="2" t="s">
        <v>96</v>
      </c>
      <c r="E1331" s="2" t="s">
        <v>190</v>
      </c>
      <c r="F1331" s="2" t="s">
        <v>34</v>
      </c>
      <c r="G1331" s="2" t="s">
        <v>722</v>
      </c>
      <c r="H1331" s="2" t="s">
        <v>79</v>
      </c>
      <c r="I1331" s="2" t="s">
        <v>2634</v>
      </c>
      <c r="J1331" s="2" t="s">
        <v>1440</v>
      </c>
      <c r="K1331" s="2" t="s">
        <v>424</v>
      </c>
      <c r="L1331" s="2" t="s">
        <v>5328</v>
      </c>
      <c r="M1331" s="2" t="s">
        <v>4744</v>
      </c>
      <c r="N1331" s="2" t="s">
        <v>301</v>
      </c>
      <c r="O1331" s="2"/>
      <c r="P1331" s="2" t="s">
        <v>2159</v>
      </c>
    </row>
    <row r="1332" spans="1:16" ht="14.4" x14ac:dyDescent="0.25">
      <c r="A1332" s="7" t="s">
        <v>5329</v>
      </c>
      <c r="B1332" s="2">
        <v>78</v>
      </c>
      <c r="C1332" s="2" t="s">
        <v>275</v>
      </c>
      <c r="D1332" s="2" t="s">
        <v>379</v>
      </c>
      <c r="E1332" s="2" t="s">
        <v>190</v>
      </c>
      <c r="F1332" s="2" t="s">
        <v>34</v>
      </c>
      <c r="G1332" s="2" t="s">
        <v>676</v>
      </c>
      <c r="H1332" s="2" t="s">
        <v>79</v>
      </c>
      <c r="I1332" s="2" t="s">
        <v>3840</v>
      </c>
      <c r="J1332" s="2" t="s">
        <v>42</v>
      </c>
      <c r="K1332" s="2" t="s">
        <v>640</v>
      </c>
      <c r="L1332" s="2" t="s">
        <v>2342</v>
      </c>
      <c r="M1332" s="2" t="s">
        <v>5330</v>
      </c>
      <c r="N1332" s="2" t="s">
        <v>540</v>
      </c>
      <c r="O1332" s="2"/>
      <c r="P1332" s="2" t="s">
        <v>2159</v>
      </c>
    </row>
    <row r="1333" spans="1:16" ht="14.4" x14ac:dyDescent="0.25">
      <c r="A1333" s="7" t="s">
        <v>5331</v>
      </c>
      <c r="B1333" s="2">
        <v>48</v>
      </c>
      <c r="C1333" s="2" t="s">
        <v>189</v>
      </c>
      <c r="D1333" s="2" t="s">
        <v>96</v>
      </c>
      <c r="E1333" s="2" t="s">
        <v>88</v>
      </c>
      <c r="F1333" s="2" t="s">
        <v>66</v>
      </c>
      <c r="G1333" s="2" t="s">
        <v>570</v>
      </c>
      <c r="H1333" s="2" t="s">
        <v>79</v>
      </c>
      <c r="I1333" s="2" t="s">
        <v>5332</v>
      </c>
      <c r="J1333" s="2" t="s">
        <v>1048</v>
      </c>
      <c r="K1333" s="2" t="s">
        <v>424</v>
      </c>
      <c r="L1333" s="2" t="s">
        <v>3785</v>
      </c>
      <c r="M1333" s="2" t="s">
        <v>5333</v>
      </c>
      <c r="N1333" s="2" t="s">
        <v>436</v>
      </c>
      <c r="O1333" s="2"/>
      <c r="P1333" s="2" t="s">
        <v>2129</v>
      </c>
    </row>
    <row r="1334" spans="1:16" ht="14.4" x14ac:dyDescent="0.25">
      <c r="A1334" s="7" t="s">
        <v>5334</v>
      </c>
      <c r="B1334" s="2">
        <v>64</v>
      </c>
      <c r="C1334" s="2" t="s">
        <v>485</v>
      </c>
      <c r="D1334" s="2" t="s">
        <v>97</v>
      </c>
      <c r="E1334" s="2" t="s">
        <v>88</v>
      </c>
      <c r="F1334" s="2" t="s">
        <v>34</v>
      </c>
      <c r="G1334" s="2" t="s">
        <v>1294</v>
      </c>
      <c r="H1334" s="2" t="s">
        <v>79</v>
      </c>
      <c r="I1334" s="2" t="s">
        <v>5335</v>
      </c>
      <c r="J1334" s="2" t="s">
        <v>696</v>
      </c>
      <c r="K1334" s="2" t="s">
        <v>640</v>
      </c>
      <c r="L1334" s="2" t="s">
        <v>5336</v>
      </c>
      <c r="M1334" s="2" t="s">
        <v>2959</v>
      </c>
      <c r="N1334" s="2" t="s">
        <v>306</v>
      </c>
      <c r="O1334" s="2"/>
      <c r="P1334" s="2" t="s">
        <v>2129</v>
      </c>
    </row>
    <row r="1335" spans="1:16" ht="14.4" x14ac:dyDescent="0.25">
      <c r="A1335" s="7" t="s">
        <v>5337</v>
      </c>
      <c r="B1335" s="2">
        <v>58</v>
      </c>
      <c r="C1335" s="2" t="s">
        <v>286</v>
      </c>
      <c r="D1335" s="2" t="s">
        <v>97</v>
      </c>
      <c r="E1335" s="2" t="s">
        <v>88</v>
      </c>
      <c r="F1335" s="2" t="s">
        <v>485</v>
      </c>
      <c r="G1335" s="2" t="s">
        <v>36</v>
      </c>
      <c r="H1335" s="2" t="s">
        <v>79</v>
      </c>
      <c r="I1335" s="2" t="s">
        <v>5338</v>
      </c>
      <c r="J1335" s="2" t="s">
        <v>1050</v>
      </c>
      <c r="K1335" s="2" t="s">
        <v>640</v>
      </c>
      <c r="L1335" s="2" t="s">
        <v>5339</v>
      </c>
      <c r="M1335" s="2" t="s">
        <v>5340</v>
      </c>
      <c r="N1335" s="2" t="s">
        <v>377</v>
      </c>
      <c r="O1335" s="2"/>
      <c r="P1335" s="2" t="s">
        <v>2129</v>
      </c>
    </row>
    <row r="1336" spans="1:16" ht="14.4" x14ac:dyDescent="0.25">
      <c r="A1336" s="7" t="s">
        <v>5341</v>
      </c>
      <c r="B1336" s="2">
        <v>57</v>
      </c>
      <c r="C1336" s="2" t="s">
        <v>89</v>
      </c>
      <c r="D1336" s="2" t="s">
        <v>92</v>
      </c>
      <c r="E1336" s="2" t="s">
        <v>98</v>
      </c>
      <c r="F1336" s="2" t="s">
        <v>87</v>
      </c>
      <c r="G1336" s="2" t="s">
        <v>590</v>
      </c>
      <c r="H1336" s="2" t="s">
        <v>182</v>
      </c>
      <c r="I1336" s="2" t="s">
        <v>5342</v>
      </c>
      <c r="J1336" s="2" t="s">
        <v>313</v>
      </c>
      <c r="K1336" s="2" t="s">
        <v>640</v>
      </c>
      <c r="L1336" s="2" t="s">
        <v>5343</v>
      </c>
      <c r="M1336" s="2" t="s">
        <v>3914</v>
      </c>
      <c r="N1336" s="2" t="s">
        <v>316</v>
      </c>
      <c r="O1336" s="2"/>
      <c r="P1336" s="2" t="s">
        <v>2129</v>
      </c>
    </row>
    <row r="1337" spans="1:16" ht="14.4" x14ac:dyDescent="0.25">
      <c r="A1337" s="7" t="s">
        <v>5344</v>
      </c>
      <c r="B1337" s="2">
        <v>50</v>
      </c>
      <c r="C1337" s="2" t="s">
        <v>121</v>
      </c>
      <c r="D1337" s="2" t="s">
        <v>180</v>
      </c>
      <c r="E1337" s="2" t="s">
        <v>88</v>
      </c>
      <c r="F1337" s="2" t="s">
        <v>96</v>
      </c>
      <c r="G1337" s="2" t="s">
        <v>1075</v>
      </c>
      <c r="H1337" s="2" t="s">
        <v>182</v>
      </c>
      <c r="I1337" s="2" t="s">
        <v>5345</v>
      </c>
      <c r="J1337" s="2" t="s">
        <v>753</v>
      </c>
      <c r="K1337" s="2" t="s">
        <v>424</v>
      </c>
      <c r="L1337" s="2" t="s">
        <v>5346</v>
      </c>
      <c r="M1337" s="2" t="s">
        <v>5122</v>
      </c>
      <c r="N1337" s="2" t="s">
        <v>146</v>
      </c>
      <c r="O1337" s="2"/>
      <c r="P1337" s="2" t="s">
        <v>2159</v>
      </c>
    </row>
    <row r="1338" spans="1:16" ht="14.4" x14ac:dyDescent="0.25">
      <c r="A1338" s="7" t="s">
        <v>5347</v>
      </c>
      <c r="B1338" s="2">
        <v>44</v>
      </c>
      <c r="C1338" s="2" t="s">
        <v>189</v>
      </c>
      <c r="D1338" s="2" t="s">
        <v>89</v>
      </c>
      <c r="E1338" s="2" t="s">
        <v>190</v>
      </c>
      <c r="F1338" s="2" t="s">
        <v>34</v>
      </c>
      <c r="G1338" s="2" t="s">
        <v>613</v>
      </c>
      <c r="H1338" s="2" t="s">
        <v>79</v>
      </c>
      <c r="I1338" s="2" t="s">
        <v>5348</v>
      </c>
      <c r="J1338" s="2" t="s">
        <v>1216</v>
      </c>
      <c r="K1338" s="2" t="s">
        <v>424</v>
      </c>
      <c r="L1338" s="2" t="s">
        <v>5349</v>
      </c>
      <c r="M1338" s="2" t="s">
        <v>5350</v>
      </c>
      <c r="N1338" s="2" t="s">
        <v>502</v>
      </c>
      <c r="O1338" s="2"/>
      <c r="P1338" s="2" t="s">
        <v>2159</v>
      </c>
    </row>
    <row r="1339" spans="1:16" ht="14.4" x14ac:dyDescent="0.25">
      <c r="A1339" s="7" t="s">
        <v>5351</v>
      </c>
      <c r="B1339" s="2">
        <v>60</v>
      </c>
      <c r="C1339" s="2" t="s">
        <v>286</v>
      </c>
      <c r="D1339" s="2" t="s">
        <v>141</v>
      </c>
      <c r="E1339" s="2" t="s">
        <v>88</v>
      </c>
      <c r="F1339" s="2" t="s">
        <v>21</v>
      </c>
      <c r="G1339" s="2" t="s">
        <v>2100</v>
      </c>
      <c r="H1339" s="2" t="s">
        <v>182</v>
      </c>
      <c r="I1339" s="2" t="s">
        <v>280</v>
      </c>
      <c r="J1339" s="2" t="s">
        <v>1014</v>
      </c>
      <c r="K1339" s="2" t="s">
        <v>640</v>
      </c>
      <c r="L1339" s="2" t="s">
        <v>5352</v>
      </c>
      <c r="M1339" s="2" t="s">
        <v>5353</v>
      </c>
      <c r="N1339" s="2" t="s">
        <v>102</v>
      </c>
      <c r="O1339" s="2"/>
      <c r="P1339" s="2" t="s">
        <v>2159</v>
      </c>
    </row>
    <row r="1340" spans="1:16" ht="14.4" x14ac:dyDescent="0.25">
      <c r="A1340" s="7" t="s">
        <v>5354</v>
      </c>
      <c r="B1340" s="2">
        <v>66</v>
      </c>
      <c r="C1340" s="2" t="s">
        <v>217</v>
      </c>
      <c r="D1340" s="2" t="s">
        <v>208</v>
      </c>
      <c r="E1340" s="2" t="s">
        <v>98</v>
      </c>
      <c r="F1340" s="2" t="s">
        <v>34</v>
      </c>
      <c r="G1340" s="2" t="s">
        <v>1048</v>
      </c>
      <c r="H1340" s="2" t="s">
        <v>182</v>
      </c>
      <c r="I1340" s="2" t="s">
        <v>5355</v>
      </c>
      <c r="J1340" s="2" t="s">
        <v>605</v>
      </c>
      <c r="K1340" s="2" t="s">
        <v>640</v>
      </c>
      <c r="L1340" s="2" t="s">
        <v>5336</v>
      </c>
      <c r="M1340" s="2" t="s">
        <v>3138</v>
      </c>
      <c r="N1340" s="2" t="s">
        <v>126</v>
      </c>
      <c r="O1340" s="2"/>
      <c r="P1340" s="2" t="s">
        <v>2159</v>
      </c>
    </row>
    <row r="1341" spans="1:16" ht="14.4" x14ac:dyDescent="0.25">
      <c r="A1341" s="7" t="s">
        <v>5356</v>
      </c>
      <c r="B1341" s="2">
        <v>72</v>
      </c>
      <c r="C1341" s="2" t="s">
        <v>21</v>
      </c>
      <c r="D1341" s="2" t="s">
        <v>111</v>
      </c>
      <c r="E1341" s="2" t="s">
        <v>98</v>
      </c>
      <c r="F1341" s="2" t="s">
        <v>134</v>
      </c>
      <c r="G1341" s="2" t="s">
        <v>740</v>
      </c>
      <c r="H1341" s="2" t="s">
        <v>79</v>
      </c>
      <c r="I1341" s="2" t="s">
        <v>5357</v>
      </c>
      <c r="J1341" s="2" t="s">
        <v>4449</v>
      </c>
      <c r="K1341" s="2" t="s">
        <v>640</v>
      </c>
      <c r="L1341" s="2" t="s">
        <v>5358</v>
      </c>
      <c r="M1341" s="2" t="s">
        <v>2686</v>
      </c>
      <c r="N1341" s="2" t="s">
        <v>478</v>
      </c>
      <c r="O1341" s="2"/>
      <c r="P1341" s="2" t="s">
        <v>2159</v>
      </c>
    </row>
    <row r="1342" spans="1:16" ht="14.4" x14ac:dyDescent="0.25">
      <c r="A1342" s="7" t="s">
        <v>5359</v>
      </c>
      <c r="B1342" s="2">
        <v>83</v>
      </c>
      <c r="C1342" s="2" t="s">
        <v>173</v>
      </c>
      <c r="D1342" s="2" t="s">
        <v>41</v>
      </c>
      <c r="E1342" s="2" t="s">
        <v>112</v>
      </c>
      <c r="F1342" s="2" t="s">
        <v>379</v>
      </c>
      <c r="G1342" s="2" t="s">
        <v>1495</v>
      </c>
      <c r="H1342" s="2" t="s">
        <v>182</v>
      </c>
      <c r="I1342" s="2" t="s">
        <v>5360</v>
      </c>
      <c r="J1342" s="2" t="s">
        <v>81</v>
      </c>
      <c r="K1342" s="2" t="s">
        <v>640</v>
      </c>
      <c r="L1342" s="2" t="s">
        <v>5361</v>
      </c>
      <c r="M1342" s="2" t="s">
        <v>2115</v>
      </c>
      <c r="N1342" s="2" t="s">
        <v>187</v>
      </c>
      <c r="O1342" s="2"/>
      <c r="P1342" s="2" t="s">
        <v>2129</v>
      </c>
    </row>
    <row r="1343" spans="1:16" ht="14.4" x14ac:dyDescent="0.25">
      <c r="A1343" s="7" t="s">
        <v>5362</v>
      </c>
      <c r="B1343" s="2">
        <v>102</v>
      </c>
      <c r="C1343" s="2" t="s">
        <v>427</v>
      </c>
      <c r="D1343" s="2" t="s">
        <v>104</v>
      </c>
      <c r="E1343" s="2" t="s">
        <v>112</v>
      </c>
      <c r="F1343" s="2" t="s">
        <v>34</v>
      </c>
      <c r="G1343" s="2" t="s">
        <v>1008</v>
      </c>
      <c r="H1343" s="2" t="s">
        <v>79</v>
      </c>
      <c r="I1343" s="2" t="s">
        <v>3881</v>
      </c>
      <c r="J1343" s="2" t="s">
        <v>36</v>
      </c>
      <c r="K1343" s="2" t="s">
        <v>640</v>
      </c>
      <c r="L1343" s="2" t="s">
        <v>5363</v>
      </c>
      <c r="M1343" s="2" t="s">
        <v>5364</v>
      </c>
      <c r="N1343" s="2" t="s">
        <v>478</v>
      </c>
      <c r="O1343" s="2"/>
      <c r="P1343" s="2" t="s">
        <v>2129</v>
      </c>
    </row>
    <row r="1344" spans="1:16" ht="14.4" x14ac:dyDescent="0.25">
      <c r="A1344" s="7" t="s">
        <v>5365</v>
      </c>
      <c r="B1344" s="2">
        <v>116</v>
      </c>
      <c r="C1344" s="2" t="s">
        <v>20</v>
      </c>
      <c r="D1344" s="2" t="s">
        <v>287</v>
      </c>
      <c r="E1344" s="2" t="s">
        <v>216</v>
      </c>
      <c r="F1344" s="2" t="s">
        <v>217</v>
      </c>
      <c r="G1344" s="2" t="s">
        <v>809</v>
      </c>
      <c r="H1344" s="2" t="s">
        <v>79</v>
      </c>
      <c r="I1344" s="2" t="s">
        <v>5366</v>
      </c>
      <c r="J1344" s="2" t="s">
        <v>254</v>
      </c>
      <c r="K1344" s="2" t="s">
        <v>640</v>
      </c>
      <c r="L1344" s="2" t="s">
        <v>5367</v>
      </c>
      <c r="M1344" s="2" t="s">
        <v>5368</v>
      </c>
      <c r="N1344" s="2" t="s">
        <v>316</v>
      </c>
      <c r="O1344" s="2"/>
      <c r="P1344" s="2" t="s">
        <v>2159</v>
      </c>
    </row>
    <row r="1345" spans="1:16" ht="14.4" x14ac:dyDescent="0.25">
      <c r="A1345" s="7" t="s">
        <v>5369</v>
      </c>
      <c r="B1345" s="2">
        <v>114</v>
      </c>
      <c r="C1345" s="2" t="s">
        <v>64</v>
      </c>
      <c r="D1345" s="2" t="s">
        <v>536</v>
      </c>
      <c r="E1345" s="2" t="s">
        <v>148</v>
      </c>
      <c r="F1345" s="2" t="s">
        <v>87</v>
      </c>
      <c r="G1345" s="2" t="s">
        <v>165</v>
      </c>
      <c r="H1345" s="2" t="s">
        <v>79</v>
      </c>
      <c r="I1345" s="2" t="s">
        <v>5370</v>
      </c>
      <c r="J1345" s="2" t="s">
        <v>811</v>
      </c>
      <c r="K1345" s="2" t="s">
        <v>640</v>
      </c>
      <c r="L1345" s="2" t="s">
        <v>5371</v>
      </c>
      <c r="M1345" s="2" t="s">
        <v>2547</v>
      </c>
      <c r="N1345" s="2" t="s">
        <v>187</v>
      </c>
      <c r="O1345" s="2"/>
      <c r="P1345" s="2" t="s">
        <v>2159</v>
      </c>
    </row>
    <row r="1346" spans="1:16" ht="14.4" x14ac:dyDescent="0.25">
      <c r="A1346" s="7" t="s">
        <v>5372</v>
      </c>
      <c r="B1346" s="2">
        <v>118</v>
      </c>
      <c r="C1346" s="2" t="s">
        <v>135</v>
      </c>
      <c r="D1346" s="2" t="s">
        <v>463</v>
      </c>
      <c r="E1346" s="2" t="s">
        <v>19</v>
      </c>
      <c r="F1346" s="2" t="s">
        <v>21</v>
      </c>
      <c r="G1346" s="2" t="s">
        <v>1237</v>
      </c>
      <c r="H1346" s="2" t="s">
        <v>90</v>
      </c>
      <c r="I1346" s="2" t="s">
        <v>5373</v>
      </c>
      <c r="J1346" s="2" t="s">
        <v>1021</v>
      </c>
      <c r="K1346" s="2" t="s">
        <v>640</v>
      </c>
      <c r="L1346" s="2" t="s">
        <v>5374</v>
      </c>
      <c r="M1346" s="2" t="s">
        <v>2611</v>
      </c>
      <c r="N1346" s="2" t="s">
        <v>436</v>
      </c>
      <c r="O1346" s="2"/>
      <c r="P1346" s="2" t="s">
        <v>2159</v>
      </c>
    </row>
    <row r="1347" spans="1:16" ht="14.4" x14ac:dyDescent="0.25">
      <c r="A1347" s="7" t="s">
        <v>5375</v>
      </c>
      <c r="B1347" s="2">
        <v>102</v>
      </c>
      <c r="C1347" s="2" t="s">
        <v>181</v>
      </c>
      <c r="D1347" s="2" t="s">
        <v>696</v>
      </c>
      <c r="E1347" s="2" t="s">
        <v>216</v>
      </c>
      <c r="F1347" s="2" t="s">
        <v>96</v>
      </c>
      <c r="G1347" s="2" t="s">
        <v>1008</v>
      </c>
      <c r="H1347" s="2" t="s">
        <v>79</v>
      </c>
      <c r="I1347" s="2" t="s">
        <v>5376</v>
      </c>
      <c r="J1347" s="2" t="s">
        <v>718</v>
      </c>
      <c r="K1347" s="2" t="s">
        <v>640</v>
      </c>
      <c r="L1347" s="2" t="s">
        <v>5377</v>
      </c>
      <c r="M1347" s="2" t="s">
        <v>346</v>
      </c>
      <c r="N1347" s="2" t="s">
        <v>126</v>
      </c>
      <c r="O1347" s="2"/>
      <c r="P1347" s="2" t="s">
        <v>2159</v>
      </c>
    </row>
    <row r="1348" spans="1:16" ht="14.4" x14ac:dyDescent="0.25">
      <c r="A1348" s="7" t="s">
        <v>5378</v>
      </c>
      <c r="B1348" s="2">
        <v>94</v>
      </c>
      <c r="C1348" s="2" t="s">
        <v>200</v>
      </c>
      <c r="D1348" s="2" t="s">
        <v>385</v>
      </c>
      <c r="E1348" s="2" t="s">
        <v>19</v>
      </c>
      <c r="F1348" s="2" t="s">
        <v>21</v>
      </c>
      <c r="G1348" s="2" t="s">
        <v>385</v>
      </c>
      <c r="H1348" s="2" t="s">
        <v>79</v>
      </c>
      <c r="I1348" s="2" t="s">
        <v>5379</v>
      </c>
      <c r="J1348" s="2" t="s">
        <v>357</v>
      </c>
      <c r="K1348" s="2" t="s">
        <v>1481</v>
      </c>
      <c r="L1348" s="2" t="s">
        <v>5380</v>
      </c>
      <c r="M1348" s="2" t="s">
        <v>5381</v>
      </c>
      <c r="N1348" s="2" t="s">
        <v>28</v>
      </c>
      <c r="O1348" s="2"/>
      <c r="P1348" s="2" t="s">
        <v>2129</v>
      </c>
    </row>
    <row r="1349" spans="1:16" ht="14.4" x14ac:dyDescent="0.25">
      <c r="A1349" s="7" t="s">
        <v>5382</v>
      </c>
      <c r="B1349" s="2">
        <v>48</v>
      </c>
      <c r="C1349" s="2" t="s">
        <v>96</v>
      </c>
      <c r="D1349" s="2" t="s">
        <v>21</v>
      </c>
      <c r="E1349" s="2" t="s">
        <v>98</v>
      </c>
      <c r="F1349" s="2" t="s">
        <v>189</v>
      </c>
      <c r="G1349" s="2" t="s">
        <v>570</v>
      </c>
      <c r="H1349" s="2" t="s">
        <v>79</v>
      </c>
      <c r="I1349" s="2" t="s">
        <v>1306</v>
      </c>
      <c r="J1349" s="2" t="s">
        <v>1075</v>
      </c>
      <c r="K1349" s="2" t="s">
        <v>424</v>
      </c>
      <c r="L1349" s="2" t="s">
        <v>2863</v>
      </c>
      <c r="M1349" s="2" t="s">
        <v>5383</v>
      </c>
      <c r="N1349" s="2" t="s">
        <v>502</v>
      </c>
      <c r="O1349" s="2"/>
      <c r="P1349" s="2" t="s">
        <v>2598</v>
      </c>
    </row>
    <row r="1350" spans="1:16" ht="14.4" x14ac:dyDescent="0.25">
      <c r="A1350" s="7" t="s">
        <v>5384</v>
      </c>
      <c r="B1350" s="2">
        <v>49</v>
      </c>
      <c r="C1350" s="2" t="s">
        <v>217</v>
      </c>
      <c r="D1350" s="2" t="s">
        <v>123</v>
      </c>
      <c r="E1350" s="2" t="s">
        <v>112</v>
      </c>
      <c r="F1350" s="2" t="s">
        <v>86</v>
      </c>
      <c r="G1350" s="2" t="s">
        <v>552</v>
      </c>
      <c r="H1350" s="2" t="s">
        <v>79</v>
      </c>
      <c r="I1350" s="2" t="s">
        <v>3598</v>
      </c>
      <c r="J1350" s="2" t="s">
        <v>614</v>
      </c>
      <c r="K1350" s="2" t="s">
        <v>424</v>
      </c>
      <c r="L1350" s="2" t="s">
        <v>5385</v>
      </c>
      <c r="M1350" s="2" t="s">
        <v>5386</v>
      </c>
      <c r="N1350" s="2" t="s">
        <v>478</v>
      </c>
      <c r="O1350" s="2"/>
      <c r="P1350" s="2" t="s">
        <v>2129</v>
      </c>
    </row>
    <row r="1351" spans="1:16" ht="14.4" x14ac:dyDescent="0.25">
      <c r="A1351" s="7" t="s">
        <v>5387</v>
      </c>
      <c r="B1351" s="2">
        <v>51</v>
      </c>
      <c r="C1351" s="2" t="s">
        <v>44</v>
      </c>
      <c r="D1351" s="2" t="s">
        <v>17</v>
      </c>
      <c r="E1351" s="2" t="s">
        <v>112</v>
      </c>
      <c r="F1351" s="2" t="s">
        <v>96</v>
      </c>
      <c r="G1351" s="2" t="s">
        <v>614</v>
      </c>
      <c r="H1351" s="2" t="s">
        <v>79</v>
      </c>
      <c r="I1351" s="2" t="s">
        <v>5388</v>
      </c>
      <c r="J1351" s="2" t="s">
        <v>428</v>
      </c>
      <c r="K1351" s="2" t="s">
        <v>640</v>
      </c>
      <c r="L1351" s="2" t="s">
        <v>5389</v>
      </c>
      <c r="M1351" s="2" t="s">
        <v>5390</v>
      </c>
      <c r="N1351" s="2" t="s">
        <v>153</v>
      </c>
      <c r="O1351" s="2"/>
      <c r="P1351" s="2" t="s">
        <v>2129</v>
      </c>
    </row>
    <row r="1352" spans="1:16" ht="14.4" x14ac:dyDescent="0.25">
      <c r="A1352" s="7" t="s">
        <v>5391</v>
      </c>
      <c r="B1352" s="2">
        <v>48</v>
      </c>
      <c r="C1352" s="2" t="s">
        <v>265</v>
      </c>
      <c r="D1352" s="2" t="s">
        <v>286</v>
      </c>
      <c r="E1352" s="2" t="s">
        <v>190</v>
      </c>
      <c r="F1352" s="2" t="s">
        <v>87</v>
      </c>
      <c r="G1352" s="2" t="s">
        <v>570</v>
      </c>
      <c r="H1352" s="2" t="s">
        <v>182</v>
      </c>
      <c r="I1352" s="2" t="s">
        <v>3446</v>
      </c>
      <c r="J1352" s="2" t="s">
        <v>658</v>
      </c>
      <c r="K1352" s="2" t="s">
        <v>424</v>
      </c>
      <c r="L1352" s="2" t="s">
        <v>5392</v>
      </c>
      <c r="M1352" s="2" t="s">
        <v>5393</v>
      </c>
      <c r="N1352" s="2" t="s">
        <v>260</v>
      </c>
      <c r="O1352" s="2"/>
      <c r="P1352" s="2" t="s">
        <v>2159</v>
      </c>
    </row>
    <row r="1353" spans="1:16" ht="14.4" x14ac:dyDescent="0.25">
      <c r="A1353" s="7" t="s">
        <v>5394</v>
      </c>
      <c r="B1353" s="2">
        <v>72</v>
      </c>
      <c r="C1353" s="2" t="s">
        <v>286</v>
      </c>
      <c r="D1353" s="2" t="s">
        <v>252</v>
      </c>
      <c r="E1353" s="2" t="s">
        <v>98</v>
      </c>
      <c r="F1353" s="2" t="s">
        <v>180</v>
      </c>
      <c r="G1353" s="2" t="s">
        <v>740</v>
      </c>
      <c r="H1353" s="2" t="s">
        <v>182</v>
      </c>
      <c r="I1353" s="2" t="s">
        <v>5395</v>
      </c>
      <c r="J1353" s="2"/>
      <c r="K1353" s="2" t="s">
        <v>640</v>
      </c>
      <c r="L1353" s="2" t="s">
        <v>5396</v>
      </c>
      <c r="M1353" s="2" t="s">
        <v>5397</v>
      </c>
      <c r="N1353" s="2" t="s">
        <v>187</v>
      </c>
      <c r="O1353" s="2"/>
      <c r="P1353" s="2" t="s">
        <v>2159</v>
      </c>
    </row>
    <row r="1354" spans="1:16" ht="14.4" x14ac:dyDescent="0.25">
      <c r="A1354" s="7" t="s">
        <v>5398</v>
      </c>
      <c r="B1354" s="2">
        <v>97</v>
      </c>
      <c r="C1354" s="2" t="s">
        <v>97</v>
      </c>
      <c r="D1354" s="2" t="s">
        <v>201</v>
      </c>
      <c r="E1354" s="2" t="s">
        <v>98</v>
      </c>
      <c r="F1354" s="2" t="s">
        <v>44</v>
      </c>
      <c r="G1354" s="2" t="s">
        <v>955</v>
      </c>
      <c r="H1354" s="2" t="s">
        <v>182</v>
      </c>
      <c r="I1354" s="2" t="s">
        <v>5399</v>
      </c>
      <c r="J1354" s="2" t="s">
        <v>2484</v>
      </c>
      <c r="K1354" s="2" t="s">
        <v>640</v>
      </c>
      <c r="L1354" s="2" t="s">
        <v>3711</v>
      </c>
      <c r="M1354" s="2" t="s">
        <v>5400</v>
      </c>
      <c r="N1354" s="2" t="s">
        <v>420</v>
      </c>
      <c r="O1354" s="2"/>
      <c r="P1354" s="2" t="s">
        <v>2159</v>
      </c>
    </row>
    <row r="1355" spans="1:16" ht="14.4" x14ac:dyDescent="0.25">
      <c r="A1355" s="7" t="s">
        <v>5401</v>
      </c>
      <c r="B1355" s="2">
        <v>114</v>
      </c>
      <c r="C1355" s="2" t="s">
        <v>75</v>
      </c>
      <c r="D1355" s="2" t="s">
        <v>63</v>
      </c>
      <c r="E1355" s="2" t="s">
        <v>98</v>
      </c>
      <c r="F1355" s="2" t="s">
        <v>427</v>
      </c>
      <c r="G1355" s="2" t="s">
        <v>165</v>
      </c>
      <c r="H1355" s="2" t="s">
        <v>79</v>
      </c>
      <c r="I1355" s="2" t="s">
        <v>5402</v>
      </c>
      <c r="J1355" s="2" t="s">
        <v>859</v>
      </c>
      <c r="K1355" s="2" t="s">
        <v>640</v>
      </c>
      <c r="L1355" s="2" t="s">
        <v>5403</v>
      </c>
      <c r="M1355" s="2" t="s">
        <v>5404</v>
      </c>
      <c r="N1355" s="2" t="s">
        <v>260</v>
      </c>
      <c r="O1355" s="2"/>
      <c r="P1355" s="2" t="s">
        <v>2159</v>
      </c>
    </row>
    <row r="1356" spans="1:16" ht="14.4" x14ac:dyDescent="0.25">
      <c r="A1356" s="7" t="s">
        <v>5405</v>
      </c>
      <c r="B1356" s="2">
        <v>116</v>
      </c>
      <c r="C1356" s="2" t="s">
        <v>41</v>
      </c>
      <c r="D1356" s="2" t="s">
        <v>244</v>
      </c>
      <c r="E1356" s="2" t="s">
        <v>112</v>
      </c>
      <c r="F1356" s="2" t="s">
        <v>123</v>
      </c>
      <c r="G1356" s="2" t="s">
        <v>809</v>
      </c>
      <c r="H1356" s="2" t="s">
        <v>79</v>
      </c>
      <c r="I1356" s="2" t="s">
        <v>5406</v>
      </c>
      <c r="J1356" s="2" t="s">
        <v>395</v>
      </c>
      <c r="K1356" s="2" t="s">
        <v>640</v>
      </c>
      <c r="L1356" s="2" t="s">
        <v>5407</v>
      </c>
      <c r="M1356" s="2" t="s">
        <v>5408</v>
      </c>
      <c r="N1356" s="2" t="s">
        <v>478</v>
      </c>
      <c r="O1356" s="2"/>
      <c r="P1356" s="2" t="s">
        <v>2159</v>
      </c>
    </row>
    <row r="1357" spans="1:16" ht="14.4" x14ac:dyDescent="0.25">
      <c r="A1357" s="7" t="s">
        <v>5409</v>
      </c>
      <c r="B1357" s="2">
        <v>76</v>
      </c>
      <c r="C1357" s="2" t="s">
        <v>156</v>
      </c>
      <c r="D1357" s="2" t="s">
        <v>162</v>
      </c>
      <c r="E1357" s="2" t="s">
        <v>112</v>
      </c>
      <c r="F1357" s="2" t="s">
        <v>180</v>
      </c>
      <c r="G1357" s="2" t="s">
        <v>559</v>
      </c>
      <c r="H1357" s="2" t="s">
        <v>79</v>
      </c>
      <c r="I1357" s="2" t="s">
        <v>5410</v>
      </c>
      <c r="J1357" s="2" t="s">
        <v>805</v>
      </c>
      <c r="K1357" s="2" t="s">
        <v>640</v>
      </c>
      <c r="L1357" s="2" t="s">
        <v>5411</v>
      </c>
      <c r="M1357" s="2" t="s">
        <v>5412</v>
      </c>
      <c r="N1357" s="2" t="s">
        <v>436</v>
      </c>
      <c r="O1357" s="2"/>
      <c r="P1357" s="2" t="s">
        <v>2129</v>
      </c>
    </row>
    <row r="1358" spans="1:16" ht="14.4" x14ac:dyDescent="0.25">
      <c r="A1358" s="7" t="s">
        <v>5413</v>
      </c>
      <c r="B1358" s="2">
        <v>79</v>
      </c>
      <c r="C1358" s="2" t="s">
        <v>217</v>
      </c>
      <c r="D1358" s="2" t="s">
        <v>208</v>
      </c>
      <c r="E1358" s="2" t="s">
        <v>98</v>
      </c>
      <c r="F1358" s="2" t="s">
        <v>21</v>
      </c>
      <c r="G1358" s="2" t="s">
        <v>532</v>
      </c>
      <c r="H1358" s="2" t="s">
        <v>182</v>
      </c>
      <c r="I1358" s="2" t="s">
        <v>5414</v>
      </c>
      <c r="J1358" s="2" t="s">
        <v>81</v>
      </c>
      <c r="K1358" s="2" t="s">
        <v>640</v>
      </c>
      <c r="L1358" s="2" t="s">
        <v>5415</v>
      </c>
      <c r="M1358" s="2" t="s">
        <v>346</v>
      </c>
      <c r="N1358" s="2" t="s">
        <v>187</v>
      </c>
      <c r="O1358" s="2"/>
      <c r="P1358" s="2" t="s">
        <v>2129</v>
      </c>
    </row>
    <row r="1359" spans="1:16" ht="14.4" x14ac:dyDescent="0.25">
      <c r="A1359" s="7" t="s">
        <v>5416</v>
      </c>
      <c r="B1359" s="2">
        <v>29</v>
      </c>
      <c r="C1359" s="2" t="s">
        <v>22</v>
      </c>
      <c r="D1359" s="2" t="s">
        <v>87</v>
      </c>
      <c r="E1359" s="2" t="s">
        <v>190</v>
      </c>
      <c r="F1359" s="2" t="s">
        <v>379</v>
      </c>
      <c r="G1359" s="2" t="s">
        <v>149</v>
      </c>
      <c r="H1359" s="2" t="s">
        <v>79</v>
      </c>
      <c r="I1359" s="2" t="s">
        <v>5417</v>
      </c>
      <c r="J1359" s="2" t="s">
        <v>1050</v>
      </c>
      <c r="K1359" s="2" t="s">
        <v>424</v>
      </c>
      <c r="L1359" s="2" t="s">
        <v>1391</v>
      </c>
      <c r="M1359" s="2" t="s">
        <v>4104</v>
      </c>
      <c r="N1359" s="2" t="s">
        <v>436</v>
      </c>
      <c r="O1359" s="2"/>
      <c r="P1359" s="2" t="s">
        <v>2129</v>
      </c>
    </row>
    <row r="1360" spans="1:16" ht="14.4" x14ac:dyDescent="0.25">
      <c r="A1360" s="7" t="s">
        <v>5418</v>
      </c>
      <c r="B1360" s="2">
        <v>41</v>
      </c>
      <c r="C1360" s="2" t="s">
        <v>22</v>
      </c>
      <c r="D1360" s="2" t="s">
        <v>89</v>
      </c>
      <c r="E1360" s="2" t="s">
        <v>190</v>
      </c>
      <c r="F1360" s="2" t="s">
        <v>89</v>
      </c>
      <c r="G1360" s="2" t="s">
        <v>457</v>
      </c>
      <c r="H1360" s="2" t="s">
        <v>182</v>
      </c>
      <c r="I1360" s="2" t="s">
        <v>5419</v>
      </c>
      <c r="J1360" s="2" t="s">
        <v>2321</v>
      </c>
      <c r="K1360" s="2" t="s">
        <v>424</v>
      </c>
      <c r="L1360" s="2" t="s">
        <v>5420</v>
      </c>
      <c r="M1360" s="2" t="s">
        <v>5421</v>
      </c>
      <c r="N1360" s="2" t="s">
        <v>153</v>
      </c>
      <c r="O1360" s="2"/>
      <c r="P1360" s="2" t="s">
        <v>2159</v>
      </c>
    </row>
    <row r="1361" spans="1:16" ht="14.4" x14ac:dyDescent="0.25">
      <c r="A1361" s="7" t="s">
        <v>5422</v>
      </c>
      <c r="B1361" s="2">
        <v>70</v>
      </c>
      <c r="C1361" s="2" t="s">
        <v>96</v>
      </c>
      <c r="D1361" s="2" t="s">
        <v>264</v>
      </c>
      <c r="E1361" s="2" t="s">
        <v>88</v>
      </c>
      <c r="F1361" s="2" t="s">
        <v>173</v>
      </c>
      <c r="G1361" s="2" t="s">
        <v>638</v>
      </c>
      <c r="H1361" s="2" t="s">
        <v>182</v>
      </c>
      <c r="I1361" s="2" t="s">
        <v>5423</v>
      </c>
      <c r="J1361" s="2" t="s">
        <v>1552</v>
      </c>
      <c r="K1361" s="2" t="s">
        <v>640</v>
      </c>
      <c r="L1361" s="2" t="s">
        <v>5424</v>
      </c>
      <c r="M1361" s="2" t="s">
        <v>5294</v>
      </c>
      <c r="N1361" s="2" t="s">
        <v>193</v>
      </c>
      <c r="O1361" s="2"/>
      <c r="P1361" s="2" t="s">
        <v>2159</v>
      </c>
    </row>
    <row r="1362" spans="1:16" ht="14.4" x14ac:dyDescent="0.25">
      <c r="A1362" s="7" t="s">
        <v>5425</v>
      </c>
      <c r="B1362" s="2">
        <v>42</v>
      </c>
      <c r="C1362" s="2" t="s">
        <v>275</v>
      </c>
      <c r="D1362" s="2" t="s">
        <v>89</v>
      </c>
      <c r="E1362" s="2" t="s">
        <v>190</v>
      </c>
      <c r="F1362" s="2" t="s">
        <v>87</v>
      </c>
      <c r="G1362" s="2" t="s">
        <v>596</v>
      </c>
      <c r="H1362" s="2" t="s">
        <v>79</v>
      </c>
      <c r="I1362" s="2" t="s">
        <v>5426</v>
      </c>
      <c r="J1362" s="2" t="s">
        <v>1229</v>
      </c>
      <c r="K1362" s="2" t="s">
        <v>424</v>
      </c>
      <c r="L1362" s="2" t="s">
        <v>5427</v>
      </c>
      <c r="M1362" s="2" t="s">
        <v>5428</v>
      </c>
      <c r="N1362" s="2" t="s">
        <v>329</v>
      </c>
      <c r="O1362" s="2"/>
      <c r="P1362" s="2" t="s">
        <v>2129</v>
      </c>
    </row>
    <row r="1363" spans="1:16" ht="14.4" x14ac:dyDescent="0.25">
      <c r="A1363" s="7" t="s">
        <v>5429</v>
      </c>
      <c r="B1363" s="2">
        <v>46</v>
      </c>
      <c r="C1363" s="2" t="s">
        <v>286</v>
      </c>
      <c r="D1363" s="2" t="s">
        <v>113</v>
      </c>
      <c r="E1363" s="2" t="s">
        <v>98</v>
      </c>
      <c r="F1363" s="2" t="s">
        <v>97</v>
      </c>
      <c r="G1363" s="2" t="s">
        <v>547</v>
      </c>
      <c r="H1363" s="2" t="s">
        <v>79</v>
      </c>
      <c r="I1363" s="2" t="s">
        <v>5430</v>
      </c>
      <c r="J1363" s="2" t="s">
        <v>69</v>
      </c>
      <c r="K1363" s="2" t="s">
        <v>424</v>
      </c>
      <c r="L1363" s="2" t="s">
        <v>5431</v>
      </c>
      <c r="M1363" s="2" t="s">
        <v>5432</v>
      </c>
      <c r="N1363" s="2" t="s">
        <v>146</v>
      </c>
      <c r="O1363" s="2"/>
      <c r="P1363" s="2" t="s">
        <v>2129</v>
      </c>
    </row>
    <row r="1364" spans="1:16" ht="14.4" x14ac:dyDescent="0.25">
      <c r="A1364" s="7" t="s">
        <v>5433</v>
      </c>
      <c r="B1364" s="2">
        <v>46</v>
      </c>
      <c r="C1364" s="2" t="s">
        <v>217</v>
      </c>
      <c r="D1364" s="2" t="s">
        <v>264</v>
      </c>
      <c r="E1364" s="2" t="s">
        <v>98</v>
      </c>
      <c r="F1364" s="2" t="s">
        <v>75</v>
      </c>
      <c r="G1364" s="2" t="s">
        <v>18</v>
      </c>
      <c r="H1364" s="2" t="s">
        <v>182</v>
      </c>
      <c r="I1364" s="2" t="s">
        <v>5434</v>
      </c>
      <c r="J1364" s="2" t="s">
        <v>1100</v>
      </c>
      <c r="K1364" s="2" t="s">
        <v>424</v>
      </c>
      <c r="L1364" s="2" t="s">
        <v>4084</v>
      </c>
      <c r="M1364" s="2" t="s">
        <v>5435</v>
      </c>
      <c r="N1364" s="2" t="s">
        <v>61</v>
      </c>
      <c r="O1364" s="2"/>
      <c r="P1364" s="2" t="s">
        <v>2129</v>
      </c>
    </row>
    <row r="1365" spans="1:16" ht="14.4" x14ac:dyDescent="0.25">
      <c r="A1365" s="7" t="s">
        <v>5436</v>
      </c>
      <c r="B1365" s="2">
        <v>48</v>
      </c>
      <c r="C1365" s="2" t="s">
        <v>44</v>
      </c>
      <c r="D1365" s="2" t="s">
        <v>155</v>
      </c>
      <c r="E1365" s="2" t="s">
        <v>98</v>
      </c>
      <c r="F1365" s="2" t="s">
        <v>123</v>
      </c>
      <c r="G1365" s="2" t="s">
        <v>279</v>
      </c>
      <c r="H1365" s="2" t="s">
        <v>79</v>
      </c>
      <c r="I1365" s="2" t="s">
        <v>1526</v>
      </c>
      <c r="J1365" s="2" t="s">
        <v>2681</v>
      </c>
      <c r="K1365" s="2" t="s">
        <v>424</v>
      </c>
      <c r="L1365" s="2" t="s">
        <v>5437</v>
      </c>
      <c r="M1365" s="2" t="s">
        <v>5438</v>
      </c>
      <c r="N1365" s="2" t="s">
        <v>306</v>
      </c>
      <c r="O1365" s="2"/>
      <c r="P1365" s="2" t="s">
        <v>2159</v>
      </c>
    </row>
    <row r="1366" spans="1:16" ht="14.4" x14ac:dyDescent="0.25">
      <c r="A1366" s="7" t="s">
        <v>5439</v>
      </c>
      <c r="B1366" s="2">
        <v>64</v>
      </c>
      <c r="C1366" s="2" t="s">
        <v>264</v>
      </c>
      <c r="D1366" s="2" t="s">
        <v>64</v>
      </c>
      <c r="E1366" s="2" t="s">
        <v>216</v>
      </c>
      <c r="F1366" s="2" t="s">
        <v>111</v>
      </c>
      <c r="G1366" s="2" t="s">
        <v>407</v>
      </c>
      <c r="H1366" s="2" t="s">
        <v>182</v>
      </c>
      <c r="I1366" s="2" t="s">
        <v>5440</v>
      </c>
      <c r="J1366" s="2" t="s">
        <v>1229</v>
      </c>
      <c r="K1366" s="2" t="s">
        <v>1481</v>
      </c>
      <c r="L1366" s="2" t="s">
        <v>4808</v>
      </c>
      <c r="M1366" s="2" t="s">
        <v>1251</v>
      </c>
      <c r="N1366" s="2" t="s">
        <v>28</v>
      </c>
      <c r="O1366" s="2"/>
      <c r="P1366" s="2" t="s">
        <v>2129</v>
      </c>
    </row>
    <row r="1367" spans="1:16" ht="14.4" x14ac:dyDescent="0.25">
      <c r="A1367" s="7" t="s">
        <v>5441</v>
      </c>
      <c r="B1367" s="2">
        <v>51</v>
      </c>
      <c r="C1367" s="2" t="s">
        <v>141</v>
      </c>
      <c r="D1367" s="2" t="s">
        <v>201</v>
      </c>
      <c r="E1367" s="2" t="s">
        <v>98</v>
      </c>
      <c r="F1367" s="2" t="s">
        <v>123</v>
      </c>
      <c r="G1367" s="2" t="s">
        <v>215</v>
      </c>
      <c r="H1367" s="2" t="s">
        <v>79</v>
      </c>
      <c r="I1367" s="2" t="s">
        <v>5442</v>
      </c>
      <c r="J1367" s="2" t="s">
        <v>337</v>
      </c>
      <c r="K1367" s="2" t="s">
        <v>3032</v>
      </c>
      <c r="L1367" s="2" t="s">
        <v>5443</v>
      </c>
      <c r="M1367" s="2" t="s">
        <v>3153</v>
      </c>
      <c r="N1367" s="2" t="s">
        <v>583</v>
      </c>
      <c r="O1367" s="2"/>
      <c r="P1367" s="2" t="s">
        <v>2159</v>
      </c>
    </row>
    <row r="1368" spans="1:16" ht="14.4" x14ac:dyDescent="0.25">
      <c r="A1368" s="7" t="s">
        <v>5444</v>
      </c>
      <c r="B1368" s="2">
        <v>37</v>
      </c>
      <c r="C1368" s="2" t="s">
        <v>45</v>
      </c>
      <c r="D1368" s="2" t="s">
        <v>173</v>
      </c>
      <c r="E1368" s="2" t="s">
        <v>190</v>
      </c>
      <c r="F1368" s="2" t="s">
        <v>427</v>
      </c>
      <c r="G1368" s="2" t="s">
        <v>279</v>
      </c>
      <c r="H1368" s="2" t="s">
        <v>79</v>
      </c>
      <c r="I1368" s="2" t="s">
        <v>5445</v>
      </c>
      <c r="J1368" s="2" t="s">
        <v>272</v>
      </c>
      <c r="K1368" s="2" t="s">
        <v>424</v>
      </c>
      <c r="L1368" s="2" t="s">
        <v>5446</v>
      </c>
      <c r="M1368" s="2" t="s">
        <v>5132</v>
      </c>
      <c r="N1368" s="2" t="s">
        <v>28</v>
      </c>
      <c r="O1368" s="2"/>
      <c r="P1368" s="2" t="s">
        <v>2159</v>
      </c>
    </row>
    <row r="1369" spans="1:16" ht="14.4" x14ac:dyDescent="0.25">
      <c r="A1369" s="7" t="s">
        <v>5447</v>
      </c>
      <c r="B1369" s="2">
        <v>45</v>
      </c>
      <c r="C1369" s="2" t="s">
        <v>286</v>
      </c>
      <c r="D1369" s="2" t="s">
        <v>202</v>
      </c>
      <c r="E1369" s="2" t="s">
        <v>190</v>
      </c>
      <c r="F1369" s="2" t="s">
        <v>180</v>
      </c>
      <c r="G1369" s="2" t="s">
        <v>385</v>
      </c>
      <c r="H1369" s="2" t="s">
        <v>79</v>
      </c>
      <c r="I1369" s="2" t="s">
        <v>5448</v>
      </c>
      <c r="J1369" s="2" t="s">
        <v>543</v>
      </c>
      <c r="K1369" s="2" t="s">
        <v>424</v>
      </c>
      <c r="L1369" s="2" t="s">
        <v>5449</v>
      </c>
      <c r="M1369" s="2" t="s">
        <v>5450</v>
      </c>
      <c r="N1369" s="2" t="s">
        <v>478</v>
      </c>
      <c r="O1369" s="2"/>
      <c r="P1369" s="2" t="s">
        <v>2159</v>
      </c>
    </row>
    <row r="1370" spans="1:16" ht="14.4" x14ac:dyDescent="0.25">
      <c r="A1370" s="7" t="s">
        <v>5451</v>
      </c>
      <c r="B1370" s="2">
        <v>36</v>
      </c>
      <c r="C1370" s="2" t="s">
        <v>90</v>
      </c>
      <c r="D1370" s="2" t="s">
        <v>485</v>
      </c>
      <c r="E1370" s="2" t="s">
        <v>361</v>
      </c>
      <c r="F1370" s="2" t="s">
        <v>66</v>
      </c>
      <c r="G1370" s="2" t="s">
        <v>42</v>
      </c>
      <c r="H1370" s="2" t="s">
        <v>79</v>
      </c>
      <c r="I1370" s="2" t="s">
        <v>5452</v>
      </c>
      <c r="J1370" s="2" t="s">
        <v>44</v>
      </c>
      <c r="K1370" s="2" t="s">
        <v>424</v>
      </c>
      <c r="L1370" s="2" t="s">
        <v>5453</v>
      </c>
      <c r="M1370" s="2" t="s">
        <v>5454</v>
      </c>
      <c r="N1370" s="2" t="s">
        <v>2170</v>
      </c>
      <c r="O1370" s="2"/>
      <c r="P1370" s="2" t="s">
        <v>2159</v>
      </c>
    </row>
    <row r="1371" spans="1:16" ht="14.4" x14ac:dyDescent="0.25">
      <c r="A1371" s="7" t="s">
        <v>5455</v>
      </c>
      <c r="B1371" s="2">
        <v>40</v>
      </c>
      <c r="C1371" s="2" t="s">
        <v>275</v>
      </c>
      <c r="D1371" s="2" t="s">
        <v>44</v>
      </c>
      <c r="E1371" s="2" t="s">
        <v>190</v>
      </c>
      <c r="F1371" s="2" t="s">
        <v>217</v>
      </c>
      <c r="G1371" s="2" t="s">
        <v>162</v>
      </c>
      <c r="H1371" s="2" t="s">
        <v>79</v>
      </c>
      <c r="I1371" s="2" t="s">
        <v>2604</v>
      </c>
      <c r="J1371" s="2" t="s">
        <v>2100</v>
      </c>
      <c r="K1371" s="2" t="s">
        <v>424</v>
      </c>
      <c r="L1371" s="2" t="s">
        <v>5456</v>
      </c>
      <c r="M1371" s="2" t="s">
        <v>5457</v>
      </c>
      <c r="N1371" s="2" t="s">
        <v>28</v>
      </c>
      <c r="O1371" s="2"/>
      <c r="P1371" s="2" t="s">
        <v>2159</v>
      </c>
    </row>
    <row r="1372" spans="1:16" ht="14.4" x14ac:dyDescent="0.25">
      <c r="A1372" s="7" t="s">
        <v>5458</v>
      </c>
      <c r="B1372" s="2">
        <v>53</v>
      </c>
      <c r="C1372" s="2" t="s">
        <v>97</v>
      </c>
      <c r="D1372" s="2" t="s">
        <v>18</v>
      </c>
      <c r="E1372" s="2" t="s">
        <v>88</v>
      </c>
      <c r="F1372" s="2" t="s">
        <v>78</v>
      </c>
      <c r="G1372" s="2" t="s">
        <v>463</v>
      </c>
      <c r="H1372" s="2" t="s">
        <v>79</v>
      </c>
      <c r="I1372" s="2" t="s">
        <v>3423</v>
      </c>
      <c r="J1372" s="2" t="s">
        <v>2489</v>
      </c>
      <c r="K1372" s="2" t="s">
        <v>3032</v>
      </c>
      <c r="L1372" s="2" t="s">
        <v>797</v>
      </c>
      <c r="M1372" s="2" t="s">
        <v>5037</v>
      </c>
      <c r="N1372" s="2" t="s">
        <v>28</v>
      </c>
      <c r="O1372" s="2"/>
      <c r="P1372" s="2" t="s">
        <v>2159</v>
      </c>
    </row>
    <row r="1373" spans="1:16" ht="14.4" x14ac:dyDescent="0.25">
      <c r="A1373" s="7" t="s">
        <v>5459</v>
      </c>
      <c r="B1373" s="2">
        <v>75</v>
      </c>
      <c r="C1373" s="2" t="s">
        <v>75</v>
      </c>
      <c r="D1373" s="2" t="s">
        <v>135</v>
      </c>
      <c r="E1373" s="2" t="s">
        <v>98</v>
      </c>
      <c r="F1373" s="2" t="s">
        <v>180</v>
      </c>
      <c r="G1373" s="2" t="s">
        <v>1065</v>
      </c>
      <c r="H1373" s="2" t="s">
        <v>79</v>
      </c>
      <c r="I1373" s="2" t="s">
        <v>5460</v>
      </c>
      <c r="J1373" s="2" t="s">
        <v>3122</v>
      </c>
      <c r="K1373" s="2" t="s">
        <v>640</v>
      </c>
      <c r="L1373" s="2" t="s">
        <v>5461</v>
      </c>
      <c r="M1373" s="2" t="s">
        <v>4372</v>
      </c>
      <c r="N1373" s="2" t="s">
        <v>102</v>
      </c>
      <c r="O1373" s="2"/>
      <c r="P1373" s="2" t="s">
        <v>2159</v>
      </c>
    </row>
    <row r="1374" spans="1:16" ht="14.4" x14ac:dyDescent="0.25">
      <c r="A1374" s="7" t="s">
        <v>5462</v>
      </c>
      <c r="B1374" s="2">
        <v>31</v>
      </c>
      <c r="C1374" s="2" t="s">
        <v>45</v>
      </c>
      <c r="D1374" s="2" t="s">
        <v>87</v>
      </c>
      <c r="E1374" s="2" t="s">
        <v>190</v>
      </c>
      <c r="F1374" s="2" t="s">
        <v>96</v>
      </c>
      <c r="G1374" s="2" t="s">
        <v>135</v>
      </c>
      <c r="H1374" s="2" t="s">
        <v>79</v>
      </c>
      <c r="I1374" s="2" t="s">
        <v>5463</v>
      </c>
      <c r="J1374" s="2" t="s">
        <v>1008</v>
      </c>
      <c r="K1374" s="2" t="s">
        <v>424</v>
      </c>
      <c r="L1374" s="2" t="s">
        <v>5464</v>
      </c>
      <c r="M1374" s="2" t="s">
        <v>5465</v>
      </c>
      <c r="N1374" s="2" t="s">
        <v>102</v>
      </c>
      <c r="O1374" s="2"/>
      <c r="P1374" s="2" t="s">
        <v>2159</v>
      </c>
    </row>
    <row r="1375" spans="1:16" ht="14.4" x14ac:dyDescent="0.25">
      <c r="A1375" s="7" t="s">
        <v>5466</v>
      </c>
      <c r="B1375" s="2">
        <v>29</v>
      </c>
      <c r="C1375" s="2" t="s">
        <v>45</v>
      </c>
      <c r="D1375" s="2" t="s">
        <v>180</v>
      </c>
      <c r="E1375" s="2" t="s">
        <v>190</v>
      </c>
      <c r="F1375" s="2" t="s">
        <v>89</v>
      </c>
      <c r="G1375" s="2" t="s">
        <v>149</v>
      </c>
      <c r="H1375" s="2" t="s">
        <v>79</v>
      </c>
      <c r="I1375" s="2" t="s">
        <v>5467</v>
      </c>
      <c r="J1375" s="2" t="s">
        <v>134</v>
      </c>
      <c r="K1375" s="2" t="s">
        <v>424</v>
      </c>
      <c r="L1375" s="2" t="s">
        <v>5468</v>
      </c>
      <c r="M1375" s="2" t="s">
        <v>5469</v>
      </c>
      <c r="N1375" s="2" t="s">
        <v>153</v>
      </c>
      <c r="O1375" s="2"/>
      <c r="P1375" s="2" t="s">
        <v>2159</v>
      </c>
    </row>
    <row r="1376" spans="1:16" ht="14.4" x14ac:dyDescent="0.25">
      <c r="A1376" s="7" t="s">
        <v>5470</v>
      </c>
      <c r="B1376" s="2">
        <v>37</v>
      </c>
      <c r="C1376" s="2" t="s">
        <v>286</v>
      </c>
      <c r="D1376" s="2" t="s">
        <v>92</v>
      </c>
      <c r="E1376" s="2" t="s">
        <v>190</v>
      </c>
      <c r="F1376" s="2" t="s">
        <v>173</v>
      </c>
      <c r="G1376" s="2" t="s">
        <v>55</v>
      </c>
      <c r="H1376" s="2" t="s">
        <v>182</v>
      </c>
      <c r="I1376" s="2" t="s">
        <v>4310</v>
      </c>
      <c r="J1376" s="2" t="s">
        <v>1237</v>
      </c>
      <c r="K1376" s="2" t="s">
        <v>424</v>
      </c>
      <c r="L1376" s="2" t="s">
        <v>5471</v>
      </c>
      <c r="M1376" s="2" t="s">
        <v>5472</v>
      </c>
      <c r="N1376" s="2" t="s">
        <v>119</v>
      </c>
      <c r="O1376" s="2"/>
      <c r="P1376" s="2" t="s">
        <v>2159</v>
      </c>
    </row>
    <row r="1377" spans="1:16" ht="14.4" x14ac:dyDescent="0.25">
      <c r="A1377" s="7" t="s">
        <v>5473</v>
      </c>
      <c r="B1377" s="2">
        <v>60</v>
      </c>
      <c r="C1377" s="2" t="s">
        <v>113</v>
      </c>
      <c r="D1377" s="2" t="s">
        <v>179</v>
      </c>
      <c r="E1377" s="2" t="s">
        <v>98</v>
      </c>
      <c r="F1377" s="2" t="s">
        <v>113</v>
      </c>
      <c r="G1377" s="2" t="s">
        <v>369</v>
      </c>
      <c r="H1377" s="2" t="s">
        <v>79</v>
      </c>
      <c r="I1377" s="2" t="s">
        <v>5474</v>
      </c>
      <c r="J1377" s="2" t="s">
        <v>2484</v>
      </c>
      <c r="K1377" s="2" t="s">
        <v>3032</v>
      </c>
      <c r="L1377" s="2" t="s">
        <v>5475</v>
      </c>
      <c r="M1377" s="2" t="s">
        <v>5476</v>
      </c>
      <c r="N1377" s="2" t="s">
        <v>119</v>
      </c>
      <c r="O1377" s="2"/>
      <c r="P1377" s="2" t="s">
        <v>2159</v>
      </c>
    </row>
    <row r="1378" spans="1:16" ht="14.4" x14ac:dyDescent="0.25">
      <c r="A1378" s="7" t="s">
        <v>5477</v>
      </c>
      <c r="B1378" s="2">
        <v>45</v>
      </c>
      <c r="C1378" s="2" t="s">
        <v>97</v>
      </c>
      <c r="D1378" s="2" t="s">
        <v>363</v>
      </c>
      <c r="E1378" s="2" t="s">
        <v>88</v>
      </c>
      <c r="F1378" s="2" t="s">
        <v>427</v>
      </c>
      <c r="G1378" s="2" t="s">
        <v>64</v>
      </c>
      <c r="H1378" s="2" t="s">
        <v>79</v>
      </c>
      <c r="I1378" s="2" t="s">
        <v>3784</v>
      </c>
      <c r="J1378" s="2" t="s">
        <v>1487</v>
      </c>
      <c r="K1378" s="2" t="s">
        <v>424</v>
      </c>
      <c r="L1378" s="2" t="s">
        <v>5478</v>
      </c>
      <c r="M1378" s="2" t="s">
        <v>2832</v>
      </c>
      <c r="N1378" s="2" t="s">
        <v>193</v>
      </c>
      <c r="O1378" s="2"/>
      <c r="P1378" s="2" t="s">
        <v>2129</v>
      </c>
    </row>
    <row r="1379" spans="1:16" ht="14.4" x14ac:dyDescent="0.25">
      <c r="A1379" s="7" t="s">
        <v>5479</v>
      </c>
      <c r="B1379" s="2">
        <v>38</v>
      </c>
      <c r="C1379" s="2" t="s">
        <v>67</v>
      </c>
      <c r="D1379" s="2" t="s">
        <v>66</v>
      </c>
      <c r="E1379" s="2" t="s">
        <v>190</v>
      </c>
      <c r="F1379" s="2" t="s">
        <v>34</v>
      </c>
      <c r="G1379" s="2" t="s">
        <v>234</v>
      </c>
      <c r="H1379" s="2" t="s">
        <v>79</v>
      </c>
      <c r="I1379" s="2" t="s">
        <v>5480</v>
      </c>
      <c r="J1379" s="2" t="s">
        <v>244</v>
      </c>
      <c r="K1379" s="2" t="s">
        <v>424</v>
      </c>
      <c r="L1379" s="2" t="s">
        <v>2367</v>
      </c>
      <c r="M1379" s="2" t="s">
        <v>5481</v>
      </c>
      <c r="N1379" s="2" t="s">
        <v>126</v>
      </c>
      <c r="O1379" s="2"/>
      <c r="P1379" s="2" t="s">
        <v>2159</v>
      </c>
    </row>
    <row r="1380" spans="1:16" ht="14.4" x14ac:dyDescent="0.25">
      <c r="A1380" s="7" t="s">
        <v>5482</v>
      </c>
      <c r="B1380" s="2">
        <v>45</v>
      </c>
      <c r="C1380" s="2" t="s">
        <v>66</v>
      </c>
      <c r="D1380" s="2" t="s">
        <v>44</v>
      </c>
      <c r="E1380" s="2" t="s">
        <v>88</v>
      </c>
      <c r="F1380" s="2" t="s">
        <v>97</v>
      </c>
      <c r="G1380" s="2" t="s">
        <v>369</v>
      </c>
      <c r="H1380" s="2" t="s">
        <v>182</v>
      </c>
      <c r="I1380" s="2" t="s">
        <v>5483</v>
      </c>
      <c r="J1380" s="2" t="s">
        <v>173</v>
      </c>
      <c r="K1380" s="2" t="s">
        <v>424</v>
      </c>
      <c r="L1380" s="2" t="s">
        <v>5484</v>
      </c>
      <c r="M1380" s="2" t="s">
        <v>2385</v>
      </c>
      <c r="N1380" s="2" t="s">
        <v>153</v>
      </c>
      <c r="O1380" s="2"/>
      <c r="P1380" s="2" t="s">
        <v>2159</v>
      </c>
    </row>
    <row r="1381" spans="1:16" ht="14.4" x14ac:dyDescent="0.25">
      <c r="A1381" s="7" t="s">
        <v>5485</v>
      </c>
      <c r="B1381" s="2">
        <v>63</v>
      </c>
      <c r="C1381" s="2" t="s">
        <v>427</v>
      </c>
      <c r="D1381" s="2" t="s">
        <v>18</v>
      </c>
      <c r="E1381" s="2" t="s">
        <v>98</v>
      </c>
      <c r="F1381" s="2" t="s">
        <v>111</v>
      </c>
      <c r="G1381" s="2" t="s">
        <v>855</v>
      </c>
      <c r="H1381" s="2" t="s">
        <v>182</v>
      </c>
      <c r="I1381" s="2" t="s">
        <v>5486</v>
      </c>
      <c r="J1381" s="2" t="s">
        <v>223</v>
      </c>
      <c r="K1381" s="2" t="s">
        <v>3917</v>
      </c>
      <c r="L1381" s="2" t="s">
        <v>5487</v>
      </c>
      <c r="M1381" s="2" t="s">
        <v>4257</v>
      </c>
      <c r="N1381" s="2" t="s">
        <v>436</v>
      </c>
      <c r="O1381" s="2"/>
      <c r="P1381" s="2" t="s">
        <v>2159</v>
      </c>
    </row>
    <row r="1382" spans="1:16" ht="14.4" x14ac:dyDescent="0.25">
      <c r="A1382" s="7" t="s">
        <v>5488</v>
      </c>
      <c r="B1382" s="2">
        <v>93</v>
      </c>
      <c r="C1382" s="2" t="s">
        <v>179</v>
      </c>
      <c r="D1382" s="2" t="s">
        <v>1665</v>
      </c>
      <c r="E1382" s="2" t="s">
        <v>216</v>
      </c>
      <c r="F1382" s="2" t="s">
        <v>41</v>
      </c>
      <c r="G1382" s="2" t="s">
        <v>41</v>
      </c>
      <c r="H1382" s="2" t="s">
        <v>79</v>
      </c>
      <c r="I1382" s="2" t="s">
        <v>5489</v>
      </c>
      <c r="J1382" s="2" t="s">
        <v>1105</v>
      </c>
      <c r="K1382" s="2" t="s">
        <v>1481</v>
      </c>
      <c r="L1382" s="2" t="s">
        <v>5490</v>
      </c>
      <c r="M1382" s="2" t="s">
        <v>5491</v>
      </c>
      <c r="N1382" s="2" t="s">
        <v>198</v>
      </c>
      <c r="O1382" s="2"/>
      <c r="P1382" s="2" t="s">
        <v>2129</v>
      </c>
    </row>
    <row r="1383" spans="1:16" ht="14.4" x14ac:dyDescent="0.25">
      <c r="A1383" s="7" t="s">
        <v>5492</v>
      </c>
      <c r="B1383" s="2">
        <v>52</v>
      </c>
      <c r="C1383" s="2" t="s">
        <v>208</v>
      </c>
      <c r="D1383" s="2" t="s">
        <v>155</v>
      </c>
      <c r="E1383" s="2" t="s">
        <v>98</v>
      </c>
      <c r="F1383" s="2" t="s">
        <v>427</v>
      </c>
      <c r="G1383" s="2" t="s">
        <v>209</v>
      </c>
      <c r="H1383" s="2" t="s">
        <v>79</v>
      </c>
      <c r="I1383" s="2" t="s">
        <v>5493</v>
      </c>
      <c r="J1383" s="2" t="s">
        <v>1243</v>
      </c>
      <c r="K1383" s="2" t="s">
        <v>1481</v>
      </c>
      <c r="L1383" s="2" t="s">
        <v>5494</v>
      </c>
      <c r="M1383" s="2" t="s">
        <v>2120</v>
      </c>
      <c r="N1383" s="2" t="s">
        <v>260</v>
      </c>
      <c r="O1383" s="2"/>
      <c r="P1383" s="2" t="s">
        <v>2129</v>
      </c>
    </row>
    <row r="1384" spans="1:16" ht="14.4" x14ac:dyDescent="0.25">
      <c r="A1384" s="7" t="s">
        <v>5495</v>
      </c>
      <c r="B1384" s="2">
        <v>38</v>
      </c>
      <c r="C1384" s="2" t="s">
        <v>22</v>
      </c>
      <c r="D1384" s="2" t="s">
        <v>96</v>
      </c>
      <c r="E1384" s="2" t="s">
        <v>190</v>
      </c>
      <c r="F1384" s="2" t="s">
        <v>44</v>
      </c>
      <c r="G1384" s="2" t="s">
        <v>215</v>
      </c>
      <c r="H1384" s="2" t="s">
        <v>182</v>
      </c>
      <c r="I1384" s="2" t="s">
        <v>5496</v>
      </c>
      <c r="J1384" s="2" t="s">
        <v>44</v>
      </c>
      <c r="K1384" s="2" t="s">
        <v>424</v>
      </c>
      <c r="L1384" s="2" t="s">
        <v>5497</v>
      </c>
      <c r="M1384" s="2" t="s">
        <v>4679</v>
      </c>
      <c r="N1384" s="2" t="s">
        <v>436</v>
      </c>
      <c r="O1384" s="2"/>
      <c r="P1384" s="2" t="s">
        <v>2159</v>
      </c>
    </row>
    <row r="1385" spans="1:16" ht="14.4" x14ac:dyDescent="0.25">
      <c r="A1385" s="7" t="s">
        <v>5498</v>
      </c>
      <c r="B1385" s="2">
        <v>35</v>
      </c>
      <c r="C1385" s="2" t="s">
        <v>275</v>
      </c>
      <c r="D1385" s="2" t="s">
        <v>44</v>
      </c>
      <c r="E1385" s="2" t="s">
        <v>190</v>
      </c>
      <c r="F1385" s="2" t="s">
        <v>180</v>
      </c>
      <c r="G1385" s="2" t="s">
        <v>200</v>
      </c>
      <c r="H1385" s="2" t="s">
        <v>182</v>
      </c>
      <c r="I1385" s="2" t="s">
        <v>5499</v>
      </c>
      <c r="J1385" s="2" t="s">
        <v>43</v>
      </c>
      <c r="K1385" s="2" t="s">
        <v>424</v>
      </c>
      <c r="L1385" s="2" t="s">
        <v>5500</v>
      </c>
      <c r="M1385" s="2" t="s">
        <v>5501</v>
      </c>
      <c r="N1385" s="2" t="s">
        <v>146</v>
      </c>
      <c r="O1385" s="2"/>
      <c r="P1385" s="2" t="s">
        <v>2159</v>
      </c>
    </row>
    <row r="1386" spans="1:16" ht="14.4" x14ac:dyDescent="0.25">
      <c r="A1386" s="7" t="s">
        <v>5502</v>
      </c>
      <c r="B1386" s="2">
        <v>38</v>
      </c>
      <c r="C1386" s="2" t="s">
        <v>66</v>
      </c>
      <c r="D1386" s="2" t="s">
        <v>208</v>
      </c>
      <c r="E1386" s="2" t="s">
        <v>88</v>
      </c>
      <c r="F1386" s="2" t="s">
        <v>379</v>
      </c>
      <c r="G1386" s="2" t="s">
        <v>234</v>
      </c>
      <c r="H1386" s="2" t="s">
        <v>182</v>
      </c>
      <c r="I1386" s="2" t="s">
        <v>5503</v>
      </c>
      <c r="J1386" s="2" t="s">
        <v>63</v>
      </c>
      <c r="K1386" s="2" t="s">
        <v>424</v>
      </c>
      <c r="L1386" s="2" t="s">
        <v>5504</v>
      </c>
      <c r="M1386" s="2" t="s">
        <v>5505</v>
      </c>
      <c r="N1386" s="2" t="s">
        <v>306</v>
      </c>
      <c r="O1386" s="2"/>
      <c r="P1386" s="2" t="s">
        <v>2159</v>
      </c>
    </row>
    <row r="1387" spans="1:16" ht="14.4" x14ac:dyDescent="0.25">
      <c r="A1387" s="7" t="s">
        <v>5506</v>
      </c>
      <c r="B1387" s="2">
        <v>60</v>
      </c>
      <c r="C1387" s="2" t="s">
        <v>111</v>
      </c>
      <c r="D1387" s="2" t="s">
        <v>200</v>
      </c>
      <c r="E1387" s="2" t="s">
        <v>112</v>
      </c>
      <c r="F1387" s="2" t="s">
        <v>75</v>
      </c>
      <c r="G1387" s="2" t="s">
        <v>393</v>
      </c>
      <c r="H1387" s="2" t="s">
        <v>182</v>
      </c>
      <c r="I1387" s="2" t="s">
        <v>5507</v>
      </c>
      <c r="J1387" s="2" t="s">
        <v>423</v>
      </c>
      <c r="K1387" s="2" t="s">
        <v>3032</v>
      </c>
      <c r="L1387" s="2" t="s">
        <v>5508</v>
      </c>
      <c r="M1387" s="2" t="s">
        <v>5509</v>
      </c>
      <c r="N1387" s="2" t="s">
        <v>5510</v>
      </c>
      <c r="O1387" s="2"/>
      <c r="P1387" s="2" t="s">
        <v>2650</v>
      </c>
    </row>
    <row r="1388" spans="1:16" ht="14.4" x14ac:dyDescent="0.25">
      <c r="A1388" s="7" t="s">
        <v>5511</v>
      </c>
      <c r="B1388" s="2">
        <v>34</v>
      </c>
      <c r="C1388" s="2" t="s">
        <v>286</v>
      </c>
      <c r="D1388" s="2" t="s">
        <v>44</v>
      </c>
      <c r="E1388" s="2" t="s">
        <v>88</v>
      </c>
      <c r="F1388" s="2" t="s">
        <v>87</v>
      </c>
      <c r="G1388" s="2" t="s">
        <v>287</v>
      </c>
      <c r="H1388" s="2" t="s">
        <v>79</v>
      </c>
      <c r="I1388" s="2" t="s">
        <v>4848</v>
      </c>
      <c r="J1388" s="2" t="s">
        <v>409</v>
      </c>
      <c r="K1388" s="2" t="s">
        <v>424</v>
      </c>
      <c r="L1388" s="2" t="s">
        <v>5512</v>
      </c>
      <c r="M1388" s="2" t="s">
        <v>5513</v>
      </c>
      <c r="N1388" s="2" t="s">
        <v>284</v>
      </c>
      <c r="O1388" s="2"/>
      <c r="P1388" s="2" t="s">
        <v>2129</v>
      </c>
    </row>
    <row r="1389" spans="1:16" ht="14.4" x14ac:dyDescent="0.25">
      <c r="A1389" s="7" t="s">
        <v>5514</v>
      </c>
      <c r="B1389" s="2">
        <v>31</v>
      </c>
      <c r="C1389" s="2" t="s">
        <v>90</v>
      </c>
      <c r="D1389" s="2" t="s">
        <v>34</v>
      </c>
      <c r="E1389" s="2" t="s">
        <v>361</v>
      </c>
      <c r="F1389" s="2" t="s">
        <v>86</v>
      </c>
      <c r="G1389" s="2" t="s">
        <v>135</v>
      </c>
      <c r="H1389" s="2" t="s">
        <v>182</v>
      </c>
      <c r="I1389" s="2" t="s">
        <v>5515</v>
      </c>
      <c r="J1389" s="2" t="s">
        <v>129</v>
      </c>
      <c r="K1389" s="2" t="s">
        <v>424</v>
      </c>
      <c r="L1389" s="2" t="s">
        <v>5516</v>
      </c>
      <c r="M1389" s="2" t="s">
        <v>930</v>
      </c>
      <c r="N1389" s="2" t="s">
        <v>431</v>
      </c>
      <c r="O1389" s="2"/>
      <c r="P1389" s="2" t="s">
        <v>2159</v>
      </c>
    </row>
    <row r="1390" spans="1:16" ht="14.4" x14ac:dyDescent="0.25">
      <c r="A1390" s="7" t="s">
        <v>5517</v>
      </c>
      <c r="B1390" s="2">
        <v>30</v>
      </c>
      <c r="C1390" s="2" t="s">
        <v>67</v>
      </c>
      <c r="D1390" s="2" t="s">
        <v>217</v>
      </c>
      <c r="E1390" s="2" t="s">
        <v>361</v>
      </c>
      <c r="F1390" s="2" t="s">
        <v>34</v>
      </c>
      <c r="G1390" s="2" t="s">
        <v>55</v>
      </c>
      <c r="H1390" s="2" t="s">
        <v>182</v>
      </c>
      <c r="I1390" s="2" t="s">
        <v>5518</v>
      </c>
      <c r="J1390" s="2" t="s">
        <v>78</v>
      </c>
      <c r="K1390" s="2" t="s">
        <v>424</v>
      </c>
      <c r="L1390" s="2" t="s">
        <v>5519</v>
      </c>
      <c r="M1390" s="2" t="s">
        <v>1348</v>
      </c>
      <c r="N1390" s="2" t="s">
        <v>2170</v>
      </c>
      <c r="O1390" s="2"/>
      <c r="P1390" s="2" t="s">
        <v>2159</v>
      </c>
    </row>
    <row r="1391" spans="1:16" ht="14.4" x14ac:dyDescent="0.25">
      <c r="A1391" s="7" t="s">
        <v>5520</v>
      </c>
      <c r="B1391" s="2">
        <v>39</v>
      </c>
      <c r="C1391" s="2" t="s">
        <v>86</v>
      </c>
      <c r="D1391" s="2" t="s">
        <v>208</v>
      </c>
      <c r="E1391" s="2" t="s">
        <v>190</v>
      </c>
      <c r="F1391" s="2" t="s">
        <v>141</v>
      </c>
      <c r="G1391" s="2" t="s">
        <v>181</v>
      </c>
      <c r="H1391" s="2" t="s">
        <v>182</v>
      </c>
      <c r="I1391" s="2" t="s">
        <v>5521</v>
      </c>
      <c r="J1391" s="2" t="s">
        <v>1184</v>
      </c>
      <c r="K1391" s="2" t="s">
        <v>424</v>
      </c>
      <c r="L1391" s="2" t="s">
        <v>5522</v>
      </c>
      <c r="M1391" s="2" t="s">
        <v>5523</v>
      </c>
      <c r="N1391" s="2" t="s">
        <v>193</v>
      </c>
      <c r="O1391" s="2"/>
      <c r="P1391" s="2" t="s">
        <v>2159</v>
      </c>
    </row>
    <row r="1392" spans="1:16" ht="14.4" x14ac:dyDescent="0.25">
      <c r="A1392" s="7" t="s">
        <v>5524</v>
      </c>
      <c r="B1392" s="2">
        <v>53</v>
      </c>
      <c r="C1392" s="2" t="s">
        <v>379</v>
      </c>
      <c r="D1392" s="2" t="s">
        <v>18</v>
      </c>
      <c r="E1392" s="2" t="s">
        <v>88</v>
      </c>
      <c r="F1392" s="2" t="s">
        <v>252</v>
      </c>
      <c r="G1392" s="2" t="s">
        <v>181</v>
      </c>
      <c r="H1392" s="2" t="s">
        <v>79</v>
      </c>
      <c r="I1392" s="2" t="s">
        <v>5525</v>
      </c>
      <c r="J1392" s="2" t="s">
        <v>803</v>
      </c>
      <c r="K1392" s="2" t="s">
        <v>3032</v>
      </c>
      <c r="L1392" s="2" t="s">
        <v>5526</v>
      </c>
      <c r="M1392" s="2" t="s">
        <v>5527</v>
      </c>
      <c r="N1392" s="2" t="s">
        <v>119</v>
      </c>
      <c r="O1392" s="2"/>
      <c r="P1392" s="2" t="s">
        <v>2159</v>
      </c>
    </row>
    <row r="1393" spans="1:16" ht="14.4" x14ac:dyDescent="0.25">
      <c r="A1393" s="7" t="s">
        <v>5528</v>
      </c>
      <c r="B1393" s="2">
        <v>112</v>
      </c>
      <c r="C1393" s="2" t="s">
        <v>596</v>
      </c>
      <c r="D1393" s="2" t="s">
        <v>1193</v>
      </c>
      <c r="E1393" s="2" t="s">
        <v>19</v>
      </c>
      <c r="F1393" s="2" t="s">
        <v>55</v>
      </c>
      <c r="G1393" s="2" t="s">
        <v>42</v>
      </c>
      <c r="H1393" s="2" t="s">
        <v>90</v>
      </c>
      <c r="I1393" s="2" t="s">
        <v>5529</v>
      </c>
      <c r="J1393" s="2" t="s">
        <v>1824</v>
      </c>
      <c r="K1393" s="2" t="s">
        <v>1481</v>
      </c>
      <c r="L1393" s="2" t="s">
        <v>5530</v>
      </c>
      <c r="M1393" s="2" t="s">
        <v>5232</v>
      </c>
      <c r="N1393" s="2" t="s">
        <v>316</v>
      </c>
      <c r="O1393" s="2"/>
      <c r="P1393" s="2" t="s">
        <v>2159</v>
      </c>
    </row>
    <row r="1394" spans="1:16" ht="14.4" x14ac:dyDescent="0.25">
      <c r="A1394" s="7" t="s">
        <v>5531</v>
      </c>
      <c r="B1394" s="2">
        <v>147</v>
      </c>
      <c r="C1394" s="2" t="s">
        <v>2100</v>
      </c>
      <c r="D1394" s="2" t="s">
        <v>1994</v>
      </c>
      <c r="E1394" s="2" t="s">
        <v>148</v>
      </c>
      <c r="F1394" s="2" t="s">
        <v>30</v>
      </c>
      <c r="G1394" s="2" t="s">
        <v>325</v>
      </c>
      <c r="H1394" s="2" t="s">
        <v>79</v>
      </c>
      <c r="I1394" s="2" t="s">
        <v>5532</v>
      </c>
      <c r="J1394" s="2" t="s">
        <v>2084</v>
      </c>
      <c r="K1394" s="2" t="s">
        <v>1481</v>
      </c>
      <c r="L1394" s="2" t="s">
        <v>5533</v>
      </c>
      <c r="M1394" s="2" t="s">
        <v>339</v>
      </c>
      <c r="N1394" s="2" t="s">
        <v>316</v>
      </c>
      <c r="O1394" s="2"/>
      <c r="P1394" s="2" t="s">
        <v>2159</v>
      </c>
    </row>
    <row r="1395" spans="1:16" ht="14.4" x14ac:dyDescent="0.25">
      <c r="A1395" s="7" t="s">
        <v>5534</v>
      </c>
      <c r="B1395" s="2">
        <v>82</v>
      </c>
      <c r="C1395" s="2" t="s">
        <v>181</v>
      </c>
      <c r="D1395" s="2" t="s">
        <v>658</v>
      </c>
      <c r="E1395" s="2" t="s">
        <v>216</v>
      </c>
      <c r="F1395" s="2" t="s">
        <v>41</v>
      </c>
      <c r="G1395" s="2" t="s">
        <v>552</v>
      </c>
      <c r="H1395" s="2" t="s">
        <v>79</v>
      </c>
      <c r="I1395" s="2" t="s">
        <v>5489</v>
      </c>
      <c r="J1395" s="2" t="s">
        <v>337</v>
      </c>
      <c r="K1395" s="2" t="s">
        <v>1481</v>
      </c>
      <c r="L1395" s="2" t="s">
        <v>5535</v>
      </c>
      <c r="M1395" s="2" t="s">
        <v>5307</v>
      </c>
      <c r="N1395" s="2" t="s">
        <v>28</v>
      </c>
      <c r="O1395" s="2"/>
      <c r="P1395" s="2" t="s">
        <v>2159</v>
      </c>
    </row>
    <row r="1396" spans="1:16" ht="14.4" x14ac:dyDescent="0.25">
      <c r="A1396" s="7" t="s">
        <v>5536</v>
      </c>
      <c r="B1396" s="2">
        <v>43</v>
      </c>
      <c r="C1396" s="2" t="s">
        <v>121</v>
      </c>
      <c r="D1396" s="2" t="s">
        <v>52</v>
      </c>
      <c r="E1396" s="2" t="s">
        <v>88</v>
      </c>
      <c r="F1396" s="2" t="s">
        <v>111</v>
      </c>
      <c r="G1396" s="2" t="s">
        <v>18</v>
      </c>
      <c r="H1396" s="2" t="s">
        <v>79</v>
      </c>
      <c r="I1396" s="2" t="s">
        <v>5537</v>
      </c>
      <c r="J1396" s="2"/>
      <c r="K1396" s="2" t="s">
        <v>424</v>
      </c>
      <c r="L1396" s="2" t="s">
        <v>5538</v>
      </c>
      <c r="M1396" s="2" t="s">
        <v>3429</v>
      </c>
      <c r="N1396" s="2" t="s">
        <v>102</v>
      </c>
      <c r="O1396" s="2"/>
      <c r="P1396" s="2" t="s">
        <v>2159</v>
      </c>
    </row>
    <row r="1397" spans="1:16" ht="14.4" x14ac:dyDescent="0.25">
      <c r="A1397" s="7" t="s">
        <v>5539</v>
      </c>
      <c r="B1397" s="2">
        <v>65</v>
      </c>
      <c r="C1397" s="2" t="s">
        <v>173</v>
      </c>
      <c r="D1397" s="2" t="s">
        <v>162</v>
      </c>
      <c r="E1397" s="2" t="s">
        <v>112</v>
      </c>
      <c r="F1397" s="2" t="s">
        <v>77</v>
      </c>
      <c r="G1397" s="2" t="s">
        <v>18</v>
      </c>
      <c r="H1397" s="2" t="s">
        <v>79</v>
      </c>
      <c r="I1397" s="2" t="s">
        <v>5540</v>
      </c>
      <c r="J1397" s="2" t="s">
        <v>678</v>
      </c>
      <c r="K1397" s="2" t="s">
        <v>3032</v>
      </c>
      <c r="L1397" s="2" t="s">
        <v>5541</v>
      </c>
      <c r="M1397" s="2" t="s">
        <v>2672</v>
      </c>
      <c r="N1397" s="2" t="s">
        <v>436</v>
      </c>
      <c r="O1397" s="2"/>
      <c r="P1397" s="2" t="s">
        <v>2159</v>
      </c>
    </row>
    <row r="1398" spans="1:16" ht="14.4" x14ac:dyDescent="0.25">
      <c r="A1398" s="7" t="s">
        <v>5542</v>
      </c>
      <c r="B1398" s="2">
        <v>89</v>
      </c>
      <c r="C1398" s="2" t="s">
        <v>43</v>
      </c>
      <c r="D1398" s="2" t="s">
        <v>281</v>
      </c>
      <c r="E1398" s="2" t="s">
        <v>148</v>
      </c>
      <c r="F1398" s="2" t="s">
        <v>30</v>
      </c>
      <c r="G1398" s="2" t="s">
        <v>596</v>
      </c>
      <c r="H1398" s="2" t="s">
        <v>90</v>
      </c>
      <c r="I1398" s="2" t="s">
        <v>5543</v>
      </c>
      <c r="J1398" s="2" t="s">
        <v>1145</v>
      </c>
      <c r="K1398" s="2" t="s">
        <v>3032</v>
      </c>
      <c r="L1398" s="2" t="s">
        <v>5544</v>
      </c>
      <c r="M1398" s="2" t="s">
        <v>5545</v>
      </c>
      <c r="N1398" s="2" t="s">
        <v>316</v>
      </c>
      <c r="O1398" s="2"/>
      <c r="P1398" s="2" t="s">
        <v>2159</v>
      </c>
    </row>
    <row r="1399" spans="1:16" ht="14.4" x14ac:dyDescent="0.25">
      <c r="A1399" s="7" t="s">
        <v>5546</v>
      </c>
      <c r="B1399" s="2">
        <v>178</v>
      </c>
      <c r="C1399" s="2" t="s">
        <v>532</v>
      </c>
      <c r="D1399" s="2" t="s">
        <v>4449</v>
      </c>
      <c r="E1399" s="2" t="s">
        <v>65</v>
      </c>
      <c r="F1399" s="2" t="s">
        <v>52</v>
      </c>
      <c r="G1399" s="2" t="s">
        <v>614</v>
      </c>
      <c r="H1399" s="2" t="s">
        <v>182</v>
      </c>
      <c r="I1399" s="2" t="s">
        <v>5547</v>
      </c>
      <c r="J1399" s="2" t="s">
        <v>1303</v>
      </c>
      <c r="K1399" s="2" t="s">
        <v>1481</v>
      </c>
      <c r="L1399" s="2" t="s">
        <v>3599</v>
      </c>
      <c r="M1399" s="2" t="s">
        <v>5548</v>
      </c>
      <c r="N1399" s="2" t="s">
        <v>119</v>
      </c>
      <c r="O1399" s="2"/>
      <c r="P1399" s="2" t="s">
        <v>2159</v>
      </c>
    </row>
    <row r="1400" spans="1:16" ht="14.4" x14ac:dyDescent="0.25">
      <c r="A1400" s="7" t="s">
        <v>5549</v>
      </c>
      <c r="B1400" s="2">
        <v>142</v>
      </c>
      <c r="C1400" s="2" t="s">
        <v>590</v>
      </c>
      <c r="D1400" s="2" t="s">
        <v>659</v>
      </c>
      <c r="E1400" s="2" t="s">
        <v>54</v>
      </c>
      <c r="F1400" s="2" t="s">
        <v>141</v>
      </c>
      <c r="G1400" s="2" t="s">
        <v>1109</v>
      </c>
      <c r="H1400" s="2" t="s">
        <v>182</v>
      </c>
      <c r="I1400" s="2" t="s">
        <v>5550</v>
      </c>
      <c r="J1400" s="2" t="s">
        <v>337</v>
      </c>
      <c r="K1400" s="2" t="s">
        <v>1481</v>
      </c>
      <c r="L1400" s="2" t="s">
        <v>5551</v>
      </c>
      <c r="M1400" s="2" t="s">
        <v>5552</v>
      </c>
      <c r="N1400" s="2" t="s">
        <v>187</v>
      </c>
      <c r="O1400" s="2"/>
      <c r="P1400" s="2" t="s">
        <v>2159</v>
      </c>
    </row>
    <row r="1401" spans="1:16" ht="14.4" x14ac:dyDescent="0.25">
      <c r="A1401" s="7" t="s">
        <v>5553</v>
      </c>
      <c r="B1401" s="2">
        <v>113</v>
      </c>
      <c r="C1401" s="2" t="s">
        <v>463</v>
      </c>
      <c r="D1401" s="2" t="s">
        <v>955</v>
      </c>
      <c r="E1401" s="2" t="s">
        <v>148</v>
      </c>
      <c r="F1401" s="2" t="s">
        <v>427</v>
      </c>
      <c r="G1401" s="2" t="s">
        <v>463</v>
      </c>
      <c r="H1401" s="2" t="s">
        <v>182</v>
      </c>
      <c r="I1401" s="2" t="s">
        <v>5554</v>
      </c>
      <c r="J1401" s="2" t="s">
        <v>2276</v>
      </c>
      <c r="K1401" s="2" t="s">
        <v>1481</v>
      </c>
      <c r="L1401" s="2" t="s">
        <v>5555</v>
      </c>
      <c r="M1401" s="2" t="s">
        <v>5556</v>
      </c>
      <c r="N1401" s="2" t="s">
        <v>109</v>
      </c>
      <c r="O1401" s="2"/>
      <c r="P1401" s="2" t="s">
        <v>2159</v>
      </c>
    </row>
    <row r="1402" spans="1:16" ht="14.4" x14ac:dyDescent="0.25">
      <c r="A1402" s="7" t="s">
        <v>5557</v>
      </c>
      <c r="B1402" s="2">
        <v>170</v>
      </c>
      <c r="C1402" s="2" t="s">
        <v>682</v>
      </c>
      <c r="D1402" s="2" t="s">
        <v>348</v>
      </c>
      <c r="E1402" s="2" t="s">
        <v>32</v>
      </c>
      <c r="F1402" s="2" t="s">
        <v>111</v>
      </c>
      <c r="G1402" s="2" t="s">
        <v>557</v>
      </c>
      <c r="H1402" s="2" t="s">
        <v>182</v>
      </c>
      <c r="I1402" s="2" t="s">
        <v>5558</v>
      </c>
      <c r="J1402" s="2" t="s">
        <v>1172</v>
      </c>
      <c r="K1402" s="2" t="s">
        <v>1481</v>
      </c>
      <c r="L1402" s="2" t="s">
        <v>5559</v>
      </c>
      <c r="M1402" s="2" t="s">
        <v>5560</v>
      </c>
      <c r="N1402" s="2" t="s">
        <v>3284</v>
      </c>
      <c r="O1402" s="2"/>
      <c r="P1402" s="2" t="s">
        <v>2159</v>
      </c>
    </row>
    <row r="1403" spans="1:16" ht="14.4" x14ac:dyDescent="0.25">
      <c r="A1403" s="7" t="s">
        <v>5561</v>
      </c>
      <c r="B1403" s="2">
        <v>96</v>
      </c>
      <c r="C1403" s="2" t="s">
        <v>114</v>
      </c>
      <c r="D1403" s="2" t="s">
        <v>333</v>
      </c>
      <c r="E1403" s="2" t="s">
        <v>216</v>
      </c>
      <c r="F1403" s="2" t="s">
        <v>96</v>
      </c>
      <c r="G1403" s="2" t="s">
        <v>457</v>
      </c>
      <c r="H1403" s="2" t="s">
        <v>182</v>
      </c>
      <c r="I1403" s="2" t="s">
        <v>5562</v>
      </c>
      <c r="J1403" s="2" t="s">
        <v>1162</v>
      </c>
      <c r="K1403" s="2" t="s">
        <v>3032</v>
      </c>
      <c r="L1403" s="2" t="s">
        <v>5563</v>
      </c>
      <c r="M1403" s="2" t="s">
        <v>2941</v>
      </c>
      <c r="N1403" s="2" t="s">
        <v>420</v>
      </c>
      <c r="O1403" s="2"/>
      <c r="P1403" s="2" t="s">
        <v>2650</v>
      </c>
    </row>
    <row r="1404" spans="1:16" ht="14.4" x14ac:dyDescent="0.25">
      <c r="A1404" s="7" t="s">
        <v>5564</v>
      </c>
      <c r="B1404" s="2">
        <v>38</v>
      </c>
      <c r="C1404" s="2" t="s">
        <v>67</v>
      </c>
      <c r="D1404" s="2" t="s">
        <v>233</v>
      </c>
      <c r="E1404" s="2" t="s">
        <v>190</v>
      </c>
      <c r="F1404" s="2" t="s">
        <v>134</v>
      </c>
      <c r="G1404" s="2" t="s">
        <v>264</v>
      </c>
      <c r="H1404" s="2" t="s">
        <v>79</v>
      </c>
      <c r="I1404" s="2" t="s">
        <v>5565</v>
      </c>
      <c r="J1404" s="2" t="s">
        <v>385</v>
      </c>
      <c r="K1404" s="2" t="s">
        <v>424</v>
      </c>
      <c r="L1404" s="2" t="s">
        <v>5566</v>
      </c>
      <c r="M1404" s="2" t="s">
        <v>5567</v>
      </c>
      <c r="N1404" s="2" t="s">
        <v>573</v>
      </c>
      <c r="O1404" s="2"/>
      <c r="P1404" s="2" t="s">
        <v>2159</v>
      </c>
    </row>
    <row r="1405" spans="1:16" ht="14.4" x14ac:dyDescent="0.25">
      <c r="A1405" s="7" t="s">
        <v>5568</v>
      </c>
      <c r="B1405" s="2">
        <v>65</v>
      </c>
      <c r="C1405" s="2" t="s">
        <v>180</v>
      </c>
      <c r="D1405" s="2" t="s">
        <v>31</v>
      </c>
      <c r="E1405" s="2" t="s">
        <v>98</v>
      </c>
      <c r="F1405" s="2" t="s">
        <v>208</v>
      </c>
      <c r="G1405" s="2" t="s">
        <v>252</v>
      </c>
      <c r="H1405" s="2" t="s">
        <v>182</v>
      </c>
      <c r="I1405" s="2" t="s">
        <v>2786</v>
      </c>
      <c r="J1405" s="2" t="s">
        <v>664</v>
      </c>
      <c r="K1405" s="2" t="s">
        <v>3032</v>
      </c>
      <c r="L1405" s="2" t="s">
        <v>5569</v>
      </c>
      <c r="M1405" s="2" t="s">
        <v>5570</v>
      </c>
      <c r="N1405" s="2" t="s">
        <v>119</v>
      </c>
      <c r="O1405" s="2"/>
      <c r="P1405" s="2" t="s">
        <v>2098</v>
      </c>
    </row>
    <row r="1406" spans="1:16" ht="14.4" x14ac:dyDescent="0.25">
      <c r="A1406" s="7" t="s">
        <v>5571</v>
      </c>
      <c r="B1406" s="2">
        <v>51</v>
      </c>
      <c r="C1406" s="2" t="s">
        <v>87</v>
      </c>
      <c r="D1406" s="2" t="s">
        <v>30</v>
      </c>
      <c r="E1406" s="2" t="s">
        <v>98</v>
      </c>
      <c r="F1406" s="2" t="s">
        <v>89</v>
      </c>
      <c r="G1406" s="2" t="s">
        <v>156</v>
      </c>
      <c r="H1406" s="2" t="s">
        <v>79</v>
      </c>
      <c r="I1406" s="2" t="s">
        <v>5572</v>
      </c>
      <c r="J1406" s="2" t="s">
        <v>1105</v>
      </c>
      <c r="K1406" s="2" t="s">
        <v>3032</v>
      </c>
      <c r="L1406" s="2" t="s">
        <v>5573</v>
      </c>
      <c r="M1406" s="2" t="s">
        <v>5574</v>
      </c>
      <c r="N1406" s="2" t="s">
        <v>2170</v>
      </c>
      <c r="O1406" s="2"/>
      <c r="P1406" s="2" t="s">
        <v>2129</v>
      </c>
    </row>
    <row r="1407" spans="1:16" ht="14.4" x14ac:dyDescent="0.25">
      <c r="A1407" s="7" t="s">
        <v>5575</v>
      </c>
      <c r="B1407" s="2">
        <v>47</v>
      </c>
      <c r="C1407" s="2" t="s">
        <v>189</v>
      </c>
      <c r="D1407" s="2" t="s">
        <v>77</v>
      </c>
      <c r="E1407" s="2" t="s">
        <v>361</v>
      </c>
      <c r="F1407" s="2" t="s">
        <v>45</v>
      </c>
      <c r="G1407" s="2" t="s">
        <v>18</v>
      </c>
      <c r="H1407" s="2" t="s">
        <v>182</v>
      </c>
      <c r="I1407" s="2" t="s">
        <v>4634</v>
      </c>
      <c r="J1407" s="2" t="s">
        <v>1243</v>
      </c>
      <c r="K1407" s="2" t="s">
        <v>424</v>
      </c>
      <c r="L1407" s="2" t="s">
        <v>5576</v>
      </c>
      <c r="M1407" s="2" t="s">
        <v>2624</v>
      </c>
      <c r="N1407" s="2" t="s">
        <v>3528</v>
      </c>
      <c r="O1407" s="2"/>
      <c r="P1407" s="2" t="s">
        <v>2129</v>
      </c>
    </row>
    <row r="1408" spans="1:16" ht="14.4" x14ac:dyDescent="0.25">
      <c r="A1408" s="7" t="s">
        <v>5577</v>
      </c>
      <c r="B1408" s="2">
        <v>43</v>
      </c>
      <c r="C1408" s="2" t="s">
        <v>217</v>
      </c>
      <c r="D1408" s="2" t="s">
        <v>52</v>
      </c>
      <c r="E1408" s="2" t="s">
        <v>88</v>
      </c>
      <c r="F1408" s="2" t="s">
        <v>75</v>
      </c>
      <c r="G1408" s="2" t="s">
        <v>129</v>
      </c>
      <c r="H1408" s="2" t="s">
        <v>182</v>
      </c>
      <c r="I1408" s="2" t="s">
        <v>5578</v>
      </c>
      <c r="J1408" s="2" t="s">
        <v>326</v>
      </c>
      <c r="K1408" s="2" t="s">
        <v>424</v>
      </c>
      <c r="L1408" s="2" t="s">
        <v>5579</v>
      </c>
      <c r="M1408" s="2" t="s">
        <v>3245</v>
      </c>
      <c r="N1408" s="2" t="s">
        <v>119</v>
      </c>
      <c r="O1408" s="2"/>
      <c r="P1408" s="2" t="s">
        <v>2159</v>
      </c>
    </row>
    <row r="1409" spans="1:16" ht="14.4" x14ac:dyDescent="0.25">
      <c r="A1409" s="7" t="s">
        <v>5580</v>
      </c>
      <c r="B1409" s="2">
        <v>56</v>
      </c>
      <c r="C1409" s="2" t="s">
        <v>141</v>
      </c>
      <c r="D1409" s="2" t="s">
        <v>63</v>
      </c>
      <c r="E1409" s="2" t="s">
        <v>98</v>
      </c>
      <c r="F1409" s="2" t="s">
        <v>233</v>
      </c>
      <c r="G1409" s="2" t="s">
        <v>363</v>
      </c>
      <c r="H1409" s="2" t="s">
        <v>182</v>
      </c>
      <c r="I1409" s="2" t="s">
        <v>5581</v>
      </c>
      <c r="J1409" s="2" t="s">
        <v>914</v>
      </c>
      <c r="K1409" s="2" t="s">
        <v>3032</v>
      </c>
      <c r="L1409" s="2" t="s">
        <v>5582</v>
      </c>
      <c r="M1409" s="2" t="s">
        <v>5583</v>
      </c>
      <c r="N1409" s="2" t="s">
        <v>260</v>
      </c>
      <c r="O1409" s="2"/>
      <c r="P1409" s="2" t="s">
        <v>2650</v>
      </c>
    </row>
    <row r="1410" spans="1:16" ht="14.4" x14ac:dyDescent="0.25">
      <c r="A1410" s="7" t="s">
        <v>5584</v>
      </c>
      <c r="B1410" s="2">
        <v>31</v>
      </c>
      <c r="C1410" s="2" t="s">
        <v>90</v>
      </c>
      <c r="D1410" s="2" t="s">
        <v>66</v>
      </c>
      <c r="E1410" s="2" t="s">
        <v>361</v>
      </c>
      <c r="F1410" s="2" t="s">
        <v>67</v>
      </c>
      <c r="G1410" s="2" t="s">
        <v>63</v>
      </c>
      <c r="H1410" s="2" t="s">
        <v>182</v>
      </c>
      <c r="I1410" s="2" t="s">
        <v>5585</v>
      </c>
      <c r="J1410" s="2" t="s">
        <v>4449</v>
      </c>
      <c r="K1410" s="2" t="s">
        <v>424</v>
      </c>
      <c r="L1410" s="2" t="s">
        <v>5586</v>
      </c>
      <c r="M1410" s="2" t="s">
        <v>876</v>
      </c>
      <c r="N1410" s="2" t="s">
        <v>5587</v>
      </c>
      <c r="O1410" s="2"/>
      <c r="P1410" s="2" t="s">
        <v>2159</v>
      </c>
    </row>
    <row r="1411" spans="1:16" ht="14.4" x14ac:dyDescent="0.25">
      <c r="A1411" s="7" t="s">
        <v>5588</v>
      </c>
      <c r="B1411" s="2">
        <v>25</v>
      </c>
      <c r="C1411" s="2" t="s">
        <v>67</v>
      </c>
      <c r="D1411" s="2" t="s">
        <v>134</v>
      </c>
      <c r="E1411" s="2" t="s">
        <v>361</v>
      </c>
      <c r="F1411" s="2" t="s">
        <v>485</v>
      </c>
      <c r="G1411" s="2" t="s">
        <v>41</v>
      </c>
      <c r="H1411" s="2" t="s">
        <v>182</v>
      </c>
      <c r="I1411" s="2" t="s">
        <v>5589</v>
      </c>
      <c r="J1411" s="2" t="s">
        <v>217</v>
      </c>
      <c r="K1411" s="2" t="s">
        <v>424</v>
      </c>
      <c r="L1411" s="2" t="s">
        <v>5590</v>
      </c>
      <c r="M1411" s="2" t="s">
        <v>1274</v>
      </c>
      <c r="N1411" s="2" t="s">
        <v>338</v>
      </c>
      <c r="O1411" s="2"/>
      <c r="P1411" s="2" t="s">
        <v>2159</v>
      </c>
    </row>
    <row r="1412" spans="1:16" ht="14.4" x14ac:dyDescent="0.25">
      <c r="A1412" s="7" t="s">
        <v>5591</v>
      </c>
      <c r="B1412" s="2">
        <v>26</v>
      </c>
      <c r="C1412" s="2" t="s">
        <v>45</v>
      </c>
      <c r="D1412" s="2" t="s">
        <v>87</v>
      </c>
      <c r="E1412" s="2" t="s">
        <v>361</v>
      </c>
      <c r="F1412" s="2" t="s">
        <v>34</v>
      </c>
      <c r="G1412" s="2" t="s">
        <v>201</v>
      </c>
      <c r="H1412" s="2" t="s">
        <v>182</v>
      </c>
      <c r="I1412" s="2" t="s">
        <v>5592</v>
      </c>
      <c r="J1412" s="2" t="s">
        <v>855</v>
      </c>
      <c r="K1412" s="2" t="s">
        <v>424</v>
      </c>
      <c r="L1412" s="2" t="s">
        <v>5593</v>
      </c>
      <c r="M1412" s="2" t="s">
        <v>3103</v>
      </c>
      <c r="N1412" s="2" t="s">
        <v>583</v>
      </c>
      <c r="O1412" s="2"/>
      <c r="P1412" s="2" t="s">
        <v>2159</v>
      </c>
    </row>
    <row r="1413" spans="1:16" ht="14.4" x14ac:dyDescent="0.25">
      <c r="A1413" s="7" t="s">
        <v>5594</v>
      </c>
      <c r="B1413" s="2">
        <v>30</v>
      </c>
      <c r="C1413" s="2" t="s">
        <v>67</v>
      </c>
      <c r="D1413" s="2" t="s">
        <v>96</v>
      </c>
      <c r="E1413" s="2" t="s">
        <v>361</v>
      </c>
      <c r="F1413" s="2" t="s">
        <v>45</v>
      </c>
      <c r="G1413" s="2" t="s">
        <v>55</v>
      </c>
      <c r="H1413" s="2" t="s">
        <v>182</v>
      </c>
      <c r="I1413" s="2" t="s">
        <v>5595</v>
      </c>
      <c r="J1413" s="2" t="s">
        <v>97</v>
      </c>
      <c r="K1413" s="2" t="s">
        <v>424</v>
      </c>
      <c r="L1413" s="2" t="s">
        <v>5596</v>
      </c>
      <c r="M1413" s="2" t="s">
        <v>1158</v>
      </c>
      <c r="N1413" s="2" t="s">
        <v>700</v>
      </c>
      <c r="O1413" s="2"/>
      <c r="P1413" s="2" t="s">
        <v>2159</v>
      </c>
    </row>
    <row r="1414" spans="1:16" ht="14.4" x14ac:dyDescent="0.25">
      <c r="A1414" s="7" t="s">
        <v>5597</v>
      </c>
      <c r="B1414" s="2">
        <v>40</v>
      </c>
      <c r="C1414" s="2" t="s">
        <v>89</v>
      </c>
      <c r="D1414" s="2" t="s">
        <v>252</v>
      </c>
      <c r="E1414" s="2" t="s">
        <v>190</v>
      </c>
      <c r="F1414" s="2" t="s">
        <v>427</v>
      </c>
      <c r="G1414" s="2" t="s">
        <v>77</v>
      </c>
      <c r="H1414" s="2" t="s">
        <v>182</v>
      </c>
      <c r="I1414" s="2" t="s">
        <v>5598</v>
      </c>
      <c r="J1414" s="2" t="s">
        <v>77</v>
      </c>
      <c r="K1414" s="2" t="s">
        <v>424</v>
      </c>
      <c r="L1414" s="2" t="s">
        <v>5599</v>
      </c>
      <c r="M1414" s="2" t="s">
        <v>4159</v>
      </c>
      <c r="N1414" s="2" t="s">
        <v>306</v>
      </c>
      <c r="O1414" s="2"/>
      <c r="P1414" s="2" t="s">
        <v>2159</v>
      </c>
    </row>
    <row r="1415" spans="1:16" ht="14.4" x14ac:dyDescent="0.25">
      <c r="A1415" s="7" t="s">
        <v>5600</v>
      </c>
      <c r="B1415" s="2">
        <v>58</v>
      </c>
      <c r="C1415" s="2" t="s">
        <v>208</v>
      </c>
      <c r="D1415" s="2" t="s">
        <v>53</v>
      </c>
      <c r="E1415" s="2" t="s">
        <v>98</v>
      </c>
      <c r="F1415" s="2" t="s">
        <v>363</v>
      </c>
      <c r="G1415" s="2" t="s">
        <v>252</v>
      </c>
      <c r="H1415" s="2" t="s">
        <v>79</v>
      </c>
      <c r="I1415" s="2" t="s">
        <v>5601</v>
      </c>
      <c r="J1415" s="2" t="s">
        <v>2334</v>
      </c>
      <c r="K1415" s="2" t="s">
        <v>3032</v>
      </c>
      <c r="L1415" s="2" t="s">
        <v>4714</v>
      </c>
      <c r="M1415" s="2" t="s">
        <v>5602</v>
      </c>
      <c r="N1415" s="2" t="s">
        <v>354</v>
      </c>
      <c r="O1415" s="2"/>
      <c r="P1415" s="2" t="s">
        <v>2159</v>
      </c>
    </row>
    <row r="1416" spans="1:16" ht="14.4" x14ac:dyDescent="0.25">
      <c r="A1416" s="7" t="s">
        <v>5603</v>
      </c>
      <c r="B1416" s="2">
        <v>69</v>
      </c>
      <c r="C1416" s="2" t="s">
        <v>56</v>
      </c>
      <c r="D1416" s="2" t="s">
        <v>585</v>
      </c>
      <c r="E1416" s="2" t="s">
        <v>216</v>
      </c>
      <c r="F1416" s="2" t="s">
        <v>30</v>
      </c>
      <c r="G1416" s="2" t="s">
        <v>89</v>
      </c>
      <c r="H1416" s="2" t="s">
        <v>79</v>
      </c>
      <c r="I1416" s="2" t="s">
        <v>5604</v>
      </c>
      <c r="J1416" s="2" t="s">
        <v>543</v>
      </c>
      <c r="K1416" s="2" t="s">
        <v>3032</v>
      </c>
      <c r="L1416" s="2" t="s">
        <v>5605</v>
      </c>
      <c r="M1416" s="2" t="s">
        <v>3789</v>
      </c>
      <c r="N1416" s="2" t="s">
        <v>478</v>
      </c>
      <c r="O1416" s="2"/>
      <c r="P1416" s="2" t="s">
        <v>2650</v>
      </c>
    </row>
    <row r="1417" spans="1:16" ht="14.4" x14ac:dyDescent="0.25">
      <c r="A1417" s="7" t="s">
        <v>5606</v>
      </c>
      <c r="B1417" s="2">
        <v>31</v>
      </c>
      <c r="C1417" s="2" t="s">
        <v>265</v>
      </c>
      <c r="D1417" s="2" t="s">
        <v>89</v>
      </c>
      <c r="E1417" s="2" t="s">
        <v>361</v>
      </c>
      <c r="F1417" s="2" t="s">
        <v>22</v>
      </c>
      <c r="G1417" s="2" t="s">
        <v>63</v>
      </c>
      <c r="H1417" s="2" t="s">
        <v>182</v>
      </c>
      <c r="I1417" s="2" t="s">
        <v>5607</v>
      </c>
      <c r="J1417" s="2" t="s">
        <v>1999</v>
      </c>
      <c r="K1417" s="2" t="s">
        <v>424</v>
      </c>
      <c r="L1417" s="2" t="s">
        <v>5608</v>
      </c>
      <c r="M1417" s="2" t="s">
        <v>2471</v>
      </c>
      <c r="N1417" s="2" t="s">
        <v>404</v>
      </c>
      <c r="O1417" s="2"/>
      <c r="P1417" s="2" t="s">
        <v>2129</v>
      </c>
    </row>
    <row r="1418" spans="1:16" ht="14.4" x14ac:dyDescent="0.25">
      <c r="A1418" s="7" t="s">
        <v>5609</v>
      </c>
      <c r="B1418" s="2">
        <v>29</v>
      </c>
      <c r="C1418" s="2" t="s">
        <v>90</v>
      </c>
      <c r="D1418" s="2" t="s">
        <v>34</v>
      </c>
      <c r="E1418" s="2" t="s">
        <v>361</v>
      </c>
      <c r="F1418" s="2" t="s">
        <v>22</v>
      </c>
      <c r="G1418" s="2" t="s">
        <v>106</v>
      </c>
      <c r="H1418" s="2" t="s">
        <v>182</v>
      </c>
      <c r="I1418" s="2" t="s">
        <v>5610</v>
      </c>
      <c r="J1418" s="2" t="s">
        <v>363</v>
      </c>
      <c r="K1418" s="2" t="s">
        <v>424</v>
      </c>
      <c r="L1418" s="2" t="s">
        <v>5611</v>
      </c>
      <c r="M1418" s="2" t="s">
        <v>2277</v>
      </c>
      <c r="N1418" s="2" t="s">
        <v>2397</v>
      </c>
      <c r="O1418" s="2"/>
      <c r="P1418" s="2" t="s">
        <v>2159</v>
      </c>
    </row>
    <row r="1419" spans="1:16" ht="14.4" x14ac:dyDescent="0.25">
      <c r="A1419" s="7" t="s">
        <v>5612</v>
      </c>
      <c r="B1419" s="2">
        <v>50</v>
      </c>
      <c r="C1419" s="2" t="s">
        <v>21</v>
      </c>
      <c r="D1419" s="2" t="s">
        <v>77</v>
      </c>
      <c r="E1419" s="2" t="s">
        <v>88</v>
      </c>
      <c r="F1419" s="2" t="s">
        <v>252</v>
      </c>
      <c r="G1419" s="2" t="s">
        <v>233</v>
      </c>
      <c r="H1419" s="2" t="s">
        <v>79</v>
      </c>
      <c r="I1419" s="2" t="s">
        <v>5613</v>
      </c>
      <c r="J1419" s="2" t="s">
        <v>182</v>
      </c>
      <c r="K1419" s="2" t="s">
        <v>424</v>
      </c>
      <c r="L1419" s="2" t="s">
        <v>5614</v>
      </c>
      <c r="M1419" s="2" t="s">
        <v>4645</v>
      </c>
      <c r="N1419" s="2" t="s">
        <v>119</v>
      </c>
      <c r="O1419" s="2"/>
      <c r="P1419" s="2" t="s">
        <v>2159</v>
      </c>
    </row>
    <row r="1420" spans="1:16" ht="14.4" x14ac:dyDescent="0.25">
      <c r="A1420" s="7" t="s">
        <v>5615</v>
      </c>
      <c r="B1420" s="2">
        <v>56</v>
      </c>
      <c r="C1420" s="2" t="s">
        <v>97</v>
      </c>
      <c r="D1420" s="2" t="s">
        <v>63</v>
      </c>
      <c r="E1420" s="2" t="s">
        <v>88</v>
      </c>
      <c r="F1420" s="2" t="s">
        <v>233</v>
      </c>
      <c r="G1420" s="2" t="s">
        <v>156</v>
      </c>
      <c r="H1420" s="2" t="s">
        <v>182</v>
      </c>
      <c r="I1420" s="2" t="s">
        <v>5616</v>
      </c>
      <c r="J1420" s="2" t="s">
        <v>1495</v>
      </c>
      <c r="K1420" s="2" t="s">
        <v>3032</v>
      </c>
      <c r="L1420" s="2" t="s">
        <v>5617</v>
      </c>
      <c r="M1420" s="2" t="s">
        <v>5618</v>
      </c>
      <c r="N1420" s="2" t="s">
        <v>354</v>
      </c>
      <c r="O1420" s="2"/>
      <c r="P1420" s="2" t="s">
        <v>2159</v>
      </c>
    </row>
    <row r="1421" spans="1:16" ht="14.4" x14ac:dyDescent="0.25">
      <c r="A1421" s="7" t="s">
        <v>5619</v>
      </c>
      <c r="B1421" s="2">
        <v>85</v>
      </c>
      <c r="C1421" s="2" t="s">
        <v>135</v>
      </c>
      <c r="D1421" s="2" t="s">
        <v>1048</v>
      </c>
      <c r="E1421" s="2" t="s">
        <v>19</v>
      </c>
      <c r="F1421" s="2" t="s">
        <v>43</v>
      </c>
      <c r="G1421" s="2" t="s">
        <v>427</v>
      </c>
      <c r="H1421" s="2" t="s">
        <v>90</v>
      </c>
      <c r="I1421" s="2" t="s">
        <v>5620</v>
      </c>
      <c r="J1421" s="2" t="s">
        <v>1495</v>
      </c>
      <c r="K1421" s="2" t="s">
        <v>3032</v>
      </c>
      <c r="L1421" s="2" t="s">
        <v>5621</v>
      </c>
      <c r="M1421" s="2" t="s">
        <v>5622</v>
      </c>
      <c r="N1421" s="2" t="s">
        <v>28</v>
      </c>
      <c r="O1421" s="2"/>
      <c r="P1421" s="2" t="s">
        <v>2650</v>
      </c>
    </row>
    <row r="1422" spans="1:16" ht="14.4" x14ac:dyDescent="0.25">
      <c r="A1422" s="7" t="s">
        <v>5623</v>
      </c>
      <c r="B1422" s="2">
        <v>152</v>
      </c>
      <c r="C1422" s="2" t="s">
        <v>1294</v>
      </c>
      <c r="D1422" s="2" t="s">
        <v>1043</v>
      </c>
      <c r="E1422" s="2" t="s">
        <v>76</v>
      </c>
      <c r="F1422" s="2" t="s">
        <v>33</v>
      </c>
      <c r="G1422" s="2" t="s">
        <v>155</v>
      </c>
      <c r="H1422" s="2" t="s">
        <v>79</v>
      </c>
      <c r="I1422" s="2" t="s">
        <v>5624</v>
      </c>
      <c r="J1422" s="2" t="s">
        <v>313</v>
      </c>
      <c r="K1422" s="2" t="s">
        <v>1481</v>
      </c>
      <c r="L1422" s="2" t="s">
        <v>5625</v>
      </c>
      <c r="M1422" s="2" t="s">
        <v>5626</v>
      </c>
      <c r="N1422" s="2" t="s">
        <v>193</v>
      </c>
      <c r="O1422" s="2"/>
      <c r="P1422" s="2" t="s">
        <v>2650</v>
      </c>
    </row>
    <row r="1423" spans="1:16" ht="14.4" x14ac:dyDescent="0.25">
      <c r="A1423" s="7" t="s">
        <v>5627</v>
      </c>
      <c r="B1423" s="2">
        <v>102</v>
      </c>
      <c r="C1423" s="2" t="s">
        <v>215</v>
      </c>
      <c r="D1423" s="2" t="s">
        <v>1065</v>
      </c>
      <c r="E1423" s="2" t="s">
        <v>216</v>
      </c>
      <c r="F1423" s="2" t="s">
        <v>233</v>
      </c>
      <c r="G1423" s="2" t="s">
        <v>181</v>
      </c>
      <c r="H1423" s="2" t="s">
        <v>79</v>
      </c>
      <c r="I1423" s="2" t="s">
        <v>5628</v>
      </c>
      <c r="J1423" s="2" t="s">
        <v>587</v>
      </c>
      <c r="K1423" s="2" t="s">
        <v>1481</v>
      </c>
      <c r="L1423" s="2" t="s">
        <v>5629</v>
      </c>
      <c r="M1423" s="2" t="s">
        <v>5630</v>
      </c>
      <c r="N1423" s="2" t="s">
        <v>540</v>
      </c>
      <c r="O1423" s="2"/>
      <c r="P1423" s="2" t="s">
        <v>2116</v>
      </c>
    </row>
    <row r="1424" spans="1:16" ht="14.4" x14ac:dyDescent="0.25">
      <c r="A1424" s="7" t="s">
        <v>5631</v>
      </c>
      <c r="B1424" s="2">
        <v>29</v>
      </c>
      <c r="C1424" s="2" t="s">
        <v>90</v>
      </c>
      <c r="D1424" s="2" t="s">
        <v>180</v>
      </c>
      <c r="E1424" s="2" t="s">
        <v>361</v>
      </c>
      <c r="F1424" s="2" t="s">
        <v>265</v>
      </c>
      <c r="G1424" s="2" t="s">
        <v>149</v>
      </c>
      <c r="H1424" s="2" t="s">
        <v>182</v>
      </c>
      <c r="I1424" s="2" t="s">
        <v>5632</v>
      </c>
      <c r="J1424" s="2" t="s">
        <v>92</v>
      </c>
      <c r="K1424" s="2" t="s">
        <v>424</v>
      </c>
      <c r="L1424" s="2" t="s">
        <v>2047</v>
      </c>
      <c r="M1424" s="2" t="s">
        <v>401</v>
      </c>
      <c r="N1424" s="2" t="s">
        <v>4462</v>
      </c>
      <c r="O1424" s="2"/>
      <c r="P1424" s="2" t="s">
        <v>2159</v>
      </c>
    </row>
    <row r="1425" spans="1:16" ht="14.4" x14ac:dyDescent="0.25">
      <c r="A1425" s="7" t="s">
        <v>5633</v>
      </c>
      <c r="B1425" s="2">
        <v>28</v>
      </c>
      <c r="C1425" s="2" t="s">
        <v>189</v>
      </c>
      <c r="D1425" s="2" t="s">
        <v>123</v>
      </c>
      <c r="E1425" s="2" t="s">
        <v>190</v>
      </c>
      <c r="F1425" s="2" t="s">
        <v>87</v>
      </c>
      <c r="G1425" s="2" t="s">
        <v>363</v>
      </c>
      <c r="H1425" s="2" t="s">
        <v>79</v>
      </c>
      <c r="I1425" s="2" t="s">
        <v>5634</v>
      </c>
      <c r="J1425" s="2" t="s">
        <v>90</v>
      </c>
      <c r="K1425" s="2" t="s">
        <v>424</v>
      </c>
      <c r="L1425" s="2" t="s">
        <v>5635</v>
      </c>
      <c r="M1425" s="2" t="s">
        <v>2638</v>
      </c>
      <c r="N1425" s="2" t="s">
        <v>502</v>
      </c>
      <c r="O1425" s="2"/>
      <c r="P1425" s="2" t="s">
        <v>2159</v>
      </c>
    </row>
    <row r="1426" spans="1:16" ht="14.4" x14ac:dyDescent="0.25">
      <c r="A1426" s="7" t="s">
        <v>5636</v>
      </c>
      <c r="B1426" s="2">
        <v>58</v>
      </c>
      <c r="C1426" s="2" t="s">
        <v>78</v>
      </c>
      <c r="D1426" s="2" t="s">
        <v>181</v>
      </c>
      <c r="E1426" s="2" t="s">
        <v>98</v>
      </c>
      <c r="F1426" s="2" t="s">
        <v>264</v>
      </c>
      <c r="G1426" s="2" t="s">
        <v>217</v>
      </c>
      <c r="H1426" s="2" t="s">
        <v>79</v>
      </c>
      <c r="I1426" s="2" t="s">
        <v>5637</v>
      </c>
      <c r="J1426" s="2" t="s">
        <v>281</v>
      </c>
      <c r="K1426" s="2" t="s">
        <v>25</v>
      </c>
      <c r="L1426" s="2" t="s">
        <v>5638</v>
      </c>
      <c r="M1426" s="2" t="s">
        <v>160</v>
      </c>
      <c r="N1426" s="2" t="s">
        <v>28</v>
      </c>
      <c r="O1426" s="2"/>
      <c r="P1426" s="2" t="s">
        <v>2129</v>
      </c>
    </row>
    <row r="1427" spans="1:16" ht="14.4" x14ac:dyDescent="0.25">
      <c r="A1427" s="7" t="s">
        <v>5639</v>
      </c>
      <c r="B1427" s="2">
        <v>64</v>
      </c>
      <c r="C1427" s="2" t="s">
        <v>92</v>
      </c>
      <c r="D1427" s="2" t="s">
        <v>184</v>
      </c>
      <c r="E1427" s="2" t="s">
        <v>216</v>
      </c>
      <c r="F1427" s="2" t="s">
        <v>30</v>
      </c>
      <c r="G1427" s="2" t="s">
        <v>66</v>
      </c>
      <c r="H1427" s="2" t="s">
        <v>79</v>
      </c>
      <c r="I1427" s="2" t="s">
        <v>5640</v>
      </c>
      <c r="J1427" s="2" t="s">
        <v>1019</v>
      </c>
      <c r="K1427" s="2" t="s">
        <v>25</v>
      </c>
      <c r="L1427" s="2" t="s">
        <v>5641</v>
      </c>
      <c r="M1427" s="2" t="s">
        <v>5642</v>
      </c>
      <c r="N1427" s="2" t="s">
        <v>109</v>
      </c>
      <c r="O1427" s="2"/>
      <c r="P1427" s="2" t="s">
        <v>2129</v>
      </c>
    </row>
    <row r="1428" spans="1:16" ht="14.4" x14ac:dyDescent="0.25">
      <c r="A1428" s="7" t="s">
        <v>5643</v>
      </c>
      <c r="B1428" s="2">
        <v>52</v>
      </c>
      <c r="C1428" s="2" t="s">
        <v>180</v>
      </c>
      <c r="D1428" s="2" t="s">
        <v>156</v>
      </c>
      <c r="E1428" s="2" t="s">
        <v>98</v>
      </c>
      <c r="F1428" s="2" t="s">
        <v>427</v>
      </c>
      <c r="G1428" s="2" t="s">
        <v>149</v>
      </c>
      <c r="H1428" s="2" t="s">
        <v>79</v>
      </c>
      <c r="I1428" s="2" t="s">
        <v>5644</v>
      </c>
      <c r="J1428" s="2" t="s">
        <v>1994</v>
      </c>
      <c r="K1428" s="2" t="s">
        <v>3032</v>
      </c>
      <c r="L1428" s="2" t="s">
        <v>3365</v>
      </c>
      <c r="M1428" s="2" t="s">
        <v>5645</v>
      </c>
      <c r="N1428" s="2" t="s">
        <v>573</v>
      </c>
      <c r="O1428" s="2"/>
      <c r="P1428" s="2" t="s">
        <v>2159</v>
      </c>
    </row>
    <row r="1429" spans="1:16" ht="14.4" x14ac:dyDescent="0.25">
      <c r="A1429" s="7" t="s">
        <v>5646</v>
      </c>
      <c r="B1429" s="2">
        <v>27</v>
      </c>
      <c r="C1429" s="2" t="s">
        <v>189</v>
      </c>
      <c r="D1429" s="2" t="s">
        <v>173</v>
      </c>
      <c r="E1429" s="2" t="s">
        <v>190</v>
      </c>
      <c r="F1429" s="2" t="s">
        <v>217</v>
      </c>
      <c r="G1429" s="2" t="s">
        <v>201</v>
      </c>
      <c r="H1429" s="2" t="s">
        <v>182</v>
      </c>
      <c r="I1429" s="2" t="s">
        <v>5647</v>
      </c>
      <c r="J1429" s="2" t="s">
        <v>275</v>
      </c>
      <c r="K1429" s="2" t="s">
        <v>424</v>
      </c>
      <c r="L1429" s="2" t="s">
        <v>5648</v>
      </c>
      <c r="M1429" s="2" t="s">
        <v>5109</v>
      </c>
      <c r="N1429" s="2" t="s">
        <v>94</v>
      </c>
      <c r="O1429" s="2"/>
      <c r="P1429" s="2" t="s">
        <v>2159</v>
      </c>
    </row>
    <row r="1430" spans="1:16" ht="14.4" x14ac:dyDescent="0.25">
      <c r="A1430" s="7" t="s">
        <v>5649</v>
      </c>
      <c r="B1430" s="2">
        <v>33</v>
      </c>
      <c r="C1430" s="2" t="s">
        <v>265</v>
      </c>
      <c r="D1430" s="2" t="s">
        <v>134</v>
      </c>
      <c r="E1430" s="2" t="s">
        <v>361</v>
      </c>
      <c r="F1430" s="2" t="s">
        <v>67</v>
      </c>
      <c r="G1430" s="2" t="s">
        <v>53</v>
      </c>
      <c r="H1430" s="2" t="s">
        <v>182</v>
      </c>
      <c r="I1430" s="2" t="s">
        <v>5650</v>
      </c>
      <c r="J1430" s="2" t="s">
        <v>90</v>
      </c>
      <c r="K1430" s="2" t="s">
        <v>424</v>
      </c>
      <c r="L1430" s="2" t="s">
        <v>5651</v>
      </c>
      <c r="M1430" s="2" t="s">
        <v>5216</v>
      </c>
      <c r="N1430" s="2" t="s">
        <v>396</v>
      </c>
      <c r="O1430" s="2"/>
      <c r="P1430" s="2" t="s">
        <v>2159</v>
      </c>
    </row>
    <row r="1431" spans="1:16" ht="14.4" x14ac:dyDescent="0.25">
      <c r="A1431" s="7" t="s">
        <v>5652</v>
      </c>
      <c r="B1431" s="2">
        <v>31</v>
      </c>
      <c r="C1431" s="2" t="s">
        <v>22</v>
      </c>
      <c r="D1431" s="2" t="s">
        <v>87</v>
      </c>
      <c r="E1431" s="2" t="s">
        <v>361</v>
      </c>
      <c r="F1431" s="2" t="s">
        <v>121</v>
      </c>
      <c r="G1431" s="2" t="s">
        <v>63</v>
      </c>
      <c r="H1431" s="2" t="s">
        <v>182</v>
      </c>
      <c r="I1431" s="2" t="s">
        <v>5653</v>
      </c>
      <c r="J1431" s="2" t="s">
        <v>90</v>
      </c>
      <c r="K1431" s="2" t="s">
        <v>424</v>
      </c>
      <c r="L1431" s="2" t="s">
        <v>4517</v>
      </c>
      <c r="M1431" s="2" t="s">
        <v>906</v>
      </c>
      <c r="N1431" s="2" t="s">
        <v>2288</v>
      </c>
      <c r="O1431" s="2"/>
      <c r="P1431" s="2" t="s">
        <v>2159</v>
      </c>
    </row>
    <row r="1432" spans="1:16" ht="14.4" x14ac:dyDescent="0.25">
      <c r="A1432" s="7" t="s">
        <v>5654</v>
      </c>
      <c r="B1432" s="2">
        <v>42</v>
      </c>
      <c r="C1432" s="2" t="s">
        <v>134</v>
      </c>
      <c r="D1432" s="2" t="s">
        <v>202</v>
      </c>
      <c r="E1432" s="2" t="s">
        <v>88</v>
      </c>
      <c r="F1432" s="2" t="s">
        <v>75</v>
      </c>
      <c r="G1432" s="2" t="s">
        <v>77</v>
      </c>
      <c r="H1432" s="2" t="s">
        <v>182</v>
      </c>
      <c r="I1432" s="2" t="s">
        <v>5655</v>
      </c>
      <c r="J1432" s="2" t="s">
        <v>90</v>
      </c>
      <c r="K1432" s="2" t="s">
        <v>424</v>
      </c>
      <c r="L1432" s="2" t="s">
        <v>3347</v>
      </c>
      <c r="M1432" s="2" t="s">
        <v>4769</v>
      </c>
      <c r="N1432" s="2" t="s">
        <v>301</v>
      </c>
      <c r="O1432" s="2"/>
      <c r="P1432" s="2" t="s">
        <v>2159</v>
      </c>
    </row>
    <row r="1433" spans="1:16" ht="14.4" x14ac:dyDescent="0.25">
      <c r="A1433" s="7" t="s">
        <v>5656</v>
      </c>
      <c r="B1433" s="2">
        <v>53</v>
      </c>
      <c r="C1433" s="2" t="s">
        <v>97</v>
      </c>
      <c r="D1433" s="2" t="s">
        <v>18</v>
      </c>
      <c r="E1433" s="2" t="s">
        <v>98</v>
      </c>
      <c r="F1433" s="2" t="s">
        <v>129</v>
      </c>
      <c r="G1433" s="2" t="s">
        <v>156</v>
      </c>
      <c r="H1433" s="2" t="s">
        <v>79</v>
      </c>
      <c r="I1433" s="2" t="s">
        <v>5657</v>
      </c>
      <c r="J1433" s="2" t="s">
        <v>1824</v>
      </c>
      <c r="K1433" s="2" t="s">
        <v>3032</v>
      </c>
      <c r="L1433" s="2" t="s">
        <v>5658</v>
      </c>
      <c r="M1433" s="2" t="s">
        <v>4725</v>
      </c>
      <c r="N1433" s="2" t="s">
        <v>187</v>
      </c>
      <c r="O1433" s="2"/>
      <c r="P1433" s="2" t="s">
        <v>2159</v>
      </c>
    </row>
    <row r="1434" spans="1:16" ht="14.4" x14ac:dyDescent="0.25">
      <c r="A1434" s="7" t="s">
        <v>5659</v>
      </c>
      <c r="B1434" s="2">
        <v>68</v>
      </c>
      <c r="C1434" s="2" t="s">
        <v>17</v>
      </c>
      <c r="D1434" s="2" t="s">
        <v>279</v>
      </c>
      <c r="E1434" s="2" t="s">
        <v>216</v>
      </c>
      <c r="F1434" s="2" t="s">
        <v>156</v>
      </c>
      <c r="G1434" s="2" t="s">
        <v>75</v>
      </c>
      <c r="H1434" s="2" t="s">
        <v>90</v>
      </c>
      <c r="I1434" s="2" t="s">
        <v>5660</v>
      </c>
      <c r="J1434" s="2" t="s">
        <v>1368</v>
      </c>
      <c r="K1434" s="2" t="s">
        <v>25</v>
      </c>
      <c r="L1434" s="2" t="s">
        <v>5661</v>
      </c>
      <c r="M1434" s="2" t="s">
        <v>5662</v>
      </c>
      <c r="N1434" s="2" t="s">
        <v>478</v>
      </c>
      <c r="O1434" s="2"/>
      <c r="P1434" s="2" t="s">
        <v>2159</v>
      </c>
    </row>
    <row r="1435" spans="1:16" ht="14.4" x14ac:dyDescent="0.25">
      <c r="A1435" s="7" t="s">
        <v>5663</v>
      </c>
      <c r="B1435" s="2">
        <v>80</v>
      </c>
      <c r="C1435" s="2" t="s">
        <v>106</v>
      </c>
      <c r="D1435" s="2" t="s">
        <v>961</v>
      </c>
      <c r="E1435" s="2" t="s">
        <v>76</v>
      </c>
      <c r="F1435" s="2" t="s">
        <v>114</v>
      </c>
      <c r="G1435" s="2" t="s">
        <v>21</v>
      </c>
      <c r="H1435" s="2" t="s">
        <v>265</v>
      </c>
      <c r="I1435" s="2" t="s">
        <v>5664</v>
      </c>
      <c r="J1435" s="2" t="s">
        <v>914</v>
      </c>
      <c r="K1435" s="2" t="s">
        <v>3032</v>
      </c>
      <c r="L1435" s="2" t="s">
        <v>5665</v>
      </c>
      <c r="M1435" s="2" t="s">
        <v>5666</v>
      </c>
      <c r="N1435" s="2" t="s">
        <v>59</v>
      </c>
      <c r="O1435" s="2"/>
      <c r="P1435" s="2" t="s">
        <v>2159</v>
      </c>
    </row>
    <row r="1436" spans="1:16" ht="14.4" x14ac:dyDescent="0.25">
      <c r="A1436" s="7" t="s">
        <v>5667</v>
      </c>
      <c r="B1436" s="2">
        <v>94</v>
      </c>
      <c r="C1436" s="2" t="s">
        <v>200</v>
      </c>
      <c r="D1436" s="2" t="s">
        <v>414</v>
      </c>
      <c r="E1436" s="2" t="s">
        <v>54</v>
      </c>
      <c r="F1436" s="2" t="s">
        <v>279</v>
      </c>
      <c r="G1436" s="2" t="s">
        <v>134</v>
      </c>
      <c r="H1436" s="2" t="s">
        <v>265</v>
      </c>
      <c r="I1436" s="2" t="s">
        <v>5668</v>
      </c>
      <c r="J1436" s="2" t="s">
        <v>2223</v>
      </c>
      <c r="K1436" s="2" t="s">
        <v>1481</v>
      </c>
      <c r="L1436" s="2" t="s">
        <v>5669</v>
      </c>
      <c r="M1436" s="2" t="s">
        <v>877</v>
      </c>
      <c r="N1436" s="2" t="s">
        <v>109</v>
      </c>
      <c r="O1436" s="2"/>
      <c r="P1436" s="2" t="s">
        <v>2650</v>
      </c>
    </row>
    <row r="1437" spans="1:16" ht="14.4" x14ac:dyDescent="0.25">
      <c r="A1437" s="7" t="s">
        <v>5670</v>
      </c>
      <c r="B1437" s="2">
        <v>113</v>
      </c>
      <c r="C1437" s="2" t="s">
        <v>202</v>
      </c>
      <c r="D1437" s="2" t="s">
        <v>1610</v>
      </c>
      <c r="E1437" s="2" t="s">
        <v>190</v>
      </c>
      <c r="F1437" s="2" t="s">
        <v>180</v>
      </c>
      <c r="G1437" s="2" t="s">
        <v>18</v>
      </c>
      <c r="H1437" s="2" t="s">
        <v>182</v>
      </c>
      <c r="I1437" s="2" t="s">
        <v>5671</v>
      </c>
      <c r="J1437" s="2" t="s">
        <v>809</v>
      </c>
      <c r="K1437" s="2" t="s">
        <v>3032</v>
      </c>
      <c r="L1437" s="2" t="s">
        <v>5672</v>
      </c>
      <c r="M1437" s="2" t="s">
        <v>4857</v>
      </c>
      <c r="N1437" s="2" t="s">
        <v>705</v>
      </c>
      <c r="O1437" s="2"/>
      <c r="P1437" s="2" t="s">
        <v>2159</v>
      </c>
    </row>
    <row r="1438" spans="1:16" ht="14.4" x14ac:dyDescent="0.25">
      <c r="A1438" s="7" t="s">
        <v>5673</v>
      </c>
      <c r="B1438" s="2">
        <v>173</v>
      </c>
      <c r="C1438" s="2" t="s">
        <v>385</v>
      </c>
      <c r="D1438" s="2" t="s">
        <v>1115</v>
      </c>
      <c r="E1438" s="2" t="s">
        <v>19</v>
      </c>
      <c r="F1438" s="2" t="s">
        <v>181</v>
      </c>
      <c r="G1438" s="2" t="s">
        <v>217</v>
      </c>
      <c r="H1438" s="2" t="s">
        <v>90</v>
      </c>
      <c r="I1438" s="2" t="s">
        <v>5674</v>
      </c>
      <c r="J1438" s="2" t="s">
        <v>1021</v>
      </c>
      <c r="K1438" s="2" t="s">
        <v>3032</v>
      </c>
      <c r="L1438" s="2" t="s">
        <v>5675</v>
      </c>
      <c r="M1438" s="2" t="s">
        <v>5676</v>
      </c>
      <c r="N1438" s="2" t="s">
        <v>28</v>
      </c>
      <c r="O1438" s="2"/>
      <c r="P1438" s="2" t="s">
        <v>2159</v>
      </c>
    </row>
    <row r="1439" spans="1:16" ht="14.4" x14ac:dyDescent="0.25">
      <c r="A1439" s="7" t="s">
        <v>5677</v>
      </c>
      <c r="B1439" s="2">
        <v>145</v>
      </c>
      <c r="C1439" s="2" t="s">
        <v>596</v>
      </c>
      <c r="D1439" s="2" t="s">
        <v>791</v>
      </c>
      <c r="E1439" s="2" t="s">
        <v>54</v>
      </c>
      <c r="F1439" s="2" t="s">
        <v>200</v>
      </c>
      <c r="G1439" s="2" t="s">
        <v>180</v>
      </c>
      <c r="H1439" s="2" t="s">
        <v>265</v>
      </c>
      <c r="I1439" s="2" t="s">
        <v>5678</v>
      </c>
      <c r="J1439" s="2"/>
      <c r="K1439" s="2" t="s">
        <v>3032</v>
      </c>
      <c r="L1439" s="2" t="s">
        <v>5679</v>
      </c>
      <c r="M1439" s="2" t="s">
        <v>5680</v>
      </c>
      <c r="N1439" s="2" t="s">
        <v>28</v>
      </c>
      <c r="O1439" s="2"/>
      <c r="P1439" s="2" t="s">
        <v>2650</v>
      </c>
    </row>
    <row r="1440" spans="1:16" ht="14.4" x14ac:dyDescent="0.25">
      <c r="A1440" s="7" t="s">
        <v>5681</v>
      </c>
      <c r="B1440" s="2">
        <v>81</v>
      </c>
      <c r="C1440" s="2" t="s">
        <v>208</v>
      </c>
      <c r="D1440" s="2" t="s">
        <v>2100</v>
      </c>
      <c r="E1440" s="2" t="s">
        <v>216</v>
      </c>
      <c r="F1440" s="2" t="s">
        <v>52</v>
      </c>
      <c r="G1440" s="2" t="s">
        <v>208</v>
      </c>
      <c r="H1440" s="2" t="s">
        <v>90</v>
      </c>
      <c r="I1440" s="2" t="s">
        <v>5682</v>
      </c>
      <c r="J1440" s="2" t="s">
        <v>2142</v>
      </c>
      <c r="K1440" s="2" t="s">
        <v>3032</v>
      </c>
      <c r="L1440" s="2" t="s">
        <v>5683</v>
      </c>
      <c r="M1440" s="2" t="s">
        <v>4975</v>
      </c>
      <c r="N1440" s="2" t="s">
        <v>502</v>
      </c>
      <c r="O1440" s="2"/>
      <c r="P1440" s="2" t="s">
        <v>2159</v>
      </c>
    </row>
    <row r="1441" spans="1:16" ht="14.4" x14ac:dyDescent="0.25">
      <c r="A1441" s="7" t="s">
        <v>5684</v>
      </c>
      <c r="B1441" s="2">
        <v>56</v>
      </c>
      <c r="C1441" s="2" t="s">
        <v>123</v>
      </c>
      <c r="D1441" s="2" t="s">
        <v>135</v>
      </c>
      <c r="E1441" s="2" t="s">
        <v>19</v>
      </c>
      <c r="F1441" s="2" t="s">
        <v>233</v>
      </c>
      <c r="G1441" s="2" t="s">
        <v>180</v>
      </c>
      <c r="H1441" s="2" t="s">
        <v>22</v>
      </c>
      <c r="I1441" s="2" t="s">
        <v>5685</v>
      </c>
      <c r="J1441" s="2" t="s">
        <v>251</v>
      </c>
      <c r="K1441" s="2" t="s">
        <v>3032</v>
      </c>
      <c r="L1441" s="2" t="s">
        <v>1734</v>
      </c>
      <c r="M1441" s="2" t="s">
        <v>405</v>
      </c>
      <c r="N1441" s="2" t="s">
        <v>436</v>
      </c>
      <c r="O1441" s="2"/>
      <c r="P1441" s="2" t="s">
        <v>2129</v>
      </c>
    </row>
    <row r="1442" spans="1:16" ht="14.4" x14ac:dyDescent="0.25">
      <c r="A1442" s="7" t="s">
        <v>5686</v>
      </c>
      <c r="B1442" s="2">
        <v>40</v>
      </c>
      <c r="C1442" s="2" t="s">
        <v>123</v>
      </c>
      <c r="D1442" s="2" t="s">
        <v>252</v>
      </c>
      <c r="E1442" s="2" t="s">
        <v>112</v>
      </c>
      <c r="F1442" s="2" t="s">
        <v>123</v>
      </c>
      <c r="G1442" s="2" t="s">
        <v>233</v>
      </c>
      <c r="H1442" s="2" t="s">
        <v>182</v>
      </c>
      <c r="I1442" s="2" t="s">
        <v>5687</v>
      </c>
      <c r="J1442" s="2" t="s">
        <v>616</v>
      </c>
      <c r="K1442" s="2" t="s">
        <v>424</v>
      </c>
      <c r="L1442" s="2" t="s">
        <v>5688</v>
      </c>
      <c r="M1442" s="2" t="s">
        <v>4997</v>
      </c>
      <c r="N1442" s="2" t="s">
        <v>119</v>
      </c>
      <c r="O1442" s="2"/>
      <c r="P1442" s="2" t="s">
        <v>2129</v>
      </c>
    </row>
    <row r="1443" spans="1:16" ht="14.4" x14ac:dyDescent="0.25">
      <c r="A1443" s="7" t="s">
        <v>5689</v>
      </c>
      <c r="B1443" s="2">
        <v>78</v>
      </c>
      <c r="C1443" s="2" t="s">
        <v>149</v>
      </c>
      <c r="D1443" s="2" t="s">
        <v>209</v>
      </c>
      <c r="E1443" s="2" t="s">
        <v>216</v>
      </c>
      <c r="F1443" s="2" t="s">
        <v>129</v>
      </c>
      <c r="G1443" s="2" t="s">
        <v>34</v>
      </c>
      <c r="H1443" s="2" t="s">
        <v>182</v>
      </c>
      <c r="I1443" s="2" t="s">
        <v>5690</v>
      </c>
      <c r="J1443" s="2" t="s">
        <v>2918</v>
      </c>
      <c r="K1443" s="2" t="s">
        <v>1481</v>
      </c>
      <c r="L1443" s="2" t="s">
        <v>5691</v>
      </c>
      <c r="M1443" s="2" t="s">
        <v>5692</v>
      </c>
      <c r="N1443" s="2" t="s">
        <v>260</v>
      </c>
      <c r="O1443" s="2"/>
      <c r="P1443" s="2" t="s">
        <v>2116</v>
      </c>
    </row>
    <row r="1444" spans="1:16" ht="14.4" x14ac:dyDescent="0.25">
      <c r="A1444" s="7" t="s">
        <v>5693</v>
      </c>
      <c r="B1444" s="2">
        <v>107</v>
      </c>
      <c r="C1444" s="2" t="s">
        <v>31</v>
      </c>
      <c r="D1444" s="2" t="s">
        <v>552</v>
      </c>
      <c r="E1444" s="2" t="s">
        <v>65</v>
      </c>
      <c r="F1444" s="2" t="s">
        <v>363</v>
      </c>
      <c r="G1444" s="2" t="s">
        <v>286</v>
      </c>
      <c r="H1444" s="2" t="s">
        <v>182</v>
      </c>
      <c r="I1444" s="2" t="s">
        <v>5694</v>
      </c>
      <c r="J1444" s="2" t="s">
        <v>985</v>
      </c>
      <c r="K1444" s="2" t="s">
        <v>1481</v>
      </c>
      <c r="L1444" s="2" t="s">
        <v>5695</v>
      </c>
      <c r="M1444" s="2" t="s">
        <v>1117</v>
      </c>
      <c r="N1444" s="2" t="s">
        <v>420</v>
      </c>
      <c r="O1444" s="2"/>
      <c r="P1444" s="2" t="s">
        <v>2129</v>
      </c>
    </row>
    <row r="1445" spans="1:16" ht="14.4" x14ac:dyDescent="0.25">
      <c r="A1445" s="7" t="s">
        <v>5696</v>
      </c>
      <c r="B1445" s="2">
        <v>68</v>
      </c>
      <c r="C1445" s="2" t="s">
        <v>20</v>
      </c>
      <c r="D1445" s="2" t="s">
        <v>63</v>
      </c>
      <c r="E1445" s="2" t="s">
        <v>76</v>
      </c>
      <c r="F1445" s="2" t="s">
        <v>427</v>
      </c>
      <c r="G1445" s="2" t="s">
        <v>129</v>
      </c>
      <c r="H1445" s="2" t="s">
        <v>79</v>
      </c>
      <c r="I1445" s="2" t="s">
        <v>5697</v>
      </c>
      <c r="J1445" s="2" t="s">
        <v>1172</v>
      </c>
      <c r="K1445" s="2" t="s">
        <v>1481</v>
      </c>
      <c r="L1445" s="2" t="s">
        <v>5698</v>
      </c>
      <c r="M1445" s="2" t="s">
        <v>5548</v>
      </c>
      <c r="N1445" s="2" t="s">
        <v>540</v>
      </c>
      <c r="O1445" s="2"/>
      <c r="P1445" s="2" t="s">
        <v>2129</v>
      </c>
    </row>
    <row r="1446" spans="1:16" ht="14.4" x14ac:dyDescent="0.25">
      <c r="A1446" s="7" t="s">
        <v>5699</v>
      </c>
      <c r="B1446" s="2">
        <v>18</v>
      </c>
      <c r="C1446" s="2" t="s">
        <v>45</v>
      </c>
      <c r="D1446" s="2" t="s">
        <v>134</v>
      </c>
      <c r="E1446" s="2" t="s">
        <v>190</v>
      </c>
      <c r="F1446" s="2" t="s">
        <v>22</v>
      </c>
      <c r="G1446" s="2" t="s">
        <v>1883</v>
      </c>
      <c r="H1446" s="2" t="s">
        <v>182</v>
      </c>
      <c r="I1446" s="2" t="s">
        <v>5700</v>
      </c>
      <c r="J1446" s="2"/>
      <c r="K1446" s="2" t="s">
        <v>424</v>
      </c>
      <c r="L1446" s="2" t="s">
        <v>5701</v>
      </c>
      <c r="M1446" s="2" t="s">
        <v>5702</v>
      </c>
      <c r="N1446" s="2" t="s">
        <v>5587</v>
      </c>
      <c r="O1446" s="2"/>
      <c r="P1446" s="2" t="s">
        <v>2129</v>
      </c>
    </row>
    <row r="1447" spans="1:16" ht="14.4" x14ac:dyDescent="0.25">
      <c r="A1447" s="7" t="s">
        <v>5703</v>
      </c>
      <c r="B1447" s="2">
        <v>17</v>
      </c>
      <c r="C1447" s="2" t="s">
        <v>22</v>
      </c>
      <c r="D1447" s="2" t="s">
        <v>96</v>
      </c>
      <c r="E1447" s="2" t="s">
        <v>190</v>
      </c>
      <c r="F1447" s="2" t="s">
        <v>265</v>
      </c>
      <c r="G1447" s="2" t="s">
        <v>1883</v>
      </c>
      <c r="H1447" s="2" t="s">
        <v>79</v>
      </c>
      <c r="I1447" s="2" t="s">
        <v>5704</v>
      </c>
      <c r="J1447" s="2"/>
      <c r="K1447" s="2" t="s">
        <v>424</v>
      </c>
      <c r="L1447" s="2" t="s">
        <v>5705</v>
      </c>
      <c r="M1447" s="2" t="s">
        <v>1150</v>
      </c>
      <c r="N1447" s="2" t="s">
        <v>366</v>
      </c>
      <c r="O1447" s="2"/>
      <c r="P1447" s="2" t="s">
        <v>2159</v>
      </c>
    </row>
    <row r="1448" spans="1:16" ht="14.4" x14ac:dyDescent="0.25">
      <c r="A1448" s="7" t="s">
        <v>5706</v>
      </c>
      <c r="B1448" s="2">
        <v>32</v>
      </c>
      <c r="C1448" s="2" t="s">
        <v>134</v>
      </c>
      <c r="D1448" s="2" t="s">
        <v>75</v>
      </c>
      <c r="E1448" s="2" t="s">
        <v>88</v>
      </c>
      <c r="F1448" s="2" t="s">
        <v>97</v>
      </c>
      <c r="G1448" s="2" t="s">
        <v>1883</v>
      </c>
      <c r="H1448" s="2" t="s">
        <v>79</v>
      </c>
      <c r="I1448" s="2" t="s">
        <v>5707</v>
      </c>
      <c r="J1448" s="2"/>
      <c r="K1448" s="2" t="s">
        <v>424</v>
      </c>
      <c r="L1448" s="2" t="s">
        <v>5708</v>
      </c>
      <c r="M1448" s="2" t="s">
        <v>5709</v>
      </c>
      <c r="N1448" s="2" t="s">
        <v>284</v>
      </c>
      <c r="O1448" s="2"/>
      <c r="P1448" s="2" t="s">
        <v>2159</v>
      </c>
    </row>
    <row r="1449" spans="1:16" ht="14.4" x14ac:dyDescent="0.25">
      <c r="A1449" s="7" t="s">
        <v>5710</v>
      </c>
      <c r="B1449" s="2">
        <v>72</v>
      </c>
      <c r="C1449" s="2" t="s">
        <v>201</v>
      </c>
      <c r="D1449" s="2" t="s">
        <v>42</v>
      </c>
      <c r="E1449" s="2" t="s">
        <v>216</v>
      </c>
      <c r="F1449" s="2" t="s">
        <v>74</v>
      </c>
      <c r="G1449" s="2" t="s">
        <v>1883</v>
      </c>
      <c r="H1449" s="2" t="s">
        <v>79</v>
      </c>
      <c r="I1449" s="2" t="s">
        <v>5711</v>
      </c>
      <c r="J1449" s="2"/>
      <c r="K1449" s="2" t="s">
        <v>1481</v>
      </c>
      <c r="L1449" s="2" t="s">
        <v>5712</v>
      </c>
      <c r="M1449" s="2" t="s">
        <v>5713</v>
      </c>
      <c r="N1449" s="2" t="s">
        <v>119</v>
      </c>
      <c r="O1449" s="2"/>
      <c r="P1449" s="2" t="s">
        <v>2129</v>
      </c>
    </row>
    <row r="1450" spans="1:16" ht="14.4" x14ac:dyDescent="0.25">
      <c r="A1450" s="7" t="s">
        <v>5714</v>
      </c>
      <c r="B1450" s="2">
        <v>31</v>
      </c>
      <c r="C1450" s="2" t="s">
        <v>87</v>
      </c>
      <c r="D1450" s="2" t="s">
        <v>141</v>
      </c>
      <c r="E1450" s="2" t="s">
        <v>88</v>
      </c>
      <c r="F1450" s="2" t="s">
        <v>87</v>
      </c>
      <c r="G1450" s="2" t="s">
        <v>1883</v>
      </c>
      <c r="H1450" s="2" t="s">
        <v>182</v>
      </c>
      <c r="I1450" s="2" t="s">
        <v>5715</v>
      </c>
      <c r="J1450" s="2"/>
      <c r="K1450" s="2" t="s">
        <v>424</v>
      </c>
      <c r="L1450" s="2" t="s">
        <v>5716</v>
      </c>
      <c r="M1450" s="2" t="s">
        <v>5089</v>
      </c>
      <c r="N1450" s="2" t="s">
        <v>2158</v>
      </c>
      <c r="O1450" s="2"/>
      <c r="P1450" s="2" t="s">
        <v>2159</v>
      </c>
    </row>
    <row r="1451" spans="1:16" ht="14.4" x14ac:dyDescent="0.25">
      <c r="A1451" s="7" t="s">
        <v>5717</v>
      </c>
      <c r="B1451" s="2">
        <v>16</v>
      </c>
      <c r="C1451" s="2" t="s">
        <v>22</v>
      </c>
      <c r="D1451" s="2" t="s">
        <v>34</v>
      </c>
      <c r="E1451" s="2" t="s">
        <v>190</v>
      </c>
      <c r="F1451" s="2" t="s">
        <v>45</v>
      </c>
      <c r="G1451" s="2" t="s">
        <v>1883</v>
      </c>
      <c r="H1451" s="2" t="s">
        <v>79</v>
      </c>
      <c r="I1451" s="2" t="s">
        <v>5718</v>
      </c>
      <c r="J1451" s="2"/>
      <c r="K1451" s="2" t="s">
        <v>424</v>
      </c>
      <c r="L1451" s="2" t="s">
        <v>5719</v>
      </c>
      <c r="M1451" s="2" t="s">
        <v>2477</v>
      </c>
      <c r="N1451" s="2" t="s">
        <v>2247</v>
      </c>
      <c r="O1451" s="2"/>
      <c r="P1451" s="2" t="s">
        <v>2159</v>
      </c>
    </row>
    <row r="1452" spans="1:16" ht="14.4" x14ac:dyDescent="0.25">
      <c r="A1452" s="7" t="s">
        <v>5720</v>
      </c>
      <c r="B1452" s="2">
        <v>22</v>
      </c>
      <c r="C1452" s="2" t="s">
        <v>275</v>
      </c>
      <c r="D1452" s="2" t="s">
        <v>89</v>
      </c>
      <c r="E1452" s="2" t="s">
        <v>361</v>
      </c>
      <c r="F1452" s="2" t="s">
        <v>86</v>
      </c>
      <c r="G1452" s="2" t="s">
        <v>1883</v>
      </c>
      <c r="H1452" s="2" t="s">
        <v>182</v>
      </c>
      <c r="I1452" s="2" t="s">
        <v>5721</v>
      </c>
      <c r="J1452" s="2"/>
      <c r="K1452" s="2" t="s">
        <v>424</v>
      </c>
      <c r="L1452" s="2" t="s">
        <v>5722</v>
      </c>
      <c r="M1452" s="2" t="s">
        <v>1978</v>
      </c>
      <c r="N1452" s="2" t="s">
        <v>444</v>
      </c>
      <c r="O1452" s="2"/>
      <c r="P1452" s="2" t="s">
        <v>2159</v>
      </c>
    </row>
    <row r="1453" spans="1:16" ht="14.4" x14ac:dyDescent="0.25">
      <c r="A1453" s="7" t="s">
        <v>5723</v>
      </c>
      <c r="B1453" s="2">
        <v>43</v>
      </c>
      <c r="C1453" s="2" t="s">
        <v>134</v>
      </c>
      <c r="D1453" s="2" t="s">
        <v>233</v>
      </c>
      <c r="E1453" s="2" t="s">
        <v>88</v>
      </c>
      <c r="F1453" s="2" t="s">
        <v>113</v>
      </c>
      <c r="G1453" s="2" t="s">
        <v>1883</v>
      </c>
      <c r="H1453" s="2" t="s">
        <v>182</v>
      </c>
      <c r="I1453" s="2" t="s">
        <v>5724</v>
      </c>
      <c r="J1453" s="2"/>
      <c r="K1453" s="2" t="s">
        <v>424</v>
      </c>
      <c r="L1453" s="2" t="s">
        <v>5725</v>
      </c>
      <c r="M1453" s="2" t="s">
        <v>5726</v>
      </c>
      <c r="N1453" s="2" t="s">
        <v>436</v>
      </c>
      <c r="O1453" s="2"/>
      <c r="P1453" s="2" t="s">
        <v>2159</v>
      </c>
    </row>
    <row r="1454" spans="1:16" ht="14.4" x14ac:dyDescent="0.25">
      <c r="A1454" s="7" t="s">
        <v>5727</v>
      </c>
      <c r="B1454" s="2">
        <v>42</v>
      </c>
      <c r="C1454" s="2" t="s">
        <v>180</v>
      </c>
      <c r="D1454" s="2" t="s">
        <v>202</v>
      </c>
      <c r="E1454" s="2" t="s">
        <v>88</v>
      </c>
      <c r="F1454" s="2" t="s">
        <v>123</v>
      </c>
      <c r="G1454" s="2" t="s">
        <v>1883</v>
      </c>
      <c r="H1454" s="2" t="s">
        <v>79</v>
      </c>
      <c r="I1454" s="2" t="s">
        <v>5728</v>
      </c>
      <c r="J1454" s="2"/>
      <c r="K1454" s="2" t="s">
        <v>424</v>
      </c>
      <c r="L1454" s="2" t="s">
        <v>5729</v>
      </c>
      <c r="M1454" s="2" t="s">
        <v>5730</v>
      </c>
      <c r="N1454" s="2" t="s">
        <v>5731</v>
      </c>
      <c r="O1454" s="2"/>
      <c r="P1454" s="2" t="s">
        <v>2159</v>
      </c>
    </row>
    <row r="1455" spans="1:16" ht="14.4" x14ac:dyDescent="0.25">
      <c r="A1455" s="7" t="s">
        <v>5732</v>
      </c>
      <c r="B1455" s="2">
        <v>52</v>
      </c>
      <c r="C1455" s="2" t="s">
        <v>141</v>
      </c>
      <c r="D1455" s="2" t="s">
        <v>142</v>
      </c>
      <c r="E1455" s="2" t="s">
        <v>98</v>
      </c>
      <c r="F1455" s="2" t="s">
        <v>92</v>
      </c>
      <c r="G1455" s="2" t="s">
        <v>1883</v>
      </c>
      <c r="H1455" s="2" t="s">
        <v>79</v>
      </c>
      <c r="I1455" s="2" t="s">
        <v>5733</v>
      </c>
      <c r="J1455" s="2"/>
      <c r="K1455" s="2" t="s">
        <v>3032</v>
      </c>
      <c r="L1455" s="2" t="s">
        <v>5734</v>
      </c>
      <c r="M1455" s="2" t="s">
        <v>2457</v>
      </c>
      <c r="N1455" s="2" t="s">
        <v>2715</v>
      </c>
      <c r="O1455" s="2"/>
      <c r="P1455" s="2" t="s">
        <v>2159</v>
      </c>
    </row>
    <row r="1456" spans="1:16" ht="14.4" x14ac:dyDescent="0.25">
      <c r="A1456" s="7" t="s">
        <v>5735</v>
      </c>
      <c r="B1456" s="2">
        <v>80</v>
      </c>
      <c r="C1456" s="2" t="s">
        <v>20</v>
      </c>
      <c r="D1456" s="2" t="s">
        <v>31</v>
      </c>
      <c r="E1456" s="2" t="s">
        <v>19</v>
      </c>
      <c r="F1456" s="2" t="s">
        <v>33</v>
      </c>
      <c r="G1456" s="2" t="s">
        <v>1883</v>
      </c>
      <c r="H1456" s="2" t="s">
        <v>79</v>
      </c>
      <c r="I1456" s="2" t="s">
        <v>4939</v>
      </c>
      <c r="J1456" s="2"/>
      <c r="K1456" s="2" t="s">
        <v>25</v>
      </c>
      <c r="L1456" s="2" t="s">
        <v>5736</v>
      </c>
      <c r="M1456" s="2" t="s">
        <v>5737</v>
      </c>
      <c r="N1456" s="2" t="s">
        <v>119</v>
      </c>
      <c r="O1456" s="2"/>
      <c r="P1456" s="2" t="s">
        <v>2159</v>
      </c>
    </row>
    <row r="1457" spans="1:16" ht="14.4" x14ac:dyDescent="0.25">
      <c r="A1457" s="7" t="s">
        <v>5738</v>
      </c>
      <c r="B1457" s="2">
        <v>57</v>
      </c>
      <c r="C1457" s="2" t="s">
        <v>75</v>
      </c>
      <c r="D1457" s="2" t="s">
        <v>74</v>
      </c>
      <c r="E1457" s="2" t="s">
        <v>112</v>
      </c>
      <c r="F1457" s="2" t="s">
        <v>363</v>
      </c>
      <c r="G1457" s="2" t="s">
        <v>1883</v>
      </c>
      <c r="H1457" s="2" t="s">
        <v>182</v>
      </c>
      <c r="I1457" s="2" t="s">
        <v>5739</v>
      </c>
      <c r="J1457" s="2"/>
      <c r="K1457" s="2" t="s">
        <v>25</v>
      </c>
      <c r="L1457" s="2" t="s">
        <v>5740</v>
      </c>
      <c r="M1457" s="2" t="s">
        <v>3486</v>
      </c>
      <c r="N1457" s="2" t="s">
        <v>102</v>
      </c>
      <c r="O1457" s="2"/>
      <c r="P1457" s="2" t="s">
        <v>2159</v>
      </c>
    </row>
    <row r="1458" spans="1:16" ht="14.4" x14ac:dyDescent="0.25">
      <c r="A1458" s="7" t="s">
        <v>5741</v>
      </c>
      <c r="B1458" s="2">
        <v>55</v>
      </c>
      <c r="C1458" s="2" t="s">
        <v>44</v>
      </c>
      <c r="D1458" s="2" t="s">
        <v>264</v>
      </c>
      <c r="E1458" s="2" t="s">
        <v>216</v>
      </c>
      <c r="F1458" s="2" t="s">
        <v>56</v>
      </c>
      <c r="G1458" s="2" t="s">
        <v>1883</v>
      </c>
      <c r="H1458" s="2" t="s">
        <v>79</v>
      </c>
      <c r="I1458" s="2" t="s">
        <v>5742</v>
      </c>
      <c r="J1458" s="2"/>
      <c r="K1458" s="2" t="s">
        <v>25</v>
      </c>
      <c r="L1458" s="2" t="s">
        <v>5743</v>
      </c>
      <c r="M1458" s="2" t="s">
        <v>2725</v>
      </c>
      <c r="N1458" s="2" t="s">
        <v>306</v>
      </c>
      <c r="O1458" s="2"/>
      <c r="P1458" s="2" t="s">
        <v>2159</v>
      </c>
    </row>
    <row r="1459" spans="1:16" ht="14.4" x14ac:dyDescent="0.25">
      <c r="A1459" s="7" t="s">
        <v>5744</v>
      </c>
      <c r="B1459" s="2">
        <v>64</v>
      </c>
      <c r="C1459" s="2" t="s">
        <v>363</v>
      </c>
      <c r="D1459" s="2" t="s">
        <v>209</v>
      </c>
      <c r="E1459" s="2" t="s">
        <v>19</v>
      </c>
      <c r="F1459" s="2" t="s">
        <v>30</v>
      </c>
      <c r="G1459" s="2" t="s">
        <v>113</v>
      </c>
      <c r="H1459" s="2" t="s">
        <v>79</v>
      </c>
      <c r="I1459" s="2" t="s">
        <v>3078</v>
      </c>
      <c r="J1459" s="2" t="s">
        <v>20</v>
      </c>
      <c r="K1459" s="2" t="s">
        <v>25</v>
      </c>
      <c r="L1459" s="2" t="s">
        <v>5745</v>
      </c>
      <c r="M1459" s="2" t="s">
        <v>5746</v>
      </c>
      <c r="N1459" s="2" t="s">
        <v>316</v>
      </c>
      <c r="O1459" s="2"/>
      <c r="P1459" s="2" t="s">
        <v>2116</v>
      </c>
    </row>
    <row r="1460" spans="1:16" ht="14.4" x14ac:dyDescent="0.25">
      <c r="A1460" s="7" t="s">
        <v>5747</v>
      </c>
      <c r="B1460" s="2">
        <v>129</v>
      </c>
      <c r="C1460" s="2" t="s">
        <v>552</v>
      </c>
      <c r="D1460" s="2" t="s">
        <v>712</v>
      </c>
      <c r="E1460" s="2" t="s">
        <v>32</v>
      </c>
      <c r="F1460" s="2" t="s">
        <v>179</v>
      </c>
      <c r="G1460" s="2" t="s">
        <v>217</v>
      </c>
      <c r="H1460" s="2" t="s">
        <v>79</v>
      </c>
      <c r="I1460" s="2" t="s">
        <v>5748</v>
      </c>
      <c r="J1460" s="2" t="s">
        <v>670</v>
      </c>
      <c r="K1460" s="2" t="s">
        <v>1481</v>
      </c>
      <c r="L1460" s="2" t="s">
        <v>5749</v>
      </c>
      <c r="M1460" s="2" t="s">
        <v>3914</v>
      </c>
      <c r="N1460" s="2" t="s">
        <v>306</v>
      </c>
      <c r="O1460" s="2"/>
      <c r="P1460" s="2" t="s">
        <v>2116</v>
      </c>
    </row>
    <row r="1461" spans="1:16" ht="14.4" x14ac:dyDescent="0.25">
      <c r="A1461" s="7" t="s">
        <v>5750</v>
      </c>
      <c r="B1461" s="2">
        <v>150</v>
      </c>
      <c r="C1461" s="2" t="s">
        <v>855</v>
      </c>
      <c r="D1461" s="2" t="s">
        <v>223</v>
      </c>
      <c r="E1461" s="2" t="s">
        <v>32</v>
      </c>
      <c r="F1461" s="2" t="s">
        <v>135</v>
      </c>
      <c r="G1461" s="2" t="s">
        <v>363</v>
      </c>
      <c r="H1461" s="2" t="s">
        <v>79</v>
      </c>
      <c r="I1461" s="2" t="s">
        <v>5751</v>
      </c>
      <c r="J1461" s="2"/>
      <c r="K1461" s="2" t="s">
        <v>1481</v>
      </c>
      <c r="L1461" s="2" t="s">
        <v>5752</v>
      </c>
      <c r="M1461" s="2" t="s">
        <v>5753</v>
      </c>
      <c r="N1461" s="2" t="s">
        <v>193</v>
      </c>
      <c r="O1461" s="2"/>
      <c r="P1461" s="2" t="s">
        <v>2650</v>
      </c>
    </row>
    <row r="1462" spans="1:16" ht="14.4" x14ac:dyDescent="0.25">
      <c r="A1462" s="7" t="s">
        <v>5754</v>
      </c>
      <c r="B1462" s="2">
        <v>32</v>
      </c>
      <c r="C1462" s="2" t="s">
        <v>86</v>
      </c>
      <c r="D1462" s="2" t="s">
        <v>427</v>
      </c>
      <c r="E1462" s="2" t="s">
        <v>190</v>
      </c>
      <c r="F1462" s="2" t="s">
        <v>217</v>
      </c>
      <c r="G1462" s="2" t="s">
        <v>33</v>
      </c>
      <c r="H1462" s="2" t="s">
        <v>182</v>
      </c>
      <c r="I1462" s="2" t="s">
        <v>5755</v>
      </c>
      <c r="J1462" s="2" t="s">
        <v>21</v>
      </c>
      <c r="K1462" s="2" t="s">
        <v>424</v>
      </c>
      <c r="L1462" s="2" t="s">
        <v>262</v>
      </c>
      <c r="M1462" s="2" t="s">
        <v>93</v>
      </c>
      <c r="N1462" s="2" t="s">
        <v>359</v>
      </c>
      <c r="O1462" s="2"/>
      <c r="P1462" s="2" t="s">
        <v>2159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DDC1-F7CC-465B-BBC6-B62BFD15400A}">
  <dimension ref="A1:G1462"/>
  <sheetViews>
    <sheetView workbookViewId="0">
      <selection sqref="A1:G1462"/>
    </sheetView>
  </sheetViews>
  <sheetFormatPr defaultRowHeight="13.8" x14ac:dyDescent="0.25"/>
  <sheetData>
    <row r="1" spans="1:7" ht="14.4" x14ac:dyDescent="0.25">
      <c r="A1" s="3" t="s">
        <v>5762</v>
      </c>
      <c r="B1" s="3" t="s">
        <v>5763</v>
      </c>
      <c r="C1" s="3" t="s">
        <v>5764</v>
      </c>
      <c r="D1" s="3" t="s">
        <v>5765</v>
      </c>
      <c r="E1" s="3" t="s">
        <v>5766</v>
      </c>
      <c r="F1" s="3" t="s">
        <v>5767</v>
      </c>
      <c r="G1" s="3" t="s">
        <v>5768</v>
      </c>
    </row>
    <row r="2" spans="1:7" x14ac:dyDescent="0.25">
      <c r="A2" s="2" t="s">
        <v>5769</v>
      </c>
      <c r="B2" s="2" t="s">
        <v>16</v>
      </c>
      <c r="C2" s="2" t="s">
        <v>5770</v>
      </c>
      <c r="D2" s="2" t="s">
        <v>5771</v>
      </c>
      <c r="E2" s="2" t="s">
        <v>5772</v>
      </c>
      <c r="F2" s="2" t="s">
        <v>2093</v>
      </c>
      <c r="G2" s="2" t="s">
        <v>5773</v>
      </c>
    </row>
    <row r="3" spans="1:7" x14ac:dyDescent="0.25">
      <c r="A3" s="2" t="s">
        <v>5769</v>
      </c>
      <c r="B3" s="2" t="s">
        <v>29</v>
      </c>
      <c r="C3" s="2" t="s">
        <v>5774</v>
      </c>
      <c r="D3" s="2" t="s">
        <v>5775</v>
      </c>
      <c r="E3" s="2" t="s">
        <v>5776</v>
      </c>
      <c r="F3" s="2" t="s">
        <v>2098</v>
      </c>
      <c r="G3" s="2" t="s">
        <v>5777</v>
      </c>
    </row>
    <row r="4" spans="1:7" x14ac:dyDescent="0.25">
      <c r="A4" s="2" t="s">
        <v>5769</v>
      </c>
      <c r="B4" s="2" t="s">
        <v>40</v>
      </c>
      <c r="C4" s="2" t="s">
        <v>5778</v>
      </c>
      <c r="D4" s="2" t="s">
        <v>5779</v>
      </c>
      <c r="E4" s="2" t="s">
        <v>5780</v>
      </c>
      <c r="F4" s="2" t="s">
        <v>2159</v>
      </c>
      <c r="G4" s="2" t="s">
        <v>5781</v>
      </c>
    </row>
    <row r="5" spans="1:7" x14ac:dyDescent="0.25">
      <c r="A5" s="2" t="s">
        <v>5769</v>
      </c>
      <c r="B5" s="2" t="s">
        <v>51</v>
      </c>
      <c r="C5" s="2" t="s">
        <v>5782</v>
      </c>
      <c r="D5" s="2" t="s">
        <v>5783</v>
      </c>
      <c r="E5" s="2" t="s">
        <v>5784</v>
      </c>
      <c r="F5" s="2" t="s">
        <v>2093</v>
      </c>
      <c r="G5" s="2" t="s">
        <v>5785</v>
      </c>
    </row>
    <row r="6" spans="1:7" x14ac:dyDescent="0.25">
      <c r="A6" s="2" t="s">
        <v>5769</v>
      </c>
      <c r="B6" s="2" t="s">
        <v>62</v>
      </c>
      <c r="C6" s="2" t="s">
        <v>5786</v>
      </c>
      <c r="D6" s="2" t="s">
        <v>5775</v>
      </c>
      <c r="E6" s="2" t="s">
        <v>5784</v>
      </c>
      <c r="F6" s="2" t="s">
        <v>5787</v>
      </c>
      <c r="G6" s="2" t="s">
        <v>5773</v>
      </c>
    </row>
    <row r="7" spans="1:7" x14ac:dyDescent="0.25">
      <c r="A7" s="2" t="s">
        <v>5769</v>
      </c>
      <c r="B7" s="2" t="s">
        <v>73</v>
      </c>
      <c r="C7" s="2" t="s">
        <v>5788</v>
      </c>
      <c r="D7" s="2" t="s">
        <v>5775</v>
      </c>
      <c r="E7" s="2" t="s">
        <v>5789</v>
      </c>
      <c r="F7" s="2" t="s">
        <v>2129</v>
      </c>
      <c r="G7" s="2" t="s">
        <v>5781</v>
      </c>
    </row>
    <row r="8" spans="1:7" x14ac:dyDescent="0.25">
      <c r="A8" s="2" t="s">
        <v>5769</v>
      </c>
      <c r="B8" s="2" t="s">
        <v>85</v>
      </c>
      <c r="C8" s="2" t="s">
        <v>5790</v>
      </c>
      <c r="D8" s="2" t="s">
        <v>5791</v>
      </c>
      <c r="E8" s="2" t="s">
        <v>5789</v>
      </c>
      <c r="F8" s="2" t="s">
        <v>2093</v>
      </c>
      <c r="G8" s="2" t="s">
        <v>5792</v>
      </c>
    </row>
    <row r="9" spans="1:7" x14ac:dyDescent="0.25">
      <c r="A9" s="2" t="s">
        <v>5769</v>
      </c>
      <c r="B9" s="2" t="s">
        <v>95</v>
      </c>
      <c r="C9" s="2" t="s">
        <v>5770</v>
      </c>
      <c r="D9" s="2" t="s">
        <v>5793</v>
      </c>
      <c r="E9" s="2" t="s">
        <v>5784</v>
      </c>
      <c r="F9" s="2" t="s">
        <v>2159</v>
      </c>
      <c r="G9" s="2" t="s">
        <v>5785</v>
      </c>
    </row>
    <row r="10" spans="1:7" x14ac:dyDescent="0.25">
      <c r="A10" s="2" t="s">
        <v>5769</v>
      </c>
      <c r="B10" s="2" t="s">
        <v>103</v>
      </c>
      <c r="C10" s="2" t="s">
        <v>5774</v>
      </c>
      <c r="D10" s="2" t="s">
        <v>5793</v>
      </c>
      <c r="E10" s="2" t="s">
        <v>5794</v>
      </c>
      <c r="F10" s="2" t="s">
        <v>2093</v>
      </c>
      <c r="G10" s="2" t="s">
        <v>5781</v>
      </c>
    </row>
    <row r="11" spans="1:7" x14ac:dyDescent="0.25">
      <c r="A11" s="2" t="s">
        <v>5769</v>
      </c>
      <c r="B11" s="2" t="s">
        <v>110</v>
      </c>
      <c r="C11" s="2" t="s">
        <v>5778</v>
      </c>
      <c r="D11" s="2" t="s">
        <v>5779</v>
      </c>
      <c r="E11" s="2" t="s">
        <v>5794</v>
      </c>
      <c r="F11" s="2" t="s">
        <v>2159</v>
      </c>
      <c r="G11" s="2" t="s">
        <v>5785</v>
      </c>
    </row>
    <row r="12" spans="1:7" x14ac:dyDescent="0.25">
      <c r="A12" s="2" t="s">
        <v>5769</v>
      </c>
      <c r="B12" s="2" t="s">
        <v>120</v>
      </c>
      <c r="C12" s="2" t="s">
        <v>5782</v>
      </c>
      <c r="D12" s="2" t="s">
        <v>5771</v>
      </c>
      <c r="E12" s="2" t="s">
        <v>5784</v>
      </c>
      <c r="F12" s="2" t="s">
        <v>5795</v>
      </c>
      <c r="G12" s="2" t="s">
        <v>5785</v>
      </c>
    </row>
    <row r="13" spans="1:7" x14ac:dyDescent="0.25">
      <c r="A13" s="2" t="s">
        <v>5769</v>
      </c>
      <c r="B13" s="2" t="s">
        <v>127</v>
      </c>
      <c r="C13" s="2" t="s">
        <v>5786</v>
      </c>
      <c r="D13" s="2" t="s">
        <v>5775</v>
      </c>
      <c r="E13" s="2" t="s">
        <v>5796</v>
      </c>
      <c r="F13" s="2" t="s">
        <v>2159</v>
      </c>
      <c r="G13" s="2" t="s">
        <v>5781</v>
      </c>
    </row>
    <row r="14" spans="1:7" x14ac:dyDescent="0.25">
      <c r="A14" s="2" t="s">
        <v>5769</v>
      </c>
      <c r="B14" s="2" t="s">
        <v>133</v>
      </c>
      <c r="C14" s="2" t="s">
        <v>5788</v>
      </c>
      <c r="D14" s="2" t="s">
        <v>5791</v>
      </c>
      <c r="E14" s="2" t="s">
        <v>5796</v>
      </c>
      <c r="F14" s="2" t="s">
        <v>2159</v>
      </c>
      <c r="G14" s="2" t="s">
        <v>5792</v>
      </c>
    </row>
    <row r="15" spans="1:7" x14ac:dyDescent="0.25">
      <c r="A15" s="2" t="s">
        <v>5769</v>
      </c>
      <c r="B15" s="2" t="s">
        <v>140</v>
      </c>
      <c r="C15" s="2" t="s">
        <v>5790</v>
      </c>
      <c r="D15" s="2" t="s">
        <v>5771</v>
      </c>
      <c r="E15" s="2" t="s">
        <v>5780</v>
      </c>
      <c r="F15" s="2" t="s">
        <v>2093</v>
      </c>
      <c r="G15" s="2" t="s">
        <v>5785</v>
      </c>
    </row>
    <row r="16" spans="1:7" x14ac:dyDescent="0.25">
      <c r="A16" s="2" t="s">
        <v>5769</v>
      </c>
      <c r="B16" s="2" t="s">
        <v>147</v>
      </c>
      <c r="C16" s="2" t="s">
        <v>5770</v>
      </c>
      <c r="D16" s="2" t="s">
        <v>5775</v>
      </c>
      <c r="E16" s="2" t="s">
        <v>5776</v>
      </c>
      <c r="F16" s="2" t="s">
        <v>5797</v>
      </c>
      <c r="G16" s="2" t="s">
        <v>5777</v>
      </c>
    </row>
    <row r="17" spans="1:7" x14ac:dyDescent="0.25">
      <c r="A17" s="2" t="s">
        <v>5769</v>
      </c>
      <c r="B17" s="2" t="s">
        <v>154</v>
      </c>
      <c r="C17" s="2" t="s">
        <v>5774</v>
      </c>
      <c r="D17" s="2" t="s">
        <v>5791</v>
      </c>
      <c r="E17" s="2" t="s">
        <v>5796</v>
      </c>
      <c r="F17" s="2" t="s">
        <v>2129</v>
      </c>
      <c r="G17" s="2" t="s">
        <v>5785</v>
      </c>
    </row>
    <row r="18" spans="1:7" x14ac:dyDescent="0.25">
      <c r="A18" s="2" t="s">
        <v>5769</v>
      </c>
      <c r="B18" s="2" t="s">
        <v>161</v>
      </c>
      <c r="C18" s="2" t="s">
        <v>5778</v>
      </c>
      <c r="D18" s="2" t="s">
        <v>5775</v>
      </c>
      <c r="E18" s="2" t="s">
        <v>5796</v>
      </c>
      <c r="F18" s="2" t="s">
        <v>5798</v>
      </c>
      <c r="G18" s="2" t="s">
        <v>5777</v>
      </c>
    </row>
    <row r="19" spans="1:7" x14ac:dyDescent="0.25">
      <c r="A19" s="2" t="s">
        <v>5769</v>
      </c>
      <c r="B19" s="2" t="s">
        <v>169</v>
      </c>
      <c r="C19" s="2" t="s">
        <v>5782</v>
      </c>
      <c r="D19" s="2" t="s">
        <v>5775</v>
      </c>
      <c r="E19" s="2" t="s">
        <v>5796</v>
      </c>
      <c r="F19" s="2" t="s">
        <v>2159</v>
      </c>
      <c r="G19" s="2" t="s">
        <v>5799</v>
      </c>
    </row>
    <row r="20" spans="1:7" x14ac:dyDescent="0.25">
      <c r="A20" s="2" t="s">
        <v>5769</v>
      </c>
      <c r="B20" s="2" t="s">
        <v>178</v>
      </c>
      <c r="C20" s="2" t="s">
        <v>5786</v>
      </c>
      <c r="D20" s="2" t="s">
        <v>5779</v>
      </c>
      <c r="E20" s="2" t="s">
        <v>5800</v>
      </c>
      <c r="F20" s="2" t="s">
        <v>2159</v>
      </c>
      <c r="G20" s="2" t="s">
        <v>5801</v>
      </c>
    </row>
    <row r="21" spans="1:7" x14ac:dyDescent="0.25">
      <c r="A21" s="2" t="s">
        <v>5769</v>
      </c>
      <c r="B21" s="2" t="s">
        <v>188</v>
      </c>
      <c r="C21" s="2" t="s">
        <v>5788</v>
      </c>
      <c r="D21" s="2" t="s">
        <v>5793</v>
      </c>
      <c r="E21" s="2" t="s">
        <v>5800</v>
      </c>
      <c r="F21" s="2" t="s">
        <v>2159</v>
      </c>
      <c r="G21" s="2" t="s">
        <v>5802</v>
      </c>
    </row>
    <row r="22" spans="1:7" x14ac:dyDescent="0.25">
      <c r="A22" s="2" t="s">
        <v>5769</v>
      </c>
      <c r="B22" s="2" t="s">
        <v>194</v>
      </c>
      <c r="C22" s="2" t="s">
        <v>5790</v>
      </c>
      <c r="D22" s="2" t="s">
        <v>5793</v>
      </c>
      <c r="E22" s="2" t="s">
        <v>5796</v>
      </c>
      <c r="F22" s="2" t="s">
        <v>2159</v>
      </c>
      <c r="G22" s="2" t="s">
        <v>5773</v>
      </c>
    </row>
    <row r="23" spans="1:7" x14ac:dyDescent="0.25">
      <c r="A23" s="2" t="s">
        <v>5769</v>
      </c>
      <c r="B23" s="2" t="s">
        <v>199</v>
      </c>
      <c r="C23" s="2" t="s">
        <v>5770</v>
      </c>
      <c r="D23" s="2" t="s">
        <v>5779</v>
      </c>
      <c r="E23" s="2" t="s">
        <v>5784</v>
      </c>
      <c r="F23" s="2" t="s">
        <v>2159</v>
      </c>
      <c r="G23" s="2" t="s">
        <v>5781</v>
      </c>
    </row>
    <row r="24" spans="1:7" x14ac:dyDescent="0.25">
      <c r="A24" s="2" t="s">
        <v>5769</v>
      </c>
      <c r="B24" s="2" t="s">
        <v>207</v>
      </c>
      <c r="C24" s="2" t="s">
        <v>5774</v>
      </c>
      <c r="D24" s="2" t="s">
        <v>5783</v>
      </c>
      <c r="E24" s="2" t="s">
        <v>5803</v>
      </c>
      <c r="F24" s="2" t="s">
        <v>2159</v>
      </c>
      <c r="G24" s="2" t="s">
        <v>5785</v>
      </c>
    </row>
    <row r="25" spans="1:7" x14ac:dyDescent="0.25">
      <c r="A25" s="2" t="s">
        <v>5769</v>
      </c>
      <c r="B25" s="2" t="s">
        <v>214</v>
      </c>
      <c r="C25" s="2" t="s">
        <v>5778</v>
      </c>
      <c r="D25" s="2" t="s">
        <v>5775</v>
      </c>
      <c r="E25" s="2" t="s">
        <v>5794</v>
      </c>
      <c r="F25" s="2" t="s">
        <v>2159</v>
      </c>
      <c r="G25" s="2" t="s">
        <v>5804</v>
      </c>
    </row>
    <row r="26" spans="1:7" x14ac:dyDescent="0.25">
      <c r="A26" s="2" t="s">
        <v>5769</v>
      </c>
      <c r="B26" s="2" t="s">
        <v>222</v>
      </c>
      <c r="C26" s="2" t="s">
        <v>5782</v>
      </c>
      <c r="D26" s="2" t="s">
        <v>5793</v>
      </c>
      <c r="E26" s="2" t="s">
        <v>5794</v>
      </c>
      <c r="F26" s="2" t="s">
        <v>2650</v>
      </c>
      <c r="G26" s="2" t="s">
        <v>5781</v>
      </c>
    </row>
    <row r="27" spans="1:7" x14ac:dyDescent="0.25">
      <c r="A27" s="2" t="s">
        <v>5769</v>
      </c>
      <c r="B27" s="2" t="s">
        <v>229</v>
      </c>
      <c r="C27" s="2" t="s">
        <v>5786</v>
      </c>
      <c r="D27" s="2" t="s">
        <v>5793</v>
      </c>
      <c r="E27" s="2" t="s">
        <v>5784</v>
      </c>
      <c r="F27" s="2" t="s">
        <v>2650</v>
      </c>
      <c r="G27" s="2" t="s">
        <v>5773</v>
      </c>
    </row>
    <row r="28" spans="1:7" x14ac:dyDescent="0.25">
      <c r="A28" s="2" t="s">
        <v>5769</v>
      </c>
      <c r="B28" s="2" t="s">
        <v>240</v>
      </c>
      <c r="C28" s="2" t="s">
        <v>5788</v>
      </c>
      <c r="D28" s="2" t="s">
        <v>5805</v>
      </c>
      <c r="E28" s="2" t="s">
        <v>5800</v>
      </c>
      <c r="F28" s="2" t="s">
        <v>2650</v>
      </c>
      <c r="G28" s="2" t="s">
        <v>5781</v>
      </c>
    </row>
    <row r="29" spans="1:7" x14ac:dyDescent="0.25">
      <c r="A29" s="2" t="s">
        <v>5769</v>
      </c>
      <c r="B29" s="2" t="s">
        <v>250</v>
      </c>
      <c r="C29" s="2" t="s">
        <v>5790</v>
      </c>
      <c r="D29" s="2" t="s">
        <v>5793</v>
      </c>
      <c r="E29" s="2" t="s">
        <v>5800</v>
      </c>
      <c r="F29" s="2" t="s">
        <v>2650</v>
      </c>
      <c r="G29" s="2" t="s">
        <v>5773</v>
      </c>
    </row>
    <row r="30" spans="1:7" x14ac:dyDescent="0.25">
      <c r="A30" s="2" t="s">
        <v>5769</v>
      </c>
      <c r="B30" s="2" t="s">
        <v>257</v>
      </c>
      <c r="C30" s="2" t="s">
        <v>5770</v>
      </c>
      <c r="D30" s="2" t="s">
        <v>5806</v>
      </c>
      <c r="E30" s="2" t="s">
        <v>5800</v>
      </c>
      <c r="F30" s="2" t="s">
        <v>2159</v>
      </c>
      <c r="G30" s="2" t="s">
        <v>5781</v>
      </c>
    </row>
    <row r="31" spans="1:7" x14ac:dyDescent="0.25">
      <c r="A31" s="2" t="s">
        <v>5769</v>
      </c>
      <c r="B31" s="2" t="s">
        <v>263</v>
      </c>
      <c r="C31" s="2" t="s">
        <v>5774</v>
      </c>
      <c r="D31" s="2" t="s">
        <v>5779</v>
      </c>
      <c r="E31" s="2" t="s">
        <v>5800</v>
      </c>
      <c r="F31" s="2" t="s">
        <v>2159</v>
      </c>
      <c r="G31" s="2" t="s">
        <v>5807</v>
      </c>
    </row>
    <row r="32" spans="1:7" x14ac:dyDescent="0.25">
      <c r="A32" s="2" t="s">
        <v>5769</v>
      </c>
      <c r="B32" s="2" t="s">
        <v>270</v>
      </c>
      <c r="C32" s="2" t="s">
        <v>5778</v>
      </c>
      <c r="D32" s="2" t="s">
        <v>5806</v>
      </c>
      <c r="E32" s="2" t="s">
        <v>5794</v>
      </c>
      <c r="F32" s="2" t="s">
        <v>2159</v>
      </c>
      <c r="G32" s="2" t="s">
        <v>5802</v>
      </c>
    </row>
    <row r="33" spans="1:7" x14ac:dyDescent="0.25">
      <c r="A33" s="2" t="s">
        <v>5769</v>
      </c>
      <c r="B33" s="2" t="s">
        <v>274</v>
      </c>
      <c r="C33" s="2" t="s">
        <v>5782</v>
      </c>
      <c r="D33" s="2" t="s">
        <v>5793</v>
      </c>
      <c r="E33" s="2" t="s">
        <v>5784</v>
      </c>
      <c r="F33" s="2" t="s">
        <v>5808</v>
      </c>
      <c r="G33" s="2" t="s">
        <v>5785</v>
      </c>
    </row>
    <row r="34" spans="1:7" x14ac:dyDescent="0.25">
      <c r="A34" s="2" t="s">
        <v>5769</v>
      </c>
      <c r="B34" s="2" t="s">
        <v>278</v>
      </c>
      <c r="C34" s="2" t="s">
        <v>5786</v>
      </c>
      <c r="D34" s="2" t="s">
        <v>5775</v>
      </c>
      <c r="E34" s="2" t="s">
        <v>5803</v>
      </c>
      <c r="F34" s="2" t="s">
        <v>2159</v>
      </c>
      <c r="G34" s="2" t="s">
        <v>5809</v>
      </c>
    </row>
    <row r="35" spans="1:7" x14ac:dyDescent="0.25">
      <c r="A35" s="2" t="s">
        <v>5769</v>
      </c>
      <c r="B35" s="2" t="s">
        <v>285</v>
      </c>
      <c r="C35" s="2" t="s">
        <v>5788</v>
      </c>
      <c r="D35" s="2" t="s">
        <v>5775</v>
      </c>
      <c r="E35" s="2" t="s">
        <v>5796</v>
      </c>
      <c r="F35" s="2" t="s">
        <v>2093</v>
      </c>
      <c r="G35" s="2" t="s">
        <v>5810</v>
      </c>
    </row>
    <row r="36" spans="1:7" x14ac:dyDescent="0.25">
      <c r="A36" s="2" t="s">
        <v>5769</v>
      </c>
      <c r="B36" s="2" t="s">
        <v>292</v>
      </c>
      <c r="C36" s="2" t="s">
        <v>5790</v>
      </c>
      <c r="D36" s="2" t="s">
        <v>5771</v>
      </c>
      <c r="E36" s="2" t="s">
        <v>5794</v>
      </c>
      <c r="F36" s="2" t="s">
        <v>2159</v>
      </c>
      <c r="G36" s="2" t="s">
        <v>5811</v>
      </c>
    </row>
    <row r="37" spans="1:7" x14ac:dyDescent="0.25">
      <c r="A37" s="2" t="s">
        <v>5769</v>
      </c>
      <c r="B37" s="2" t="s">
        <v>297</v>
      </c>
      <c r="C37" s="2" t="s">
        <v>5770</v>
      </c>
      <c r="D37" s="2" t="s">
        <v>5789</v>
      </c>
      <c r="E37" s="2" t="s">
        <v>5780</v>
      </c>
      <c r="F37" s="2" t="s">
        <v>5787</v>
      </c>
      <c r="G37" s="2" t="s">
        <v>5812</v>
      </c>
    </row>
    <row r="38" spans="1:7" x14ac:dyDescent="0.25">
      <c r="A38" s="2" t="s">
        <v>5769</v>
      </c>
      <c r="B38" s="2" t="s">
        <v>302</v>
      </c>
      <c r="C38" s="2" t="s">
        <v>5774</v>
      </c>
      <c r="D38" s="2" t="s">
        <v>5813</v>
      </c>
      <c r="E38" s="2" t="s">
        <v>5794</v>
      </c>
      <c r="F38" s="2" t="s">
        <v>2098</v>
      </c>
      <c r="G38" s="2" t="s">
        <v>5812</v>
      </c>
    </row>
    <row r="39" spans="1:7" x14ac:dyDescent="0.25">
      <c r="A39" s="2" t="s">
        <v>5769</v>
      </c>
      <c r="B39" s="2" t="s">
        <v>307</v>
      </c>
      <c r="C39" s="2" t="s">
        <v>5778</v>
      </c>
      <c r="D39" s="2" t="s">
        <v>5775</v>
      </c>
      <c r="E39" s="2" t="s">
        <v>5776</v>
      </c>
      <c r="F39" s="2" t="s">
        <v>2159</v>
      </c>
      <c r="G39" s="2" t="s">
        <v>5781</v>
      </c>
    </row>
    <row r="40" spans="1:7" x14ac:dyDescent="0.25">
      <c r="A40" s="2" t="s">
        <v>5769</v>
      </c>
      <c r="B40" s="2" t="s">
        <v>311</v>
      </c>
      <c r="C40" s="2" t="s">
        <v>5782</v>
      </c>
      <c r="D40" s="2" t="s">
        <v>5779</v>
      </c>
      <c r="E40" s="2" t="s">
        <v>5794</v>
      </c>
      <c r="F40" s="2" t="s">
        <v>2093</v>
      </c>
      <c r="G40" s="2" t="s">
        <v>5785</v>
      </c>
    </row>
    <row r="41" spans="1:7" x14ac:dyDescent="0.25">
      <c r="A41" s="2" t="s">
        <v>5769</v>
      </c>
      <c r="B41" s="2" t="s">
        <v>317</v>
      </c>
      <c r="C41" s="2" t="s">
        <v>5786</v>
      </c>
      <c r="D41" s="2" t="s">
        <v>5814</v>
      </c>
      <c r="E41" s="2" t="s">
        <v>5794</v>
      </c>
      <c r="F41" s="2" t="s">
        <v>5798</v>
      </c>
      <c r="G41" s="2" t="s">
        <v>5781</v>
      </c>
    </row>
    <row r="42" spans="1:7" x14ac:dyDescent="0.25">
      <c r="A42" s="2" t="s">
        <v>5769</v>
      </c>
      <c r="B42" s="2" t="s">
        <v>324</v>
      </c>
      <c r="C42" s="2" t="s">
        <v>5788</v>
      </c>
      <c r="D42" s="2" t="s">
        <v>5814</v>
      </c>
      <c r="E42" s="2" t="s">
        <v>5800</v>
      </c>
      <c r="F42" s="2" t="s">
        <v>2650</v>
      </c>
      <c r="G42" s="2" t="s">
        <v>5773</v>
      </c>
    </row>
    <row r="43" spans="1:7" x14ac:dyDescent="0.25">
      <c r="A43" s="2" t="s">
        <v>5769</v>
      </c>
      <c r="B43" s="2" t="s">
        <v>331</v>
      </c>
      <c r="C43" s="2" t="s">
        <v>5790</v>
      </c>
      <c r="D43" s="2" t="s">
        <v>5815</v>
      </c>
      <c r="E43" s="2" t="s">
        <v>5800</v>
      </c>
      <c r="F43" s="2" t="s">
        <v>5798</v>
      </c>
      <c r="G43" s="2" t="s">
        <v>5781</v>
      </c>
    </row>
    <row r="44" spans="1:7" x14ac:dyDescent="0.25">
      <c r="A44" s="2" t="s">
        <v>5769</v>
      </c>
      <c r="B44" s="2" t="s">
        <v>340</v>
      </c>
      <c r="C44" s="2" t="s">
        <v>5770</v>
      </c>
      <c r="D44" s="2" t="s">
        <v>5815</v>
      </c>
      <c r="E44" s="2" t="s">
        <v>5789</v>
      </c>
      <c r="F44" s="2" t="s">
        <v>2650</v>
      </c>
      <c r="G44" s="2" t="s">
        <v>5781</v>
      </c>
    </row>
    <row r="45" spans="1:7" x14ac:dyDescent="0.25">
      <c r="A45" s="2" t="s">
        <v>5769</v>
      </c>
      <c r="B45" s="2" t="s">
        <v>347</v>
      </c>
      <c r="C45" s="2" t="s">
        <v>5774</v>
      </c>
      <c r="D45" s="2" t="s">
        <v>5816</v>
      </c>
      <c r="E45" s="2" t="s">
        <v>5789</v>
      </c>
      <c r="F45" s="2" t="s">
        <v>2125</v>
      </c>
      <c r="G45" s="2" t="s">
        <v>5817</v>
      </c>
    </row>
    <row r="46" spans="1:7" x14ac:dyDescent="0.25">
      <c r="A46" s="2" t="s">
        <v>5769</v>
      </c>
      <c r="B46" s="2" t="s">
        <v>355</v>
      </c>
      <c r="C46" s="2" t="s">
        <v>5778</v>
      </c>
      <c r="D46" s="2" t="s">
        <v>5818</v>
      </c>
      <c r="E46" s="2" t="s">
        <v>5789</v>
      </c>
      <c r="F46" s="2" t="s">
        <v>5797</v>
      </c>
      <c r="G46" s="2" t="s">
        <v>5811</v>
      </c>
    </row>
    <row r="47" spans="1:7" x14ac:dyDescent="0.25">
      <c r="A47" s="2" t="s">
        <v>5769</v>
      </c>
      <c r="B47" s="2" t="s">
        <v>360</v>
      </c>
      <c r="C47" s="2" t="s">
        <v>5782</v>
      </c>
      <c r="D47" s="2" t="s">
        <v>5818</v>
      </c>
      <c r="E47" s="2" t="s">
        <v>5796</v>
      </c>
      <c r="F47" s="2" t="s">
        <v>2093</v>
      </c>
      <c r="G47" s="2" t="s">
        <v>5819</v>
      </c>
    </row>
    <row r="48" spans="1:7" x14ac:dyDescent="0.25">
      <c r="A48" s="2" t="s">
        <v>5769</v>
      </c>
      <c r="B48" s="2" t="s">
        <v>367</v>
      </c>
      <c r="C48" s="2" t="s">
        <v>5786</v>
      </c>
      <c r="D48" s="2" t="s">
        <v>5805</v>
      </c>
      <c r="E48" s="2" t="s">
        <v>5800</v>
      </c>
      <c r="F48" s="2" t="s">
        <v>2159</v>
      </c>
      <c r="G48" s="2" t="s">
        <v>5820</v>
      </c>
    </row>
    <row r="49" spans="1:7" x14ac:dyDescent="0.25">
      <c r="A49" s="2" t="s">
        <v>5769</v>
      </c>
      <c r="B49" s="2" t="s">
        <v>373</v>
      </c>
      <c r="C49" s="2" t="s">
        <v>5788</v>
      </c>
      <c r="D49" s="2" t="s">
        <v>5783</v>
      </c>
      <c r="E49" s="2" t="s">
        <v>5784</v>
      </c>
      <c r="F49" s="2" t="s">
        <v>5821</v>
      </c>
      <c r="G49" s="2" t="s">
        <v>5801</v>
      </c>
    </row>
    <row r="50" spans="1:7" x14ac:dyDescent="0.25">
      <c r="A50" s="2" t="s">
        <v>5769</v>
      </c>
      <c r="B50" s="2" t="s">
        <v>378</v>
      </c>
      <c r="C50" s="2" t="s">
        <v>5790</v>
      </c>
      <c r="D50" s="2" t="s">
        <v>5814</v>
      </c>
      <c r="E50" s="2" t="s">
        <v>5784</v>
      </c>
      <c r="F50" s="2" t="s">
        <v>2159</v>
      </c>
      <c r="G50" s="2" t="s">
        <v>5817</v>
      </c>
    </row>
    <row r="51" spans="1:7" x14ac:dyDescent="0.25">
      <c r="A51" s="2" t="s">
        <v>5769</v>
      </c>
      <c r="B51" s="2" t="s">
        <v>383</v>
      </c>
      <c r="C51" s="2" t="s">
        <v>5770</v>
      </c>
      <c r="D51" s="2" t="s">
        <v>5816</v>
      </c>
      <c r="E51" s="2" t="s">
        <v>5800</v>
      </c>
      <c r="F51" s="2" t="s">
        <v>2159</v>
      </c>
      <c r="G51" s="2" t="s">
        <v>5812</v>
      </c>
    </row>
    <row r="52" spans="1:7" x14ac:dyDescent="0.25">
      <c r="A52" s="2" t="s">
        <v>5769</v>
      </c>
      <c r="B52" s="2" t="s">
        <v>388</v>
      </c>
      <c r="C52" s="2" t="s">
        <v>5774</v>
      </c>
      <c r="D52" s="2" t="s">
        <v>5779</v>
      </c>
      <c r="E52" s="2" t="s">
        <v>5800</v>
      </c>
      <c r="F52" s="2" t="s">
        <v>2093</v>
      </c>
      <c r="G52" s="2" t="s">
        <v>5822</v>
      </c>
    </row>
    <row r="53" spans="1:7" x14ac:dyDescent="0.25">
      <c r="A53" s="2" t="s">
        <v>5769</v>
      </c>
      <c r="B53" s="2" t="s">
        <v>392</v>
      </c>
      <c r="C53" s="2" t="s">
        <v>5778</v>
      </c>
      <c r="D53" s="2" t="s">
        <v>5815</v>
      </c>
      <c r="E53" s="2" t="s">
        <v>5803</v>
      </c>
      <c r="F53" s="2" t="s">
        <v>2159</v>
      </c>
      <c r="G53" s="2" t="s">
        <v>5802</v>
      </c>
    </row>
    <row r="54" spans="1:7" x14ac:dyDescent="0.25">
      <c r="A54" s="2" t="s">
        <v>5769</v>
      </c>
      <c r="B54" s="2" t="s">
        <v>398</v>
      </c>
      <c r="C54" s="2" t="s">
        <v>5782</v>
      </c>
      <c r="D54" s="2" t="s">
        <v>5814</v>
      </c>
      <c r="E54" s="2" t="s">
        <v>5789</v>
      </c>
      <c r="F54" s="2" t="s">
        <v>2159</v>
      </c>
      <c r="G54" s="2" t="s">
        <v>5823</v>
      </c>
    </row>
    <row r="55" spans="1:7" x14ac:dyDescent="0.25">
      <c r="A55" s="2" t="s">
        <v>5769</v>
      </c>
      <c r="B55" s="2" t="s">
        <v>402</v>
      </c>
      <c r="C55" s="2" t="s">
        <v>5786</v>
      </c>
      <c r="D55" s="2" t="s">
        <v>5815</v>
      </c>
      <c r="E55" s="2" t="s">
        <v>5803</v>
      </c>
      <c r="F55" s="2" t="s">
        <v>2093</v>
      </c>
      <c r="G55" s="2" t="s">
        <v>5777</v>
      </c>
    </row>
    <row r="56" spans="1:7" x14ac:dyDescent="0.25">
      <c r="A56" s="2" t="s">
        <v>5769</v>
      </c>
      <c r="B56" s="2" t="s">
        <v>406</v>
      </c>
      <c r="C56" s="2" t="s">
        <v>5788</v>
      </c>
      <c r="D56" s="2" t="s">
        <v>5814</v>
      </c>
      <c r="E56" s="2" t="s">
        <v>5818</v>
      </c>
      <c r="F56" s="2" t="s">
        <v>2098</v>
      </c>
      <c r="G56" s="2" t="s">
        <v>5817</v>
      </c>
    </row>
    <row r="57" spans="1:7" x14ac:dyDescent="0.25">
      <c r="A57" s="2" t="s">
        <v>5769</v>
      </c>
      <c r="B57" s="2" t="s">
        <v>412</v>
      </c>
      <c r="C57" s="2" t="s">
        <v>5790</v>
      </c>
      <c r="D57" s="2" t="s">
        <v>5816</v>
      </c>
      <c r="E57" s="2" t="s">
        <v>5775</v>
      </c>
      <c r="F57" s="2" t="s">
        <v>2159</v>
      </c>
      <c r="G57" s="2" t="s">
        <v>5804</v>
      </c>
    </row>
    <row r="58" spans="1:7" x14ac:dyDescent="0.25">
      <c r="A58" s="2" t="s">
        <v>5769</v>
      </c>
      <c r="B58" s="2" t="s">
        <v>417</v>
      </c>
      <c r="C58" s="2" t="s">
        <v>5770</v>
      </c>
      <c r="D58" s="2" t="s">
        <v>5816</v>
      </c>
      <c r="E58" s="2" t="s">
        <v>5789</v>
      </c>
      <c r="F58" s="2" t="s">
        <v>5824</v>
      </c>
      <c r="G58" s="2" t="s">
        <v>5804</v>
      </c>
    </row>
    <row r="59" spans="1:7" x14ac:dyDescent="0.25">
      <c r="A59" s="2" t="s">
        <v>5769</v>
      </c>
      <c r="B59" s="2" t="s">
        <v>421</v>
      </c>
      <c r="C59" s="2" t="s">
        <v>5774</v>
      </c>
      <c r="D59" s="2" t="s">
        <v>5793</v>
      </c>
      <c r="E59" s="2" t="s">
        <v>5789</v>
      </c>
      <c r="F59" s="2" t="s">
        <v>2098</v>
      </c>
      <c r="G59" s="2" t="s">
        <v>5825</v>
      </c>
    </row>
    <row r="60" spans="1:7" x14ac:dyDescent="0.25">
      <c r="A60" s="2" t="s">
        <v>5769</v>
      </c>
      <c r="B60" s="2" t="s">
        <v>426</v>
      </c>
      <c r="C60" s="2" t="s">
        <v>5778</v>
      </c>
      <c r="D60" s="2" t="s">
        <v>5816</v>
      </c>
      <c r="E60" s="2" t="s">
        <v>5803</v>
      </c>
      <c r="F60" s="2" t="s">
        <v>2159</v>
      </c>
      <c r="G60" s="2" t="s">
        <v>5804</v>
      </c>
    </row>
    <row r="61" spans="1:7" x14ac:dyDescent="0.25">
      <c r="A61" s="2" t="s">
        <v>5769</v>
      </c>
      <c r="B61" s="2" t="s">
        <v>433</v>
      </c>
      <c r="C61" s="2" t="s">
        <v>5782</v>
      </c>
      <c r="D61" s="2" t="s">
        <v>5793</v>
      </c>
      <c r="E61" s="2" t="s">
        <v>5818</v>
      </c>
      <c r="F61" s="2" t="s">
        <v>2098</v>
      </c>
      <c r="G61" s="2" t="s">
        <v>5812</v>
      </c>
    </row>
    <row r="62" spans="1:7" x14ac:dyDescent="0.25">
      <c r="A62" s="2" t="s">
        <v>5769</v>
      </c>
      <c r="B62" s="2" t="s">
        <v>437</v>
      </c>
      <c r="C62" s="2" t="s">
        <v>5786</v>
      </c>
      <c r="D62" s="2" t="s">
        <v>5815</v>
      </c>
      <c r="E62" s="2" t="s">
        <v>5818</v>
      </c>
      <c r="F62" s="2" t="s">
        <v>2159</v>
      </c>
      <c r="G62" s="2" t="s">
        <v>5792</v>
      </c>
    </row>
    <row r="63" spans="1:7" x14ac:dyDescent="0.25">
      <c r="A63" s="2" t="s">
        <v>5769</v>
      </c>
      <c r="B63" s="2" t="s">
        <v>442</v>
      </c>
      <c r="C63" s="2" t="s">
        <v>5788</v>
      </c>
      <c r="D63" s="2" t="s">
        <v>5815</v>
      </c>
      <c r="E63" s="2" t="s">
        <v>5803</v>
      </c>
      <c r="F63" s="2" t="s">
        <v>5826</v>
      </c>
      <c r="G63" s="2" t="s">
        <v>5804</v>
      </c>
    </row>
    <row r="64" spans="1:7" x14ac:dyDescent="0.25">
      <c r="A64" s="2" t="s">
        <v>5769</v>
      </c>
      <c r="B64" s="2" t="s">
        <v>446</v>
      </c>
      <c r="C64" s="2" t="s">
        <v>5790</v>
      </c>
      <c r="D64" s="2" t="s">
        <v>5783</v>
      </c>
      <c r="E64" s="2" t="s">
        <v>5813</v>
      </c>
      <c r="F64" s="2" t="s">
        <v>2159</v>
      </c>
      <c r="G64" s="2" t="s">
        <v>5801</v>
      </c>
    </row>
    <row r="65" spans="1:7" x14ac:dyDescent="0.25">
      <c r="A65" s="2" t="s">
        <v>5769</v>
      </c>
      <c r="B65" s="2" t="s">
        <v>452</v>
      </c>
      <c r="C65" s="2" t="s">
        <v>5770</v>
      </c>
      <c r="D65" s="2" t="s">
        <v>5806</v>
      </c>
      <c r="E65" s="2" t="s">
        <v>5803</v>
      </c>
      <c r="F65" s="2" t="s">
        <v>2159</v>
      </c>
      <c r="G65" s="2" t="s">
        <v>5785</v>
      </c>
    </row>
    <row r="66" spans="1:7" x14ac:dyDescent="0.25">
      <c r="A66" s="2" t="s">
        <v>5769</v>
      </c>
      <c r="B66" s="2" t="s">
        <v>456</v>
      </c>
      <c r="C66" s="2" t="s">
        <v>5774</v>
      </c>
      <c r="D66" s="2" t="s">
        <v>5814</v>
      </c>
      <c r="E66" s="2" t="s">
        <v>5789</v>
      </c>
      <c r="F66" s="2" t="s">
        <v>2093</v>
      </c>
      <c r="G66" s="2" t="s">
        <v>5825</v>
      </c>
    </row>
    <row r="67" spans="1:7" x14ac:dyDescent="0.25">
      <c r="A67" s="2" t="s">
        <v>5769</v>
      </c>
      <c r="B67" s="2" t="s">
        <v>462</v>
      </c>
      <c r="C67" s="2" t="s">
        <v>5778</v>
      </c>
      <c r="D67" s="2" t="s">
        <v>5814</v>
      </c>
      <c r="E67" s="2" t="s">
        <v>5789</v>
      </c>
      <c r="F67" s="2" t="s">
        <v>5827</v>
      </c>
      <c r="G67" s="2" t="s">
        <v>5785</v>
      </c>
    </row>
    <row r="68" spans="1:7" x14ac:dyDescent="0.25">
      <c r="A68" s="2" t="s">
        <v>5769</v>
      </c>
      <c r="B68" s="2" t="s">
        <v>468</v>
      </c>
      <c r="C68" s="2" t="s">
        <v>5782</v>
      </c>
      <c r="D68" s="2" t="s">
        <v>5828</v>
      </c>
      <c r="E68" s="2" t="s">
        <v>5771</v>
      </c>
      <c r="F68" s="2" t="s">
        <v>2098</v>
      </c>
      <c r="G68" s="2" t="s">
        <v>5817</v>
      </c>
    </row>
    <row r="69" spans="1:7" x14ac:dyDescent="0.25">
      <c r="A69" s="2" t="s">
        <v>5769</v>
      </c>
      <c r="B69" s="2" t="s">
        <v>473</v>
      </c>
      <c r="C69" s="2" t="s">
        <v>5786</v>
      </c>
      <c r="D69" s="2" t="s">
        <v>5814</v>
      </c>
      <c r="E69" s="2" t="s">
        <v>5771</v>
      </c>
      <c r="F69" s="2" t="s">
        <v>5829</v>
      </c>
      <c r="G69" s="2" t="s">
        <v>5817</v>
      </c>
    </row>
    <row r="70" spans="1:7" x14ac:dyDescent="0.25">
      <c r="A70" s="2" t="s">
        <v>5769</v>
      </c>
      <c r="B70" s="2" t="s">
        <v>479</v>
      </c>
      <c r="C70" s="2" t="s">
        <v>5788</v>
      </c>
      <c r="D70" s="2" t="s">
        <v>5815</v>
      </c>
      <c r="E70" s="2" t="s">
        <v>5793</v>
      </c>
      <c r="F70" s="2" t="s">
        <v>2098</v>
      </c>
      <c r="G70" s="2" t="s">
        <v>5830</v>
      </c>
    </row>
    <row r="71" spans="1:7" x14ac:dyDescent="0.25">
      <c r="A71" s="2" t="s">
        <v>5769</v>
      </c>
      <c r="B71" s="2" t="s">
        <v>484</v>
      </c>
      <c r="C71" s="2" t="s">
        <v>5790</v>
      </c>
      <c r="D71" s="2" t="s">
        <v>5831</v>
      </c>
      <c r="E71" s="2" t="s">
        <v>5813</v>
      </c>
      <c r="F71" s="2" t="s">
        <v>2159</v>
      </c>
      <c r="G71" s="2" t="s">
        <v>5801</v>
      </c>
    </row>
    <row r="72" spans="1:7" x14ac:dyDescent="0.25">
      <c r="A72" s="2" t="s">
        <v>5769</v>
      </c>
      <c r="B72" s="2" t="s">
        <v>491</v>
      </c>
      <c r="C72" s="2" t="s">
        <v>5770</v>
      </c>
      <c r="D72" s="2" t="s">
        <v>5828</v>
      </c>
      <c r="E72" s="2" t="s">
        <v>5800</v>
      </c>
      <c r="F72" s="2" t="s">
        <v>2159</v>
      </c>
      <c r="G72" s="2" t="s">
        <v>5832</v>
      </c>
    </row>
    <row r="73" spans="1:7" x14ac:dyDescent="0.25">
      <c r="A73" s="2" t="s">
        <v>5769</v>
      </c>
      <c r="B73" s="2" t="s">
        <v>495</v>
      </c>
      <c r="C73" s="2" t="s">
        <v>5774</v>
      </c>
      <c r="D73" s="2" t="s">
        <v>5828</v>
      </c>
      <c r="E73" s="2" t="s">
        <v>5771</v>
      </c>
      <c r="F73" s="2" t="s">
        <v>2098</v>
      </c>
      <c r="G73" s="2" t="s">
        <v>5811</v>
      </c>
    </row>
    <row r="74" spans="1:7" x14ac:dyDescent="0.25">
      <c r="A74" s="2" t="s">
        <v>5769</v>
      </c>
      <c r="B74" s="2" t="s">
        <v>499</v>
      </c>
      <c r="C74" s="2" t="s">
        <v>5778</v>
      </c>
      <c r="D74" s="2" t="s">
        <v>5814</v>
      </c>
      <c r="E74" s="2" t="s">
        <v>5789</v>
      </c>
      <c r="F74" s="2" t="s">
        <v>2159</v>
      </c>
      <c r="G74" s="2" t="s">
        <v>5801</v>
      </c>
    </row>
    <row r="75" spans="1:7" x14ac:dyDescent="0.25">
      <c r="A75" s="2" t="s">
        <v>5769</v>
      </c>
      <c r="B75" s="2" t="s">
        <v>503</v>
      </c>
      <c r="C75" s="2" t="s">
        <v>5782</v>
      </c>
      <c r="D75" s="2" t="s">
        <v>5833</v>
      </c>
      <c r="E75" s="2" t="s">
        <v>5813</v>
      </c>
      <c r="F75" s="2" t="s">
        <v>2159</v>
      </c>
      <c r="G75" s="2" t="s">
        <v>5801</v>
      </c>
    </row>
    <row r="76" spans="1:7" x14ac:dyDescent="0.25">
      <c r="A76" s="2" t="s">
        <v>5769</v>
      </c>
      <c r="B76" s="2" t="s">
        <v>507</v>
      </c>
      <c r="C76" s="2" t="s">
        <v>5786</v>
      </c>
      <c r="D76" s="2" t="s">
        <v>5834</v>
      </c>
      <c r="E76" s="2" t="s">
        <v>5775</v>
      </c>
      <c r="F76" s="2" t="s">
        <v>2159</v>
      </c>
      <c r="G76" s="2" t="s">
        <v>5817</v>
      </c>
    </row>
    <row r="77" spans="1:7" x14ac:dyDescent="0.25">
      <c r="A77" s="2" t="s">
        <v>5769</v>
      </c>
      <c r="B77" s="2" t="s">
        <v>511</v>
      </c>
      <c r="C77" s="2" t="s">
        <v>5788</v>
      </c>
      <c r="D77" s="2" t="s">
        <v>5833</v>
      </c>
      <c r="E77" s="2" t="s">
        <v>5818</v>
      </c>
      <c r="F77" s="2" t="s">
        <v>2159</v>
      </c>
      <c r="G77" s="2" t="s">
        <v>5830</v>
      </c>
    </row>
    <row r="78" spans="1:7" x14ac:dyDescent="0.25">
      <c r="A78" s="2" t="s">
        <v>5769</v>
      </c>
      <c r="B78" s="2" t="s">
        <v>515</v>
      </c>
      <c r="C78" s="2" t="s">
        <v>5790</v>
      </c>
      <c r="D78" s="2" t="s">
        <v>5835</v>
      </c>
      <c r="E78" s="2" t="s">
        <v>5775</v>
      </c>
      <c r="F78" s="2" t="s">
        <v>2159</v>
      </c>
      <c r="G78" s="2" t="s">
        <v>5809</v>
      </c>
    </row>
    <row r="79" spans="1:7" x14ac:dyDescent="0.25">
      <c r="A79" s="2" t="s">
        <v>5769</v>
      </c>
      <c r="B79" s="2" t="s">
        <v>520</v>
      </c>
      <c r="C79" s="2" t="s">
        <v>5770</v>
      </c>
      <c r="D79" s="2" t="s">
        <v>5836</v>
      </c>
      <c r="E79" s="2" t="s">
        <v>5775</v>
      </c>
      <c r="F79" s="2" t="s">
        <v>2159</v>
      </c>
      <c r="G79" s="2" t="s">
        <v>5801</v>
      </c>
    </row>
    <row r="80" spans="1:7" x14ac:dyDescent="0.25">
      <c r="A80" s="2" t="s">
        <v>5769</v>
      </c>
      <c r="B80" s="2" t="s">
        <v>526</v>
      </c>
      <c r="C80" s="2" t="s">
        <v>5774</v>
      </c>
      <c r="D80" s="2" t="s">
        <v>5834</v>
      </c>
      <c r="E80" s="2" t="s">
        <v>5793</v>
      </c>
      <c r="F80" s="2" t="s">
        <v>2159</v>
      </c>
      <c r="G80" s="2" t="s">
        <v>5801</v>
      </c>
    </row>
    <row r="81" spans="1:7" x14ac:dyDescent="0.25">
      <c r="A81" s="2" t="s">
        <v>5769</v>
      </c>
      <c r="B81" s="2" t="s">
        <v>530</v>
      </c>
      <c r="C81" s="2" t="s">
        <v>5778</v>
      </c>
      <c r="D81" s="2" t="s">
        <v>5837</v>
      </c>
      <c r="E81" s="2" t="s">
        <v>5805</v>
      </c>
      <c r="F81" s="2" t="s">
        <v>2093</v>
      </c>
      <c r="G81" s="2" t="s">
        <v>5802</v>
      </c>
    </row>
    <row r="82" spans="1:7" x14ac:dyDescent="0.25">
      <c r="A82" s="2" t="s">
        <v>5769</v>
      </c>
      <c r="B82" s="2" t="s">
        <v>535</v>
      </c>
      <c r="C82" s="2" t="s">
        <v>5782</v>
      </c>
      <c r="D82" s="2" t="s">
        <v>5838</v>
      </c>
      <c r="E82" s="2" t="s">
        <v>5806</v>
      </c>
      <c r="F82" s="2" t="s">
        <v>2159</v>
      </c>
      <c r="G82" s="2" t="s">
        <v>5830</v>
      </c>
    </row>
    <row r="83" spans="1:7" x14ac:dyDescent="0.25">
      <c r="A83" s="2" t="s">
        <v>5769</v>
      </c>
      <c r="B83" s="2" t="s">
        <v>541</v>
      </c>
      <c r="C83" s="2" t="s">
        <v>5786</v>
      </c>
      <c r="D83" s="2" t="s">
        <v>5839</v>
      </c>
      <c r="E83" s="2" t="s">
        <v>5775</v>
      </c>
      <c r="F83" s="2" t="s">
        <v>2159</v>
      </c>
      <c r="G83" s="2" t="s">
        <v>5810</v>
      </c>
    </row>
    <row r="84" spans="1:7" x14ac:dyDescent="0.25">
      <c r="A84" s="2" t="s">
        <v>5769</v>
      </c>
      <c r="B84" s="2" t="s">
        <v>546</v>
      </c>
      <c r="C84" s="2" t="s">
        <v>5788</v>
      </c>
      <c r="D84" s="2" t="s">
        <v>5836</v>
      </c>
      <c r="E84" s="2" t="s">
        <v>5806</v>
      </c>
      <c r="F84" s="2" t="s">
        <v>2093</v>
      </c>
      <c r="G84" s="2" t="s">
        <v>5812</v>
      </c>
    </row>
    <row r="85" spans="1:7" x14ac:dyDescent="0.25">
      <c r="A85" s="2" t="s">
        <v>5769</v>
      </c>
      <c r="B85" s="2" t="s">
        <v>551</v>
      </c>
      <c r="C85" s="2" t="s">
        <v>5790</v>
      </c>
      <c r="D85" s="2" t="s">
        <v>5834</v>
      </c>
      <c r="E85" s="2" t="s">
        <v>5779</v>
      </c>
      <c r="F85" s="2" t="s">
        <v>2098</v>
      </c>
      <c r="G85" s="2" t="s">
        <v>5830</v>
      </c>
    </row>
    <row r="86" spans="1:7" x14ac:dyDescent="0.25">
      <c r="A86" s="2" t="s">
        <v>5769</v>
      </c>
      <c r="B86" s="2" t="s">
        <v>556</v>
      </c>
      <c r="C86" s="2" t="s">
        <v>5770</v>
      </c>
      <c r="D86" s="2" t="s">
        <v>5839</v>
      </c>
      <c r="E86" s="2" t="s">
        <v>5793</v>
      </c>
      <c r="F86" s="2" t="s">
        <v>5840</v>
      </c>
      <c r="G86" s="2" t="s">
        <v>5830</v>
      </c>
    </row>
    <row r="87" spans="1:7" x14ac:dyDescent="0.25">
      <c r="A87" s="2" t="s">
        <v>5769</v>
      </c>
      <c r="B87" s="2" t="s">
        <v>564</v>
      </c>
      <c r="C87" s="2" t="s">
        <v>5774</v>
      </c>
      <c r="D87" s="2" t="s">
        <v>5831</v>
      </c>
      <c r="E87" s="2" t="s">
        <v>5779</v>
      </c>
      <c r="F87" s="2" t="s">
        <v>5797</v>
      </c>
      <c r="G87" s="2" t="s">
        <v>5820</v>
      </c>
    </row>
    <row r="88" spans="1:7" x14ac:dyDescent="0.25">
      <c r="A88" s="2" t="s">
        <v>5769</v>
      </c>
      <c r="B88" s="2" t="s">
        <v>568</v>
      </c>
      <c r="C88" s="2" t="s">
        <v>5778</v>
      </c>
      <c r="D88" s="2" t="s">
        <v>5841</v>
      </c>
      <c r="E88" s="2" t="s">
        <v>5791</v>
      </c>
      <c r="F88" s="2" t="s">
        <v>2159</v>
      </c>
      <c r="G88" s="2" t="s">
        <v>5801</v>
      </c>
    </row>
    <row r="89" spans="1:7" x14ac:dyDescent="0.25">
      <c r="A89" s="2" t="s">
        <v>5769</v>
      </c>
      <c r="B89" s="2" t="s">
        <v>574</v>
      </c>
      <c r="C89" s="2" t="s">
        <v>5782</v>
      </c>
      <c r="D89" s="2" t="s">
        <v>5828</v>
      </c>
      <c r="E89" s="2" t="s">
        <v>5813</v>
      </c>
      <c r="F89" s="2" t="s">
        <v>2159</v>
      </c>
      <c r="G89" s="2" t="s">
        <v>5810</v>
      </c>
    </row>
    <row r="90" spans="1:7" x14ac:dyDescent="0.25">
      <c r="A90" s="2" t="s">
        <v>5769</v>
      </c>
      <c r="B90" s="2" t="s">
        <v>578</v>
      </c>
      <c r="C90" s="2" t="s">
        <v>5786</v>
      </c>
      <c r="D90" s="2" t="s">
        <v>5834</v>
      </c>
      <c r="E90" s="2" t="s">
        <v>5791</v>
      </c>
      <c r="F90" s="2" t="s">
        <v>2159</v>
      </c>
      <c r="G90" s="2" t="s">
        <v>5804</v>
      </c>
    </row>
    <row r="91" spans="1:7" x14ac:dyDescent="0.25">
      <c r="A91" s="2" t="s">
        <v>5769</v>
      </c>
      <c r="B91" s="2" t="s">
        <v>584</v>
      </c>
      <c r="C91" s="2" t="s">
        <v>5788</v>
      </c>
      <c r="D91" s="2" t="s">
        <v>5838</v>
      </c>
      <c r="E91" s="2" t="s">
        <v>5793</v>
      </c>
      <c r="F91" s="2" t="s">
        <v>5824</v>
      </c>
      <c r="G91" s="2" t="s">
        <v>5842</v>
      </c>
    </row>
    <row r="92" spans="1:7" x14ac:dyDescent="0.25">
      <c r="A92" s="2" t="s">
        <v>5769</v>
      </c>
      <c r="B92" s="2" t="s">
        <v>589</v>
      </c>
      <c r="C92" s="2" t="s">
        <v>5790</v>
      </c>
      <c r="D92" s="2" t="s">
        <v>5835</v>
      </c>
      <c r="E92" s="2" t="s">
        <v>5806</v>
      </c>
      <c r="F92" s="2" t="s">
        <v>2098</v>
      </c>
      <c r="G92" s="2" t="s">
        <v>5843</v>
      </c>
    </row>
    <row r="93" spans="1:7" x14ac:dyDescent="0.25">
      <c r="A93" s="2" t="s">
        <v>5769</v>
      </c>
      <c r="B93" s="2" t="s">
        <v>595</v>
      </c>
      <c r="C93" s="2" t="s">
        <v>5770</v>
      </c>
      <c r="D93" s="2" t="s">
        <v>5833</v>
      </c>
      <c r="E93" s="2" t="s">
        <v>5806</v>
      </c>
      <c r="F93" s="2" t="s">
        <v>2159</v>
      </c>
      <c r="G93" s="2" t="s">
        <v>5811</v>
      </c>
    </row>
    <row r="94" spans="1:7" x14ac:dyDescent="0.25">
      <c r="A94" s="2" t="s">
        <v>5769</v>
      </c>
      <c r="B94" s="2" t="s">
        <v>600</v>
      </c>
      <c r="C94" s="2" t="s">
        <v>5774</v>
      </c>
      <c r="D94" s="2" t="s">
        <v>5835</v>
      </c>
      <c r="E94" s="2" t="s">
        <v>5775</v>
      </c>
      <c r="F94" s="2" t="s">
        <v>2159</v>
      </c>
      <c r="G94" s="2" t="s">
        <v>5809</v>
      </c>
    </row>
    <row r="95" spans="1:7" x14ac:dyDescent="0.25">
      <c r="A95" s="2" t="s">
        <v>5769</v>
      </c>
      <c r="B95" s="2" t="s">
        <v>603</v>
      </c>
      <c r="C95" s="2" t="s">
        <v>5778</v>
      </c>
      <c r="D95" s="2" t="s">
        <v>5837</v>
      </c>
      <c r="E95" s="2" t="s">
        <v>5806</v>
      </c>
      <c r="F95" s="2" t="s">
        <v>2159</v>
      </c>
      <c r="G95" s="2" t="s">
        <v>5802</v>
      </c>
    </row>
    <row r="96" spans="1:7" x14ac:dyDescent="0.25">
      <c r="A96" s="2" t="s">
        <v>5769</v>
      </c>
      <c r="B96" s="2" t="s">
        <v>608</v>
      </c>
      <c r="C96" s="2" t="s">
        <v>5782</v>
      </c>
      <c r="D96" s="2" t="s">
        <v>5838</v>
      </c>
      <c r="E96" s="2" t="s">
        <v>5816</v>
      </c>
      <c r="F96" s="2" t="s">
        <v>2159</v>
      </c>
      <c r="G96" s="2" t="s">
        <v>5844</v>
      </c>
    </row>
    <row r="97" spans="1:7" x14ac:dyDescent="0.25">
      <c r="A97" s="2" t="s">
        <v>5769</v>
      </c>
      <c r="B97" s="2" t="s">
        <v>612</v>
      </c>
      <c r="C97" s="2" t="s">
        <v>5786</v>
      </c>
      <c r="D97" s="2" t="s">
        <v>5845</v>
      </c>
      <c r="E97" s="2" t="s">
        <v>5805</v>
      </c>
      <c r="F97" s="2" t="s">
        <v>2098</v>
      </c>
      <c r="G97" s="2" t="s">
        <v>5804</v>
      </c>
    </row>
    <row r="98" spans="1:7" x14ac:dyDescent="0.25">
      <c r="A98" s="2" t="s">
        <v>5769</v>
      </c>
      <c r="B98" s="2" t="s">
        <v>619</v>
      </c>
      <c r="C98" s="2" t="s">
        <v>5788</v>
      </c>
      <c r="D98" s="2" t="s">
        <v>5836</v>
      </c>
      <c r="E98" s="2" t="s">
        <v>5779</v>
      </c>
      <c r="F98" s="2" t="s">
        <v>2093</v>
      </c>
      <c r="G98" s="2" t="s">
        <v>5830</v>
      </c>
    </row>
    <row r="99" spans="1:7" x14ac:dyDescent="0.25">
      <c r="A99" s="2" t="s">
        <v>5769</v>
      </c>
      <c r="B99" s="2" t="s">
        <v>624</v>
      </c>
      <c r="C99" s="2" t="s">
        <v>5790</v>
      </c>
      <c r="D99" s="2" t="s">
        <v>5838</v>
      </c>
      <c r="E99" s="2" t="s">
        <v>5816</v>
      </c>
      <c r="F99" s="2" t="s">
        <v>2159</v>
      </c>
      <c r="G99" s="2" t="s">
        <v>5830</v>
      </c>
    </row>
    <row r="100" spans="1:7" x14ac:dyDescent="0.25">
      <c r="A100" s="2" t="s">
        <v>5769</v>
      </c>
      <c r="B100" s="2" t="s">
        <v>628</v>
      </c>
      <c r="C100" s="2" t="s">
        <v>5770</v>
      </c>
      <c r="D100" s="2" t="s">
        <v>5834</v>
      </c>
      <c r="E100" s="2" t="s">
        <v>5793</v>
      </c>
      <c r="F100" s="2" t="s">
        <v>2098</v>
      </c>
      <c r="G100" s="2" t="s">
        <v>5830</v>
      </c>
    </row>
    <row r="101" spans="1:7" x14ac:dyDescent="0.25">
      <c r="A101" s="2" t="s">
        <v>5769</v>
      </c>
      <c r="B101" s="2" t="s">
        <v>633</v>
      </c>
      <c r="C101" s="2" t="s">
        <v>5774</v>
      </c>
      <c r="D101" s="2" t="s">
        <v>5831</v>
      </c>
      <c r="E101" s="2" t="s">
        <v>5806</v>
      </c>
      <c r="F101" s="2" t="s">
        <v>2098</v>
      </c>
      <c r="G101" s="2" t="s">
        <v>5804</v>
      </c>
    </row>
    <row r="102" spans="1:7" x14ac:dyDescent="0.25">
      <c r="A102" s="2" t="s">
        <v>5769</v>
      </c>
      <c r="B102" s="2" t="s">
        <v>637</v>
      </c>
      <c r="C102" s="2" t="s">
        <v>5778</v>
      </c>
      <c r="D102" s="2" t="s">
        <v>5834</v>
      </c>
      <c r="E102" s="2" t="s">
        <v>5805</v>
      </c>
      <c r="F102" s="2" t="s">
        <v>2159</v>
      </c>
      <c r="G102" s="2" t="s">
        <v>5809</v>
      </c>
    </row>
    <row r="103" spans="1:7" x14ac:dyDescent="0.25">
      <c r="A103" s="2" t="s">
        <v>5769</v>
      </c>
      <c r="B103" s="2" t="s">
        <v>643</v>
      </c>
      <c r="C103" s="2" t="s">
        <v>5782</v>
      </c>
      <c r="D103" s="2" t="s">
        <v>5839</v>
      </c>
      <c r="E103" s="2" t="s">
        <v>5779</v>
      </c>
      <c r="F103" s="2" t="s">
        <v>2159</v>
      </c>
      <c r="G103" s="2" t="s">
        <v>5785</v>
      </c>
    </row>
    <row r="104" spans="1:7" x14ac:dyDescent="0.25">
      <c r="A104" s="2" t="s">
        <v>5769</v>
      </c>
      <c r="B104" s="2" t="s">
        <v>648</v>
      </c>
      <c r="C104" s="2" t="s">
        <v>5786</v>
      </c>
      <c r="D104" s="2" t="s">
        <v>5836</v>
      </c>
      <c r="E104" s="2" t="s">
        <v>5814</v>
      </c>
      <c r="F104" s="2" t="s">
        <v>2159</v>
      </c>
      <c r="G104" s="2" t="s">
        <v>5792</v>
      </c>
    </row>
    <row r="105" spans="1:7" x14ac:dyDescent="0.25">
      <c r="A105" s="2" t="s">
        <v>5769</v>
      </c>
      <c r="B105" s="2" t="s">
        <v>652</v>
      </c>
      <c r="C105" s="2" t="s">
        <v>5788</v>
      </c>
      <c r="D105" s="2" t="s">
        <v>5846</v>
      </c>
      <c r="E105" s="2" t="s">
        <v>5779</v>
      </c>
      <c r="F105" s="2" t="s">
        <v>2093</v>
      </c>
      <c r="G105" s="2" t="s">
        <v>5804</v>
      </c>
    </row>
    <row r="106" spans="1:7" x14ac:dyDescent="0.25">
      <c r="A106" s="2" t="s">
        <v>5769</v>
      </c>
      <c r="B106" s="2" t="s">
        <v>657</v>
      </c>
      <c r="C106" s="2" t="s">
        <v>5790</v>
      </c>
      <c r="D106" s="2" t="s">
        <v>5846</v>
      </c>
      <c r="E106" s="2" t="s">
        <v>5814</v>
      </c>
      <c r="F106" s="2" t="s">
        <v>2093</v>
      </c>
      <c r="G106" s="2" t="s">
        <v>5804</v>
      </c>
    </row>
    <row r="107" spans="1:7" x14ac:dyDescent="0.25">
      <c r="A107" s="2" t="s">
        <v>5769</v>
      </c>
      <c r="B107" s="2" t="s">
        <v>663</v>
      </c>
      <c r="C107" s="2" t="s">
        <v>5770</v>
      </c>
      <c r="D107" s="2" t="s">
        <v>5846</v>
      </c>
      <c r="E107" s="2" t="s">
        <v>5815</v>
      </c>
      <c r="F107" s="2" t="s">
        <v>5827</v>
      </c>
      <c r="G107" s="2" t="s">
        <v>5825</v>
      </c>
    </row>
    <row r="108" spans="1:7" x14ac:dyDescent="0.25">
      <c r="A108" s="2" t="s">
        <v>5769</v>
      </c>
      <c r="B108" s="2" t="s">
        <v>669</v>
      </c>
      <c r="C108" s="2" t="s">
        <v>5774</v>
      </c>
      <c r="D108" s="2" t="s">
        <v>5847</v>
      </c>
      <c r="E108" s="2" t="s">
        <v>5815</v>
      </c>
      <c r="F108" s="2" t="s">
        <v>2093</v>
      </c>
      <c r="G108" s="2" t="s">
        <v>5801</v>
      </c>
    </row>
    <row r="109" spans="1:7" x14ac:dyDescent="0.25">
      <c r="A109" s="2" t="s">
        <v>5769</v>
      </c>
      <c r="B109" s="2" t="s">
        <v>675</v>
      </c>
      <c r="C109" s="2" t="s">
        <v>5778</v>
      </c>
      <c r="D109" s="2" t="s">
        <v>5839</v>
      </c>
      <c r="E109" s="2" t="s">
        <v>5783</v>
      </c>
      <c r="F109" s="2" t="s">
        <v>2093</v>
      </c>
      <c r="G109" s="2" t="s">
        <v>5792</v>
      </c>
    </row>
    <row r="110" spans="1:7" x14ac:dyDescent="0.25">
      <c r="A110" s="2" t="s">
        <v>5769</v>
      </c>
      <c r="B110" s="2" t="s">
        <v>681</v>
      </c>
      <c r="C110" s="2" t="s">
        <v>5782</v>
      </c>
      <c r="D110" s="2" t="s">
        <v>5836</v>
      </c>
      <c r="E110" s="2" t="s">
        <v>5841</v>
      </c>
      <c r="F110" s="2" t="s">
        <v>2129</v>
      </c>
      <c r="G110" s="2" t="s">
        <v>5830</v>
      </c>
    </row>
    <row r="111" spans="1:7" x14ac:dyDescent="0.25">
      <c r="A111" s="2" t="s">
        <v>5769</v>
      </c>
      <c r="B111" s="2" t="s">
        <v>686</v>
      </c>
      <c r="C111" s="2" t="s">
        <v>5786</v>
      </c>
      <c r="D111" s="2" t="s">
        <v>5839</v>
      </c>
      <c r="E111" s="2" t="s">
        <v>5841</v>
      </c>
      <c r="F111" s="2" t="s">
        <v>5848</v>
      </c>
      <c r="G111" s="2" t="s">
        <v>5842</v>
      </c>
    </row>
    <row r="112" spans="1:7" x14ac:dyDescent="0.25">
      <c r="A112" s="2" t="s">
        <v>5769</v>
      </c>
      <c r="B112" s="2" t="s">
        <v>691</v>
      </c>
      <c r="C112" s="2" t="s">
        <v>5788</v>
      </c>
      <c r="D112" s="2" t="s">
        <v>5834</v>
      </c>
      <c r="E112" s="2" t="s">
        <v>5806</v>
      </c>
      <c r="F112" s="2" t="s">
        <v>2159</v>
      </c>
      <c r="G112" s="2" t="s">
        <v>5819</v>
      </c>
    </row>
    <row r="113" spans="1:7" x14ac:dyDescent="0.25">
      <c r="A113" s="2" t="s">
        <v>5769</v>
      </c>
      <c r="B113" s="2" t="s">
        <v>694</v>
      </c>
      <c r="C113" s="2" t="s">
        <v>5790</v>
      </c>
      <c r="D113" s="2" t="s">
        <v>5828</v>
      </c>
      <c r="E113" s="2" t="s">
        <v>5805</v>
      </c>
      <c r="F113" s="2" t="s">
        <v>2159</v>
      </c>
      <c r="G113" s="2" t="s">
        <v>5819</v>
      </c>
    </row>
    <row r="114" spans="1:7" x14ac:dyDescent="0.25">
      <c r="A114" s="2" t="s">
        <v>5769</v>
      </c>
      <c r="B114" s="2" t="s">
        <v>701</v>
      </c>
      <c r="C114" s="2" t="s">
        <v>5770</v>
      </c>
      <c r="D114" s="2" t="s">
        <v>5849</v>
      </c>
      <c r="E114" s="2" t="s">
        <v>5805</v>
      </c>
      <c r="F114" s="2" t="s">
        <v>2159</v>
      </c>
      <c r="G114" s="2" t="s">
        <v>5819</v>
      </c>
    </row>
    <row r="115" spans="1:7" x14ac:dyDescent="0.25">
      <c r="A115" s="2" t="s">
        <v>5769</v>
      </c>
      <c r="B115" s="2" t="s">
        <v>706</v>
      </c>
      <c r="C115" s="2" t="s">
        <v>5774</v>
      </c>
      <c r="D115" s="2" t="s">
        <v>5845</v>
      </c>
      <c r="E115" s="2" t="s">
        <v>5779</v>
      </c>
      <c r="F115" s="2" t="s">
        <v>2159</v>
      </c>
      <c r="G115" s="2" t="s">
        <v>5801</v>
      </c>
    </row>
    <row r="116" spans="1:7" x14ac:dyDescent="0.25">
      <c r="A116" s="2" t="s">
        <v>5769</v>
      </c>
      <c r="B116" s="2" t="s">
        <v>711</v>
      </c>
      <c r="C116" s="2" t="s">
        <v>5778</v>
      </c>
      <c r="D116" s="2" t="s">
        <v>5850</v>
      </c>
      <c r="E116" s="2" t="s">
        <v>5779</v>
      </c>
      <c r="F116" s="2" t="s">
        <v>2159</v>
      </c>
      <c r="G116" s="2" t="s">
        <v>5823</v>
      </c>
    </row>
    <row r="117" spans="1:7" x14ac:dyDescent="0.25">
      <c r="A117" s="2" t="s">
        <v>5769</v>
      </c>
      <c r="B117" s="2" t="s">
        <v>716</v>
      </c>
      <c r="C117" s="2" t="s">
        <v>5782</v>
      </c>
      <c r="D117" s="2" t="s">
        <v>5839</v>
      </c>
      <c r="E117" s="2" t="s">
        <v>5831</v>
      </c>
      <c r="F117" s="2" t="s">
        <v>2093</v>
      </c>
      <c r="G117" s="2" t="s">
        <v>5792</v>
      </c>
    </row>
    <row r="118" spans="1:7" x14ac:dyDescent="0.25">
      <c r="A118" s="2" t="s">
        <v>5769</v>
      </c>
      <c r="B118" s="2" t="s">
        <v>721</v>
      </c>
      <c r="C118" s="2" t="s">
        <v>5786</v>
      </c>
      <c r="D118" s="2" t="s">
        <v>5839</v>
      </c>
      <c r="E118" s="2" t="s">
        <v>5816</v>
      </c>
      <c r="F118" s="2" t="s">
        <v>2093</v>
      </c>
      <c r="G118" s="2" t="s">
        <v>5817</v>
      </c>
    </row>
    <row r="119" spans="1:7" x14ac:dyDescent="0.25">
      <c r="A119" s="2" t="s">
        <v>5769</v>
      </c>
      <c r="B119" s="2" t="s">
        <v>726</v>
      </c>
      <c r="C119" s="2" t="s">
        <v>5788</v>
      </c>
      <c r="D119" s="2" t="s">
        <v>5837</v>
      </c>
      <c r="E119" s="2" t="s">
        <v>5806</v>
      </c>
      <c r="F119" s="2" t="s">
        <v>2159</v>
      </c>
      <c r="G119" s="2" t="s">
        <v>5804</v>
      </c>
    </row>
    <row r="120" spans="1:7" x14ac:dyDescent="0.25">
      <c r="A120" s="2" t="s">
        <v>5769</v>
      </c>
      <c r="B120" s="2" t="s">
        <v>730</v>
      </c>
      <c r="C120" s="2" t="s">
        <v>5790</v>
      </c>
      <c r="D120" s="2" t="s">
        <v>5851</v>
      </c>
      <c r="E120" s="2" t="s">
        <v>5815</v>
      </c>
      <c r="F120" s="2" t="s">
        <v>2159</v>
      </c>
      <c r="G120" s="2" t="s">
        <v>5810</v>
      </c>
    </row>
    <row r="121" spans="1:7" x14ac:dyDescent="0.25">
      <c r="A121" s="2" t="s">
        <v>5769</v>
      </c>
      <c r="B121" s="2" t="s">
        <v>734</v>
      </c>
      <c r="C121" s="2" t="s">
        <v>5770</v>
      </c>
      <c r="D121" s="2" t="s">
        <v>5852</v>
      </c>
      <c r="E121" s="2" t="s">
        <v>5849</v>
      </c>
      <c r="F121" s="2" t="s">
        <v>2093</v>
      </c>
      <c r="G121" s="2" t="s">
        <v>5804</v>
      </c>
    </row>
    <row r="122" spans="1:7" x14ac:dyDescent="0.25">
      <c r="A122" s="2" t="s">
        <v>5769</v>
      </c>
      <c r="B122" s="2" t="s">
        <v>739</v>
      </c>
      <c r="C122" s="2" t="s">
        <v>5774</v>
      </c>
      <c r="D122" s="2" t="s">
        <v>5853</v>
      </c>
      <c r="E122" s="2" t="s">
        <v>5833</v>
      </c>
      <c r="F122" s="2" t="s">
        <v>2159</v>
      </c>
      <c r="G122" s="2" t="s">
        <v>5804</v>
      </c>
    </row>
    <row r="123" spans="1:7" x14ac:dyDescent="0.25">
      <c r="A123" s="2" t="s">
        <v>5769</v>
      </c>
      <c r="B123" s="2" t="s">
        <v>745</v>
      </c>
      <c r="C123" s="2" t="s">
        <v>5778</v>
      </c>
      <c r="D123" s="2" t="s">
        <v>5854</v>
      </c>
      <c r="E123" s="2" t="s">
        <v>5834</v>
      </c>
      <c r="F123" s="2" t="s">
        <v>2159</v>
      </c>
      <c r="G123" s="2" t="s">
        <v>5804</v>
      </c>
    </row>
    <row r="124" spans="1:7" x14ac:dyDescent="0.25">
      <c r="A124" s="2" t="s">
        <v>5769</v>
      </c>
      <c r="B124" s="2" t="s">
        <v>751</v>
      </c>
      <c r="C124" s="2" t="s">
        <v>5782</v>
      </c>
      <c r="D124" s="2" t="s">
        <v>5853</v>
      </c>
      <c r="E124" s="2" t="s">
        <v>5847</v>
      </c>
      <c r="F124" s="2" t="s">
        <v>2159</v>
      </c>
      <c r="G124" s="2" t="s">
        <v>5825</v>
      </c>
    </row>
    <row r="125" spans="1:7" x14ac:dyDescent="0.25">
      <c r="A125" s="2" t="s">
        <v>5769</v>
      </c>
      <c r="B125" s="2" t="s">
        <v>756</v>
      </c>
      <c r="C125" s="2" t="s">
        <v>5786</v>
      </c>
      <c r="D125" s="2" t="s">
        <v>5852</v>
      </c>
      <c r="E125" s="2" t="s">
        <v>5834</v>
      </c>
      <c r="F125" s="2" t="s">
        <v>5829</v>
      </c>
      <c r="G125" s="2" t="s">
        <v>5843</v>
      </c>
    </row>
    <row r="126" spans="1:7" x14ac:dyDescent="0.25">
      <c r="A126" s="2" t="s">
        <v>5769</v>
      </c>
      <c r="B126" s="2" t="s">
        <v>761</v>
      </c>
      <c r="C126" s="2" t="s">
        <v>5788</v>
      </c>
      <c r="D126" s="2" t="s">
        <v>5835</v>
      </c>
      <c r="E126" s="2" t="s">
        <v>5841</v>
      </c>
      <c r="F126" s="2" t="s">
        <v>2098</v>
      </c>
      <c r="G126" s="2" t="s">
        <v>5825</v>
      </c>
    </row>
    <row r="127" spans="1:7" x14ac:dyDescent="0.25">
      <c r="A127" s="2" t="s">
        <v>5769</v>
      </c>
      <c r="B127" s="2" t="s">
        <v>766</v>
      </c>
      <c r="C127" s="2" t="s">
        <v>5790</v>
      </c>
      <c r="D127" s="2" t="s">
        <v>5846</v>
      </c>
      <c r="E127" s="2" t="s">
        <v>5814</v>
      </c>
      <c r="F127" s="2" t="s">
        <v>2093</v>
      </c>
      <c r="G127" s="2" t="s">
        <v>5804</v>
      </c>
    </row>
    <row r="128" spans="1:7" x14ac:dyDescent="0.25">
      <c r="A128" s="2" t="s">
        <v>5769</v>
      </c>
      <c r="B128" s="2" t="s">
        <v>770</v>
      </c>
      <c r="C128" s="2" t="s">
        <v>5770</v>
      </c>
      <c r="D128" s="2" t="s">
        <v>5855</v>
      </c>
      <c r="E128" s="2" t="s">
        <v>5841</v>
      </c>
      <c r="F128" s="2" t="s">
        <v>5824</v>
      </c>
      <c r="G128" s="2" t="s">
        <v>5830</v>
      </c>
    </row>
    <row r="129" spans="1:7" x14ac:dyDescent="0.25">
      <c r="A129" s="2" t="s">
        <v>5769</v>
      </c>
      <c r="B129" s="2" t="s">
        <v>776</v>
      </c>
      <c r="C129" s="2" t="s">
        <v>5774</v>
      </c>
      <c r="D129" s="2" t="s">
        <v>5845</v>
      </c>
      <c r="E129" s="2" t="s">
        <v>5841</v>
      </c>
      <c r="F129" s="2" t="s">
        <v>5829</v>
      </c>
      <c r="G129" s="2" t="s">
        <v>5830</v>
      </c>
    </row>
    <row r="130" spans="1:7" x14ac:dyDescent="0.25">
      <c r="A130" s="2" t="s">
        <v>5769</v>
      </c>
      <c r="B130" s="2" t="s">
        <v>780</v>
      </c>
      <c r="C130" s="2" t="s">
        <v>5778</v>
      </c>
      <c r="D130" s="2" t="s">
        <v>5834</v>
      </c>
      <c r="E130" s="2" t="s">
        <v>5841</v>
      </c>
      <c r="F130" s="2" t="s">
        <v>2098</v>
      </c>
      <c r="G130" s="2" t="s">
        <v>5812</v>
      </c>
    </row>
    <row r="131" spans="1:7" x14ac:dyDescent="0.25">
      <c r="A131" s="2" t="s">
        <v>5769</v>
      </c>
      <c r="B131" s="2" t="s">
        <v>785</v>
      </c>
      <c r="C131" s="2" t="s">
        <v>5782</v>
      </c>
      <c r="D131" s="2" t="s">
        <v>5835</v>
      </c>
      <c r="E131" s="2" t="s">
        <v>5815</v>
      </c>
      <c r="F131" s="2" t="s">
        <v>2093</v>
      </c>
      <c r="G131" s="2" t="s">
        <v>5810</v>
      </c>
    </row>
    <row r="132" spans="1:7" x14ac:dyDescent="0.25">
      <c r="A132" s="2" t="s">
        <v>5769</v>
      </c>
      <c r="B132" s="2" t="s">
        <v>789</v>
      </c>
      <c r="C132" s="2" t="s">
        <v>5786</v>
      </c>
      <c r="D132" s="2" t="s">
        <v>5855</v>
      </c>
      <c r="E132" s="2" t="s">
        <v>5841</v>
      </c>
      <c r="F132" s="2" t="s">
        <v>2098</v>
      </c>
      <c r="G132" s="2" t="s">
        <v>5801</v>
      </c>
    </row>
    <row r="133" spans="1:7" x14ac:dyDescent="0.25">
      <c r="A133" s="2" t="s">
        <v>5769</v>
      </c>
      <c r="B133" s="2" t="s">
        <v>794</v>
      </c>
      <c r="C133" s="2" t="s">
        <v>5788</v>
      </c>
      <c r="D133" s="2" t="s">
        <v>5850</v>
      </c>
      <c r="E133" s="2" t="s">
        <v>5828</v>
      </c>
      <c r="F133" s="2" t="s">
        <v>2125</v>
      </c>
      <c r="G133" s="2" t="s">
        <v>5819</v>
      </c>
    </row>
    <row r="134" spans="1:7" x14ac:dyDescent="0.25">
      <c r="A134" s="2" t="s">
        <v>5769</v>
      </c>
      <c r="B134" s="2" t="s">
        <v>798</v>
      </c>
      <c r="C134" s="2" t="s">
        <v>5790</v>
      </c>
      <c r="D134" s="2" t="s">
        <v>5850</v>
      </c>
      <c r="E134" s="2" t="s">
        <v>5841</v>
      </c>
      <c r="F134" s="2" t="s">
        <v>2159</v>
      </c>
      <c r="G134" s="2" t="s">
        <v>5823</v>
      </c>
    </row>
    <row r="135" spans="1:7" x14ac:dyDescent="0.25">
      <c r="A135" s="2" t="s">
        <v>5769</v>
      </c>
      <c r="B135" s="2" t="s">
        <v>802</v>
      </c>
      <c r="C135" s="2" t="s">
        <v>5770</v>
      </c>
      <c r="D135" s="2" t="s">
        <v>5856</v>
      </c>
      <c r="E135" s="2" t="s">
        <v>5831</v>
      </c>
      <c r="F135" s="2" t="s">
        <v>5824</v>
      </c>
      <c r="G135" s="2" t="s">
        <v>5804</v>
      </c>
    </row>
    <row r="136" spans="1:7" x14ac:dyDescent="0.25">
      <c r="A136" s="2" t="s">
        <v>5769</v>
      </c>
      <c r="B136" s="2" t="s">
        <v>808</v>
      </c>
      <c r="C136" s="2" t="s">
        <v>5774</v>
      </c>
      <c r="D136" s="2" t="s">
        <v>5856</v>
      </c>
      <c r="E136" s="2" t="s">
        <v>5838</v>
      </c>
      <c r="F136" s="2" t="s">
        <v>2093</v>
      </c>
      <c r="G136" s="2" t="s">
        <v>5825</v>
      </c>
    </row>
    <row r="137" spans="1:7" x14ac:dyDescent="0.25">
      <c r="A137" s="2" t="s">
        <v>5769</v>
      </c>
      <c r="B137" s="2" t="s">
        <v>814</v>
      </c>
      <c r="C137" s="2" t="s">
        <v>5778</v>
      </c>
      <c r="D137" s="2" t="s">
        <v>5855</v>
      </c>
      <c r="E137" s="2" t="s">
        <v>5833</v>
      </c>
      <c r="F137" s="2" t="s">
        <v>5827</v>
      </c>
      <c r="G137" s="2" t="s">
        <v>5830</v>
      </c>
    </row>
    <row r="138" spans="1:7" x14ac:dyDescent="0.25">
      <c r="A138" s="2" t="s">
        <v>5769</v>
      </c>
      <c r="B138" s="2" t="s">
        <v>818</v>
      </c>
      <c r="C138" s="2" t="s">
        <v>5782</v>
      </c>
      <c r="D138" s="2" t="s">
        <v>5850</v>
      </c>
      <c r="E138" s="2" t="s">
        <v>5833</v>
      </c>
      <c r="F138" s="2" t="s">
        <v>2093</v>
      </c>
      <c r="G138" s="2" t="s">
        <v>5812</v>
      </c>
    </row>
    <row r="139" spans="1:7" x14ac:dyDescent="0.25">
      <c r="A139" s="2" t="s">
        <v>5769</v>
      </c>
      <c r="B139" s="2" t="s">
        <v>821</v>
      </c>
      <c r="C139" s="2" t="s">
        <v>5786</v>
      </c>
      <c r="D139" s="2" t="s">
        <v>5836</v>
      </c>
      <c r="E139" s="2" t="s">
        <v>5841</v>
      </c>
      <c r="F139" s="2" t="s">
        <v>2093</v>
      </c>
      <c r="G139" s="2" t="s">
        <v>5802</v>
      </c>
    </row>
    <row r="140" spans="1:7" x14ac:dyDescent="0.25">
      <c r="A140" s="2" t="s">
        <v>5769</v>
      </c>
      <c r="B140" s="2" t="s">
        <v>826</v>
      </c>
      <c r="C140" s="2" t="s">
        <v>5788</v>
      </c>
      <c r="D140" s="2" t="s">
        <v>5857</v>
      </c>
      <c r="E140" s="2" t="s">
        <v>5828</v>
      </c>
      <c r="F140" s="2" t="s">
        <v>2159</v>
      </c>
      <c r="G140" s="2" t="s">
        <v>5792</v>
      </c>
    </row>
    <row r="141" spans="1:7" x14ac:dyDescent="0.25">
      <c r="A141" s="2" t="s">
        <v>5769</v>
      </c>
      <c r="B141" s="2" t="s">
        <v>831</v>
      </c>
      <c r="C141" s="2" t="s">
        <v>5790</v>
      </c>
      <c r="D141" s="2" t="s">
        <v>5851</v>
      </c>
      <c r="E141" s="2" t="s">
        <v>5833</v>
      </c>
      <c r="F141" s="2" t="s">
        <v>2093</v>
      </c>
      <c r="G141" s="2" t="s">
        <v>5809</v>
      </c>
    </row>
    <row r="142" spans="1:7" x14ac:dyDescent="0.25">
      <c r="A142" s="2" t="s">
        <v>5769</v>
      </c>
      <c r="B142" s="2" t="s">
        <v>836</v>
      </c>
      <c r="C142" s="2" t="s">
        <v>5770</v>
      </c>
      <c r="D142" s="2" t="s">
        <v>5851</v>
      </c>
      <c r="E142" s="2" t="s">
        <v>5833</v>
      </c>
      <c r="F142" s="2" t="s">
        <v>2129</v>
      </c>
      <c r="G142" s="2" t="s">
        <v>5817</v>
      </c>
    </row>
    <row r="143" spans="1:7" x14ac:dyDescent="0.25">
      <c r="A143" s="2" t="s">
        <v>5769</v>
      </c>
      <c r="B143" s="2" t="s">
        <v>841</v>
      </c>
      <c r="C143" s="2" t="s">
        <v>5774</v>
      </c>
      <c r="D143" s="2" t="s">
        <v>5836</v>
      </c>
      <c r="E143" s="2" t="s">
        <v>5849</v>
      </c>
      <c r="F143" s="2" t="s">
        <v>5840</v>
      </c>
      <c r="G143" s="2" t="s">
        <v>5812</v>
      </c>
    </row>
    <row r="144" spans="1:7" x14ac:dyDescent="0.25">
      <c r="A144" s="2" t="s">
        <v>5769</v>
      </c>
      <c r="B144" s="2" t="s">
        <v>845</v>
      </c>
      <c r="C144" s="2" t="s">
        <v>5778</v>
      </c>
      <c r="D144" s="2" t="s">
        <v>5856</v>
      </c>
      <c r="E144" s="2" t="s">
        <v>5833</v>
      </c>
      <c r="F144" s="2" t="s">
        <v>2098</v>
      </c>
      <c r="G144" s="2" t="s">
        <v>5801</v>
      </c>
    </row>
    <row r="145" spans="1:7" x14ac:dyDescent="0.25">
      <c r="A145" s="2" t="s">
        <v>5769</v>
      </c>
      <c r="B145" s="2" t="s">
        <v>849</v>
      </c>
      <c r="C145" s="2" t="s">
        <v>5782</v>
      </c>
      <c r="D145" s="2" t="s">
        <v>5857</v>
      </c>
      <c r="E145" s="2" t="s">
        <v>5849</v>
      </c>
      <c r="F145" s="2" t="s">
        <v>2159</v>
      </c>
      <c r="G145" s="2" t="s">
        <v>5792</v>
      </c>
    </row>
    <row r="146" spans="1:7" x14ac:dyDescent="0.25">
      <c r="A146" s="2" t="s">
        <v>5769</v>
      </c>
      <c r="B146" s="2" t="s">
        <v>854</v>
      </c>
      <c r="C146" s="2" t="s">
        <v>5786</v>
      </c>
      <c r="D146" s="2" t="s">
        <v>5851</v>
      </c>
      <c r="E146" s="2" t="s">
        <v>5849</v>
      </c>
      <c r="F146" s="2" t="s">
        <v>2093</v>
      </c>
      <c r="G146" s="2" t="s">
        <v>5802</v>
      </c>
    </row>
    <row r="147" spans="1:7" x14ac:dyDescent="0.25">
      <c r="A147" s="2" t="s">
        <v>5769</v>
      </c>
      <c r="B147" s="2" t="s">
        <v>857</v>
      </c>
      <c r="C147" s="2" t="s">
        <v>5788</v>
      </c>
      <c r="D147" s="2" t="s">
        <v>5855</v>
      </c>
      <c r="E147" s="2" t="s">
        <v>5834</v>
      </c>
      <c r="F147" s="2" t="s">
        <v>2098</v>
      </c>
      <c r="G147" s="2" t="s">
        <v>5785</v>
      </c>
    </row>
    <row r="148" spans="1:7" x14ac:dyDescent="0.25">
      <c r="A148" s="2" t="s">
        <v>5769</v>
      </c>
      <c r="B148" s="2" t="s">
        <v>861</v>
      </c>
      <c r="C148" s="2" t="s">
        <v>5790</v>
      </c>
      <c r="D148" s="2" t="s">
        <v>5850</v>
      </c>
      <c r="E148" s="2" t="s">
        <v>5841</v>
      </c>
      <c r="F148" s="2" t="s">
        <v>2098</v>
      </c>
      <c r="G148" s="2" t="s">
        <v>5809</v>
      </c>
    </row>
    <row r="149" spans="1:7" x14ac:dyDescent="0.25">
      <c r="A149" s="2" t="s">
        <v>5769</v>
      </c>
      <c r="B149" s="2" t="s">
        <v>865</v>
      </c>
      <c r="C149" s="2" t="s">
        <v>5770</v>
      </c>
      <c r="D149" s="2" t="s">
        <v>5851</v>
      </c>
      <c r="E149" s="2" t="s">
        <v>5849</v>
      </c>
      <c r="F149" s="2" t="s">
        <v>2159</v>
      </c>
      <c r="G149" s="2" t="s">
        <v>5801</v>
      </c>
    </row>
    <row r="150" spans="1:7" x14ac:dyDescent="0.25">
      <c r="A150" s="2" t="s">
        <v>5769</v>
      </c>
      <c r="B150" s="2" t="s">
        <v>868</v>
      </c>
      <c r="C150" s="2" t="s">
        <v>5774</v>
      </c>
      <c r="D150" s="2" t="s">
        <v>5858</v>
      </c>
      <c r="E150" s="2" t="s">
        <v>5849</v>
      </c>
      <c r="F150" s="2" t="s">
        <v>2098</v>
      </c>
      <c r="G150" s="2" t="s">
        <v>5825</v>
      </c>
    </row>
    <row r="151" spans="1:7" x14ac:dyDescent="0.25">
      <c r="A151" s="2" t="s">
        <v>5769</v>
      </c>
      <c r="B151" s="2" t="s">
        <v>873</v>
      </c>
      <c r="C151" s="2" t="s">
        <v>5778</v>
      </c>
      <c r="D151" s="2" t="s">
        <v>5853</v>
      </c>
      <c r="E151" s="2" t="s">
        <v>5834</v>
      </c>
      <c r="F151" s="2" t="s">
        <v>2098</v>
      </c>
      <c r="G151" s="2" t="s">
        <v>5812</v>
      </c>
    </row>
    <row r="152" spans="1:7" x14ac:dyDescent="0.25">
      <c r="A152" s="2" t="s">
        <v>5769</v>
      </c>
      <c r="B152" s="2" t="s">
        <v>878</v>
      </c>
      <c r="C152" s="2" t="s">
        <v>5782</v>
      </c>
      <c r="D152" s="2" t="s">
        <v>5856</v>
      </c>
      <c r="E152" s="2" t="s">
        <v>5845</v>
      </c>
      <c r="F152" s="2" t="s">
        <v>5827</v>
      </c>
      <c r="G152" s="2" t="s">
        <v>5825</v>
      </c>
    </row>
    <row r="153" spans="1:7" x14ac:dyDescent="0.25">
      <c r="A153" s="2" t="s">
        <v>5769</v>
      </c>
      <c r="B153" s="2" t="s">
        <v>884</v>
      </c>
      <c r="C153" s="2" t="s">
        <v>5786</v>
      </c>
      <c r="D153" s="2" t="s">
        <v>5850</v>
      </c>
      <c r="E153" s="2" t="s">
        <v>5834</v>
      </c>
      <c r="F153" s="2" t="s">
        <v>2093</v>
      </c>
      <c r="G153" s="2" t="s">
        <v>5801</v>
      </c>
    </row>
    <row r="154" spans="1:7" x14ac:dyDescent="0.25">
      <c r="A154" s="2" t="s">
        <v>5769</v>
      </c>
      <c r="B154" s="2" t="s">
        <v>887</v>
      </c>
      <c r="C154" s="2" t="s">
        <v>5788</v>
      </c>
      <c r="D154" s="2" t="s">
        <v>5856</v>
      </c>
      <c r="E154" s="2" t="s">
        <v>5849</v>
      </c>
      <c r="F154" s="2" t="s">
        <v>5840</v>
      </c>
      <c r="G154" s="2" t="s">
        <v>5842</v>
      </c>
    </row>
    <row r="155" spans="1:7" x14ac:dyDescent="0.25">
      <c r="A155" s="2" t="s">
        <v>5769</v>
      </c>
      <c r="B155" s="2" t="s">
        <v>892</v>
      </c>
      <c r="C155" s="2" t="s">
        <v>5790</v>
      </c>
      <c r="D155" s="2" t="s">
        <v>5858</v>
      </c>
      <c r="E155" s="2" t="s">
        <v>5849</v>
      </c>
      <c r="F155" s="2" t="s">
        <v>2159</v>
      </c>
      <c r="G155" s="2" t="s">
        <v>5810</v>
      </c>
    </row>
    <row r="156" spans="1:7" x14ac:dyDescent="0.25">
      <c r="A156" s="2" t="s">
        <v>5769</v>
      </c>
      <c r="B156" s="2" t="s">
        <v>897</v>
      </c>
      <c r="C156" s="2" t="s">
        <v>5770</v>
      </c>
      <c r="D156" s="2" t="s">
        <v>5853</v>
      </c>
      <c r="E156" s="2" t="s">
        <v>5847</v>
      </c>
      <c r="F156" s="2" t="s">
        <v>2159</v>
      </c>
      <c r="G156" s="2" t="s">
        <v>5801</v>
      </c>
    </row>
    <row r="157" spans="1:7" x14ac:dyDescent="0.25">
      <c r="A157" s="2" t="s">
        <v>5769</v>
      </c>
      <c r="B157" s="2" t="s">
        <v>903</v>
      </c>
      <c r="C157" s="2" t="s">
        <v>5774</v>
      </c>
      <c r="D157" s="2" t="s">
        <v>5851</v>
      </c>
      <c r="E157" s="2" t="s">
        <v>5835</v>
      </c>
      <c r="F157" s="2" t="s">
        <v>2098</v>
      </c>
      <c r="G157" s="2" t="s">
        <v>5843</v>
      </c>
    </row>
    <row r="158" spans="1:7" x14ac:dyDescent="0.25">
      <c r="A158" s="2" t="s">
        <v>5769</v>
      </c>
      <c r="B158" s="2" t="s">
        <v>908</v>
      </c>
      <c r="C158" s="2" t="s">
        <v>5778</v>
      </c>
      <c r="D158" s="2" t="s">
        <v>5851</v>
      </c>
      <c r="E158" s="2" t="s">
        <v>5838</v>
      </c>
      <c r="F158" s="2" t="s">
        <v>2159</v>
      </c>
      <c r="G158" s="2" t="s">
        <v>5830</v>
      </c>
    </row>
    <row r="159" spans="1:7" x14ac:dyDescent="0.25">
      <c r="A159" s="2" t="s">
        <v>5769</v>
      </c>
      <c r="B159" s="2" t="s">
        <v>913</v>
      </c>
      <c r="C159" s="2" t="s">
        <v>5782</v>
      </c>
      <c r="D159" s="2" t="s">
        <v>5850</v>
      </c>
      <c r="E159" s="2" t="s">
        <v>5838</v>
      </c>
      <c r="F159" s="2" t="s">
        <v>2098</v>
      </c>
      <c r="G159" s="2" t="s">
        <v>5830</v>
      </c>
    </row>
    <row r="160" spans="1:7" x14ac:dyDescent="0.25">
      <c r="A160" s="2" t="s">
        <v>5769</v>
      </c>
      <c r="B160" s="2" t="s">
        <v>918</v>
      </c>
      <c r="C160" s="2" t="s">
        <v>5786</v>
      </c>
      <c r="D160" s="2" t="s">
        <v>5854</v>
      </c>
      <c r="E160" s="2" t="s">
        <v>5835</v>
      </c>
      <c r="F160" s="2" t="s">
        <v>2159</v>
      </c>
      <c r="G160" s="2" t="s">
        <v>5804</v>
      </c>
    </row>
    <row r="161" spans="1:7" x14ac:dyDescent="0.25">
      <c r="A161" s="2" t="s">
        <v>5769</v>
      </c>
      <c r="B161" s="2" t="s">
        <v>922</v>
      </c>
      <c r="C161" s="2" t="s">
        <v>5788</v>
      </c>
      <c r="D161" s="2" t="s">
        <v>5859</v>
      </c>
      <c r="E161" s="2" t="s">
        <v>5855</v>
      </c>
      <c r="F161" s="2" t="s">
        <v>2098</v>
      </c>
      <c r="G161" s="2" t="s">
        <v>5842</v>
      </c>
    </row>
    <row r="162" spans="1:7" x14ac:dyDescent="0.25">
      <c r="A162" s="2" t="s">
        <v>5769</v>
      </c>
      <c r="B162" s="2" t="s">
        <v>927</v>
      </c>
      <c r="C162" s="2" t="s">
        <v>5790</v>
      </c>
      <c r="D162" s="2" t="s">
        <v>5856</v>
      </c>
      <c r="E162" s="2" t="s">
        <v>5836</v>
      </c>
      <c r="F162" s="2" t="s">
        <v>2098</v>
      </c>
      <c r="G162" s="2" t="s">
        <v>5812</v>
      </c>
    </row>
    <row r="163" spans="1:7" x14ac:dyDescent="0.25">
      <c r="A163" s="2" t="s">
        <v>5769</v>
      </c>
      <c r="B163" s="2" t="s">
        <v>932</v>
      </c>
      <c r="C163" s="2" t="s">
        <v>5770</v>
      </c>
      <c r="D163" s="2" t="s">
        <v>5853</v>
      </c>
      <c r="E163" s="2" t="s">
        <v>5847</v>
      </c>
      <c r="F163" s="2" t="s">
        <v>2159</v>
      </c>
      <c r="G163" s="2" t="s">
        <v>5802</v>
      </c>
    </row>
    <row r="164" spans="1:7" x14ac:dyDescent="0.25">
      <c r="A164" s="2" t="s">
        <v>5769</v>
      </c>
      <c r="B164" s="2" t="s">
        <v>937</v>
      </c>
      <c r="C164" s="2" t="s">
        <v>5774</v>
      </c>
      <c r="D164" s="2" t="s">
        <v>5851</v>
      </c>
      <c r="E164" s="2" t="s">
        <v>5847</v>
      </c>
      <c r="F164" s="2" t="s">
        <v>2098</v>
      </c>
      <c r="G164" s="2" t="s">
        <v>5785</v>
      </c>
    </row>
    <row r="165" spans="1:7" x14ac:dyDescent="0.25">
      <c r="A165" s="2" t="s">
        <v>5769</v>
      </c>
      <c r="B165" s="2" t="s">
        <v>941</v>
      </c>
      <c r="C165" s="2" t="s">
        <v>5778</v>
      </c>
      <c r="D165" s="2" t="s">
        <v>5858</v>
      </c>
      <c r="E165" s="2" t="s">
        <v>5839</v>
      </c>
      <c r="F165" s="2" t="s">
        <v>2098</v>
      </c>
      <c r="G165" s="2" t="s">
        <v>5804</v>
      </c>
    </row>
    <row r="166" spans="1:7" x14ac:dyDescent="0.25">
      <c r="A166" s="2" t="s">
        <v>5769</v>
      </c>
      <c r="B166" s="2" t="s">
        <v>945</v>
      </c>
      <c r="C166" s="2" t="s">
        <v>5782</v>
      </c>
      <c r="D166" s="2" t="s">
        <v>5860</v>
      </c>
      <c r="E166" s="2" t="s">
        <v>5837</v>
      </c>
      <c r="F166" s="2" t="s">
        <v>2159</v>
      </c>
      <c r="G166" s="2" t="s">
        <v>5802</v>
      </c>
    </row>
    <row r="167" spans="1:7" x14ac:dyDescent="0.25">
      <c r="A167" s="2" t="s">
        <v>5769</v>
      </c>
      <c r="B167" s="2" t="s">
        <v>950</v>
      </c>
      <c r="C167" s="2" t="s">
        <v>5786</v>
      </c>
      <c r="D167" s="2" t="s">
        <v>5854</v>
      </c>
      <c r="E167" s="2" t="s">
        <v>5836</v>
      </c>
      <c r="F167" s="2" t="s">
        <v>2159</v>
      </c>
      <c r="G167" s="2" t="s">
        <v>5801</v>
      </c>
    </row>
    <row r="168" spans="1:7" x14ac:dyDescent="0.25">
      <c r="A168" s="2" t="s">
        <v>5769</v>
      </c>
      <c r="B168" s="2" t="s">
        <v>954</v>
      </c>
      <c r="C168" s="2" t="s">
        <v>5788</v>
      </c>
      <c r="D168" s="2" t="s">
        <v>5861</v>
      </c>
      <c r="E168" s="2" t="s">
        <v>5839</v>
      </c>
      <c r="F168" s="2" t="s">
        <v>2098</v>
      </c>
      <c r="G168" s="2" t="s">
        <v>5809</v>
      </c>
    </row>
    <row r="169" spans="1:7" x14ac:dyDescent="0.25">
      <c r="A169" s="2" t="s">
        <v>5769</v>
      </c>
      <c r="B169" s="2" t="s">
        <v>960</v>
      </c>
      <c r="C169" s="2" t="s">
        <v>5790</v>
      </c>
      <c r="D169" s="2" t="s">
        <v>5854</v>
      </c>
      <c r="E169" s="2" t="s">
        <v>5839</v>
      </c>
      <c r="F169" s="2" t="s">
        <v>2098</v>
      </c>
      <c r="G169" s="2" t="s">
        <v>5825</v>
      </c>
    </row>
    <row r="170" spans="1:7" x14ac:dyDescent="0.25">
      <c r="A170" s="2" t="s">
        <v>5769</v>
      </c>
      <c r="B170" s="2" t="s">
        <v>966</v>
      </c>
      <c r="C170" s="2" t="s">
        <v>5770</v>
      </c>
      <c r="D170" s="2" t="s">
        <v>5856</v>
      </c>
      <c r="E170" s="2" t="s">
        <v>5837</v>
      </c>
      <c r="F170" s="2" t="s">
        <v>2098</v>
      </c>
      <c r="G170" s="2" t="s">
        <v>5862</v>
      </c>
    </row>
    <row r="171" spans="1:7" x14ac:dyDescent="0.25">
      <c r="A171" s="2" t="s">
        <v>5769</v>
      </c>
      <c r="B171" s="2" t="s">
        <v>969</v>
      </c>
      <c r="C171" s="2" t="s">
        <v>5774</v>
      </c>
      <c r="D171" s="2" t="s">
        <v>5853</v>
      </c>
      <c r="E171" s="2" t="s">
        <v>5835</v>
      </c>
      <c r="F171" s="2" t="s">
        <v>2098</v>
      </c>
      <c r="G171" s="2" t="s">
        <v>5810</v>
      </c>
    </row>
    <row r="172" spans="1:7" x14ac:dyDescent="0.25">
      <c r="A172" s="2" t="s">
        <v>5769</v>
      </c>
      <c r="B172" s="2" t="s">
        <v>974</v>
      </c>
      <c r="C172" s="2" t="s">
        <v>5778</v>
      </c>
      <c r="D172" s="2" t="s">
        <v>5860</v>
      </c>
      <c r="E172" s="2" t="s">
        <v>5839</v>
      </c>
      <c r="F172" s="2" t="s">
        <v>2093</v>
      </c>
      <c r="G172" s="2" t="s">
        <v>5842</v>
      </c>
    </row>
    <row r="173" spans="1:7" x14ac:dyDescent="0.25">
      <c r="A173" s="2" t="s">
        <v>5769</v>
      </c>
      <c r="B173" s="2" t="s">
        <v>979</v>
      </c>
      <c r="C173" s="2" t="s">
        <v>5782</v>
      </c>
      <c r="D173" s="2" t="s">
        <v>5860</v>
      </c>
      <c r="E173" s="2" t="s">
        <v>5837</v>
      </c>
      <c r="F173" s="2" t="s">
        <v>2098</v>
      </c>
      <c r="G173" s="2" t="s">
        <v>5825</v>
      </c>
    </row>
    <row r="174" spans="1:7" x14ac:dyDescent="0.25">
      <c r="A174" s="2" t="s">
        <v>5769</v>
      </c>
      <c r="B174" s="2" t="s">
        <v>983</v>
      </c>
      <c r="C174" s="2" t="s">
        <v>5786</v>
      </c>
      <c r="D174" s="2" t="s">
        <v>5854</v>
      </c>
      <c r="E174" s="2" t="s">
        <v>5855</v>
      </c>
      <c r="F174" s="2" t="s">
        <v>2159</v>
      </c>
      <c r="G174" s="2" t="s">
        <v>5825</v>
      </c>
    </row>
    <row r="175" spans="1:7" x14ac:dyDescent="0.25">
      <c r="A175" s="2" t="s">
        <v>5769</v>
      </c>
      <c r="B175" s="2" t="s">
        <v>988</v>
      </c>
      <c r="C175" s="2" t="s">
        <v>5788</v>
      </c>
      <c r="D175" s="2" t="s">
        <v>5860</v>
      </c>
      <c r="E175" s="2" t="s">
        <v>5855</v>
      </c>
      <c r="F175" s="2" t="s">
        <v>2098</v>
      </c>
      <c r="G175" s="2" t="s">
        <v>5825</v>
      </c>
    </row>
    <row r="176" spans="1:7" x14ac:dyDescent="0.25">
      <c r="A176" s="2" t="s">
        <v>5769</v>
      </c>
      <c r="B176" s="2" t="s">
        <v>992</v>
      </c>
      <c r="C176" s="2" t="s">
        <v>5790</v>
      </c>
      <c r="D176" s="2" t="s">
        <v>5853</v>
      </c>
      <c r="E176" s="2" t="s">
        <v>5836</v>
      </c>
      <c r="F176" s="2" t="s">
        <v>2098</v>
      </c>
      <c r="G176" s="2" t="s">
        <v>5844</v>
      </c>
    </row>
    <row r="177" spans="1:7" x14ac:dyDescent="0.25">
      <c r="A177" s="2" t="s">
        <v>5769</v>
      </c>
      <c r="B177" s="2" t="s">
        <v>996</v>
      </c>
      <c r="C177" s="2" t="s">
        <v>5770</v>
      </c>
      <c r="D177" s="2" t="s">
        <v>5852</v>
      </c>
      <c r="E177" s="2" t="s">
        <v>5847</v>
      </c>
      <c r="F177" s="2" t="s">
        <v>2098</v>
      </c>
      <c r="G177" s="2" t="s">
        <v>5804</v>
      </c>
    </row>
    <row r="178" spans="1:7" x14ac:dyDescent="0.25">
      <c r="A178" s="2" t="s">
        <v>5769</v>
      </c>
      <c r="B178" s="2" t="s">
        <v>1002</v>
      </c>
      <c r="C178" s="2" t="s">
        <v>5774</v>
      </c>
      <c r="D178" s="2" t="s">
        <v>5855</v>
      </c>
      <c r="E178" s="2" t="s">
        <v>5835</v>
      </c>
      <c r="F178" s="2" t="s">
        <v>2159</v>
      </c>
      <c r="G178" s="2" t="s">
        <v>5804</v>
      </c>
    </row>
    <row r="179" spans="1:7" x14ac:dyDescent="0.25">
      <c r="A179" s="2" t="s">
        <v>5769</v>
      </c>
      <c r="B179" s="2" t="s">
        <v>1007</v>
      </c>
      <c r="C179" s="2" t="s">
        <v>5778</v>
      </c>
      <c r="D179" s="2" t="s">
        <v>5857</v>
      </c>
      <c r="E179" s="2" t="s">
        <v>5835</v>
      </c>
      <c r="F179" s="2" t="s">
        <v>2159</v>
      </c>
      <c r="G179" s="2" t="s">
        <v>5804</v>
      </c>
    </row>
    <row r="180" spans="1:7" x14ac:dyDescent="0.25">
      <c r="A180" s="2" t="s">
        <v>5769</v>
      </c>
      <c r="B180" s="2" t="s">
        <v>1013</v>
      </c>
      <c r="C180" s="2" t="s">
        <v>5782</v>
      </c>
      <c r="D180" s="2" t="s">
        <v>5856</v>
      </c>
      <c r="E180" s="2" t="s">
        <v>5847</v>
      </c>
      <c r="F180" s="2" t="s">
        <v>2159</v>
      </c>
      <c r="G180" s="2" t="s">
        <v>5830</v>
      </c>
    </row>
    <row r="181" spans="1:7" x14ac:dyDescent="0.25">
      <c r="A181" s="2" t="s">
        <v>5769</v>
      </c>
      <c r="B181" s="2" t="s">
        <v>1018</v>
      </c>
      <c r="C181" s="2" t="s">
        <v>5786</v>
      </c>
      <c r="D181" s="2" t="s">
        <v>5851</v>
      </c>
      <c r="E181" s="2" t="s">
        <v>5839</v>
      </c>
      <c r="F181" s="2" t="s">
        <v>2129</v>
      </c>
      <c r="G181" s="2" t="s">
        <v>5804</v>
      </c>
    </row>
    <row r="182" spans="1:7" x14ac:dyDescent="0.25">
      <c r="A182" s="2" t="s">
        <v>5769</v>
      </c>
      <c r="B182" s="2" t="s">
        <v>1025</v>
      </c>
      <c r="C182" s="2" t="s">
        <v>5788</v>
      </c>
      <c r="D182" s="2" t="s">
        <v>5851</v>
      </c>
      <c r="E182" s="2" t="s">
        <v>5836</v>
      </c>
      <c r="F182" s="2" t="s">
        <v>2098</v>
      </c>
      <c r="G182" s="2" t="s">
        <v>5817</v>
      </c>
    </row>
    <row r="183" spans="1:7" x14ac:dyDescent="0.25">
      <c r="A183" s="2" t="s">
        <v>5769</v>
      </c>
      <c r="B183" s="2" t="s">
        <v>1030</v>
      </c>
      <c r="C183" s="2" t="s">
        <v>5790</v>
      </c>
      <c r="D183" s="2" t="s">
        <v>5856</v>
      </c>
      <c r="E183" s="2" t="s">
        <v>5836</v>
      </c>
      <c r="F183" s="2" t="s">
        <v>2159</v>
      </c>
      <c r="G183" s="2" t="s">
        <v>5785</v>
      </c>
    </row>
    <row r="184" spans="1:7" x14ac:dyDescent="0.25">
      <c r="A184" s="2" t="s">
        <v>5769</v>
      </c>
      <c r="B184" s="2" t="s">
        <v>1035</v>
      </c>
      <c r="C184" s="2" t="s">
        <v>5770</v>
      </c>
      <c r="D184" s="2" t="s">
        <v>5856</v>
      </c>
      <c r="E184" s="2" t="s">
        <v>5836</v>
      </c>
      <c r="F184" s="2" t="s">
        <v>2129</v>
      </c>
      <c r="G184" s="2" t="s">
        <v>5812</v>
      </c>
    </row>
    <row r="185" spans="1:7" x14ac:dyDescent="0.25">
      <c r="A185" s="2" t="s">
        <v>5769</v>
      </c>
      <c r="B185" s="2" t="s">
        <v>1041</v>
      </c>
      <c r="C185" s="2" t="s">
        <v>5774</v>
      </c>
      <c r="D185" s="2" t="s">
        <v>5846</v>
      </c>
      <c r="E185" s="2" t="s">
        <v>5836</v>
      </c>
      <c r="F185" s="2" t="s">
        <v>5863</v>
      </c>
      <c r="G185" s="2" t="s">
        <v>5811</v>
      </c>
    </row>
    <row r="186" spans="1:7" x14ac:dyDescent="0.25">
      <c r="A186" s="2" t="s">
        <v>5769</v>
      </c>
      <c r="B186" s="2" t="s">
        <v>1047</v>
      </c>
      <c r="C186" s="2" t="s">
        <v>5778</v>
      </c>
      <c r="D186" s="2" t="s">
        <v>5836</v>
      </c>
      <c r="E186" s="2" t="s">
        <v>5839</v>
      </c>
      <c r="F186" s="2" t="s">
        <v>2098</v>
      </c>
      <c r="G186" s="2" t="s">
        <v>5812</v>
      </c>
    </row>
    <row r="187" spans="1:7" x14ac:dyDescent="0.25">
      <c r="A187" s="2" t="s">
        <v>5769</v>
      </c>
      <c r="B187" s="2" t="s">
        <v>1053</v>
      </c>
      <c r="C187" s="2" t="s">
        <v>5782</v>
      </c>
      <c r="D187" s="2" t="s">
        <v>5851</v>
      </c>
      <c r="E187" s="2" t="s">
        <v>5847</v>
      </c>
      <c r="F187" s="2" t="s">
        <v>2098</v>
      </c>
      <c r="G187" s="2" t="s">
        <v>5810</v>
      </c>
    </row>
    <row r="188" spans="1:7" x14ac:dyDescent="0.25">
      <c r="A188" s="2" t="s">
        <v>5769</v>
      </c>
      <c r="B188" s="2" t="s">
        <v>1056</v>
      </c>
      <c r="C188" s="2" t="s">
        <v>5786</v>
      </c>
      <c r="D188" s="2" t="s">
        <v>5856</v>
      </c>
      <c r="E188" s="2" t="s">
        <v>5839</v>
      </c>
      <c r="F188" s="2" t="s">
        <v>2098</v>
      </c>
      <c r="G188" s="2" t="s">
        <v>5785</v>
      </c>
    </row>
    <row r="189" spans="1:7" x14ac:dyDescent="0.25">
      <c r="A189" s="2" t="s">
        <v>5769</v>
      </c>
      <c r="B189" s="2" t="s">
        <v>1060</v>
      </c>
      <c r="C189" s="2" t="s">
        <v>5788</v>
      </c>
      <c r="D189" s="2" t="s">
        <v>5856</v>
      </c>
      <c r="E189" s="2" t="s">
        <v>5839</v>
      </c>
      <c r="F189" s="2" t="s">
        <v>2098</v>
      </c>
      <c r="G189" s="2" t="s">
        <v>5812</v>
      </c>
    </row>
    <row r="190" spans="1:7" x14ac:dyDescent="0.25">
      <c r="A190" s="2" t="s">
        <v>5769</v>
      </c>
      <c r="B190" s="2" t="s">
        <v>1064</v>
      </c>
      <c r="C190" s="2" t="s">
        <v>5790</v>
      </c>
      <c r="D190" s="2" t="s">
        <v>5853</v>
      </c>
      <c r="E190" s="2" t="s">
        <v>5839</v>
      </c>
      <c r="F190" s="2" t="s">
        <v>2159</v>
      </c>
      <c r="G190" s="2" t="s">
        <v>5817</v>
      </c>
    </row>
    <row r="191" spans="1:7" x14ac:dyDescent="0.25">
      <c r="A191" s="2" t="s">
        <v>5769</v>
      </c>
      <c r="B191" s="2" t="s">
        <v>1069</v>
      </c>
      <c r="C191" s="2" t="s">
        <v>5770</v>
      </c>
      <c r="D191" s="2" t="s">
        <v>5858</v>
      </c>
      <c r="E191" s="2" t="s">
        <v>5839</v>
      </c>
      <c r="F191" s="2" t="s">
        <v>2129</v>
      </c>
      <c r="G191" s="2" t="s">
        <v>5804</v>
      </c>
    </row>
    <row r="192" spans="1:7" x14ac:dyDescent="0.25">
      <c r="A192" s="2" t="s">
        <v>5769</v>
      </c>
      <c r="B192" s="2" t="s">
        <v>1074</v>
      </c>
      <c r="C192" s="2" t="s">
        <v>5774</v>
      </c>
      <c r="D192" s="2" t="s">
        <v>5846</v>
      </c>
      <c r="E192" s="2" t="s">
        <v>5845</v>
      </c>
      <c r="F192" s="2" t="s">
        <v>2098</v>
      </c>
      <c r="G192" s="2" t="s">
        <v>5830</v>
      </c>
    </row>
    <row r="193" spans="1:7" x14ac:dyDescent="0.25">
      <c r="A193" s="2" t="s">
        <v>5769</v>
      </c>
      <c r="B193" s="2" t="s">
        <v>1078</v>
      </c>
      <c r="C193" s="2" t="s">
        <v>5778</v>
      </c>
      <c r="D193" s="2" t="s">
        <v>5850</v>
      </c>
      <c r="E193" s="2" t="s">
        <v>5847</v>
      </c>
      <c r="F193" s="2" t="s">
        <v>2098</v>
      </c>
      <c r="G193" s="2" t="s">
        <v>5830</v>
      </c>
    </row>
    <row r="194" spans="1:7" x14ac:dyDescent="0.25">
      <c r="A194" s="2" t="s">
        <v>5769</v>
      </c>
      <c r="B194" s="2" t="s">
        <v>1083</v>
      </c>
      <c r="C194" s="2" t="s">
        <v>5782</v>
      </c>
      <c r="D194" s="2" t="s">
        <v>5846</v>
      </c>
      <c r="E194" s="2" t="s">
        <v>5847</v>
      </c>
      <c r="F194" s="2" t="s">
        <v>2098</v>
      </c>
      <c r="G194" s="2" t="s">
        <v>5830</v>
      </c>
    </row>
    <row r="195" spans="1:7" x14ac:dyDescent="0.25">
      <c r="A195" s="2" t="s">
        <v>5769</v>
      </c>
      <c r="B195" s="2" t="s">
        <v>1087</v>
      </c>
      <c r="C195" s="2" t="s">
        <v>5786</v>
      </c>
      <c r="D195" s="2" t="s">
        <v>5846</v>
      </c>
      <c r="E195" s="2" t="s">
        <v>5839</v>
      </c>
      <c r="F195" s="2" t="s">
        <v>2098</v>
      </c>
      <c r="G195" s="2" t="s">
        <v>5830</v>
      </c>
    </row>
    <row r="196" spans="1:7" x14ac:dyDescent="0.25">
      <c r="A196" s="2" t="s">
        <v>5769</v>
      </c>
      <c r="B196" s="2" t="s">
        <v>1089</v>
      </c>
      <c r="C196" s="2" t="s">
        <v>5788</v>
      </c>
      <c r="D196" s="2" t="s">
        <v>5851</v>
      </c>
      <c r="E196" s="2" t="s">
        <v>5836</v>
      </c>
      <c r="F196" s="2" t="s">
        <v>2159</v>
      </c>
      <c r="G196" s="2" t="s">
        <v>5804</v>
      </c>
    </row>
    <row r="197" spans="1:7" x14ac:dyDescent="0.25">
      <c r="A197" s="2" t="s">
        <v>5769</v>
      </c>
      <c r="B197" s="2" t="s">
        <v>1093</v>
      </c>
      <c r="C197" s="2" t="s">
        <v>5790</v>
      </c>
      <c r="D197" s="2" t="s">
        <v>5856</v>
      </c>
      <c r="E197" s="2" t="s">
        <v>5839</v>
      </c>
      <c r="F197" s="2" t="s">
        <v>2159</v>
      </c>
      <c r="G197" s="2" t="s">
        <v>5810</v>
      </c>
    </row>
    <row r="198" spans="1:7" x14ac:dyDescent="0.25">
      <c r="A198" s="2" t="s">
        <v>5769</v>
      </c>
      <c r="B198" s="2" t="s">
        <v>1098</v>
      </c>
      <c r="C198" s="2" t="s">
        <v>5770</v>
      </c>
      <c r="D198" s="2" t="s">
        <v>5858</v>
      </c>
      <c r="E198" s="2" t="s">
        <v>5839</v>
      </c>
      <c r="F198" s="2" t="s">
        <v>2159</v>
      </c>
      <c r="G198" s="2" t="s">
        <v>5810</v>
      </c>
    </row>
    <row r="199" spans="1:7" x14ac:dyDescent="0.25">
      <c r="A199" s="2" t="s">
        <v>5769</v>
      </c>
      <c r="B199" s="2" t="s">
        <v>1102</v>
      </c>
      <c r="C199" s="2" t="s">
        <v>5774</v>
      </c>
      <c r="D199" s="2" t="s">
        <v>5853</v>
      </c>
      <c r="E199" s="2" t="s">
        <v>5836</v>
      </c>
      <c r="F199" s="2" t="s">
        <v>2129</v>
      </c>
      <c r="G199" s="2" t="s">
        <v>5842</v>
      </c>
    </row>
    <row r="200" spans="1:7" x14ac:dyDescent="0.25">
      <c r="A200" s="2" t="s">
        <v>5769</v>
      </c>
      <c r="B200" s="2" t="s">
        <v>1108</v>
      </c>
      <c r="C200" s="2" t="s">
        <v>5778</v>
      </c>
      <c r="D200" s="2" t="s">
        <v>5852</v>
      </c>
      <c r="E200" s="2" t="s">
        <v>5839</v>
      </c>
      <c r="F200" s="2" t="s">
        <v>2598</v>
      </c>
      <c r="G200" s="2" t="s">
        <v>5842</v>
      </c>
    </row>
    <row r="201" spans="1:7" x14ac:dyDescent="0.25">
      <c r="A201" s="2" t="s">
        <v>5769</v>
      </c>
      <c r="B201" s="2" t="s">
        <v>1113</v>
      </c>
      <c r="C201" s="2" t="s">
        <v>5782</v>
      </c>
      <c r="D201" s="2" t="s">
        <v>5851</v>
      </c>
      <c r="E201" s="2" t="s">
        <v>5836</v>
      </c>
      <c r="F201" s="2" t="s">
        <v>2098</v>
      </c>
      <c r="G201" s="2" t="s">
        <v>5812</v>
      </c>
    </row>
    <row r="202" spans="1:7" x14ac:dyDescent="0.25">
      <c r="A202" s="2" t="s">
        <v>5769</v>
      </c>
      <c r="B202" s="2" t="s">
        <v>1118</v>
      </c>
      <c r="C202" s="2" t="s">
        <v>5786</v>
      </c>
      <c r="D202" s="2" t="s">
        <v>5858</v>
      </c>
      <c r="E202" s="2" t="s">
        <v>5836</v>
      </c>
      <c r="F202" s="2" t="s">
        <v>2159</v>
      </c>
      <c r="G202" s="2" t="s">
        <v>5817</v>
      </c>
    </row>
    <row r="203" spans="1:7" x14ac:dyDescent="0.25">
      <c r="A203" s="2" t="s">
        <v>5769</v>
      </c>
      <c r="B203" s="2" t="s">
        <v>1124</v>
      </c>
      <c r="C203" s="2" t="s">
        <v>5788</v>
      </c>
      <c r="D203" s="2" t="s">
        <v>5860</v>
      </c>
      <c r="E203" s="2" t="s">
        <v>5847</v>
      </c>
      <c r="F203" s="2" t="s">
        <v>2159</v>
      </c>
      <c r="G203" s="2" t="s">
        <v>5804</v>
      </c>
    </row>
    <row r="204" spans="1:7" x14ac:dyDescent="0.25">
      <c r="A204" s="2" t="s">
        <v>5769</v>
      </c>
      <c r="B204" s="2" t="s">
        <v>1128</v>
      </c>
      <c r="C204" s="2" t="s">
        <v>5790</v>
      </c>
      <c r="D204" s="2" t="s">
        <v>5853</v>
      </c>
      <c r="E204" s="2" t="s">
        <v>5837</v>
      </c>
      <c r="F204" s="2" t="s">
        <v>2098</v>
      </c>
      <c r="G204" s="2" t="s">
        <v>5825</v>
      </c>
    </row>
    <row r="205" spans="1:7" x14ac:dyDescent="0.25">
      <c r="A205" s="2" t="s">
        <v>5769</v>
      </c>
      <c r="B205" s="2" t="s">
        <v>1134</v>
      </c>
      <c r="C205" s="2" t="s">
        <v>5770</v>
      </c>
      <c r="D205" s="2" t="s">
        <v>5853</v>
      </c>
      <c r="E205" s="2" t="s">
        <v>5839</v>
      </c>
      <c r="F205" s="2" t="s">
        <v>2098</v>
      </c>
      <c r="G205" s="2" t="s">
        <v>5830</v>
      </c>
    </row>
    <row r="206" spans="1:7" x14ac:dyDescent="0.25">
      <c r="A206" s="2" t="s">
        <v>5769</v>
      </c>
      <c r="B206" s="2" t="s">
        <v>1139</v>
      </c>
      <c r="C206" s="2" t="s">
        <v>5774</v>
      </c>
      <c r="D206" s="2" t="s">
        <v>5853</v>
      </c>
      <c r="E206" s="2" t="s">
        <v>5839</v>
      </c>
      <c r="F206" s="2" t="s">
        <v>2159</v>
      </c>
      <c r="G206" s="2" t="s">
        <v>5830</v>
      </c>
    </row>
    <row r="207" spans="1:7" x14ac:dyDescent="0.25">
      <c r="A207" s="2" t="s">
        <v>5769</v>
      </c>
      <c r="B207" s="2" t="s">
        <v>1143</v>
      </c>
      <c r="C207" s="2" t="s">
        <v>5778</v>
      </c>
      <c r="D207" s="2" t="s">
        <v>5864</v>
      </c>
      <c r="E207" s="2" t="s">
        <v>5839</v>
      </c>
      <c r="F207" s="2" t="s">
        <v>2159</v>
      </c>
      <c r="G207" s="2" t="s">
        <v>5809</v>
      </c>
    </row>
    <row r="208" spans="1:7" x14ac:dyDescent="0.25">
      <c r="A208" s="2" t="s">
        <v>5769</v>
      </c>
      <c r="B208" s="2" t="s">
        <v>1148</v>
      </c>
      <c r="C208" s="2" t="s">
        <v>5782</v>
      </c>
      <c r="D208" s="2" t="s">
        <v>5860</v>
      </c>
      <c r="E208" s="2" t="s">
        <v>5837</v>
      </c>
      <c r="F208" s="2" t="s">
        <v>2129</v>
      </c>
      <c r="G208" s="2" t="s">
        <v>5810</v>
      </c>
    </row>
    <row r="209" spans="1:7" x14ac:dyDescent="0.25">
      <c r="A209" s="2" t="s">
        <v>5769</v>
      </c>
      <c r="B209" s="2" t="s">
        <v>1151</v>
      </c>
      <c r="C209" s="2" t="s">
        <v>5786</v>
      </c>
      <c r="D209" s="2" t="s">
        <v>5851</v>
      </c>
      <c r="E209" s="2" t="s">
        <v>5839</v>
      </c>
      <c r="F209" s="2" t="s">
        <v>2598</v>
      </c>
      <c r="G209" s="2" t="s">
        <v>5804</v>
      </c>
    </row>
    <row r="210" spans="1:7" x14ac:dyDescent="0.25">
      <c r="A210" s="2" t="s">
        <v>5769</v>
      </c>
      <c r="B210" s="2" t="s">
        <v>1156</v>
      </c>
      <c r="C210" s="2" t="s">
        <v>5788</v>
      </c>
      <c r="D210" s="2" t="s">
        <v>5837</v>
      </c>
      <c r="E210" s="2" t="s">
        <v>5847</v>
      </c>
      <c r="F210" s="2" t="s">
        <v>2098</v>
      </c>
      <c r="G210" s="2" t="s">
        <v>5830</v>
      </c>
    </row>
    <row r="211" spans="1:7" x14ac:dyDescent="0.25">
      <c r="A211" s="2" t="s">
        <v>5769</v>
      </c>
      <c r="B211" s="2" t="s">
        <v>1160</v>
      </c>
      <c r="C211" s="2" t="s">
        <v>5790</v>
      </c>
      <c r="D211" s="2" t="s">
        <v>5851</v>
      </c>
      <c r="E211" s="2" t="s">
        <v>5839</v>
      </c>
      <c r="F211" s="2" t="s">
        <v>2098</v>
      </c>
      <c r="G211" s="2" t="s">
        <v>5830</v>
      </c>
    </row>
    <row r="212" spans="1:7" x14ac:dyDescent="0.25">
      <c r="A212" s="2" t="s">
        <v>5769</v>
      </c>
      <c r="B212" s="2" t="s">
        <v>1166</v>
      </c>
      <c r="C212" s="2" t="s">
        <v>5770</v>
      </c>
      <c r="D212" s="2" t="s">
        <v>5856</v>
      </c>
      <c r="E212" s="2" t="s">
        <v>5839</v>
      </c>
      <c r="F212" s="2" t="s">
        <v>2098</v>
      </c>
      <c r="G212" s="2" t="s">
        <v>5804</v>
      </c>
    </row>
    <row r="213" spans="1:7" x14ac:dyDescent="0.25">
      <c r="A213" s="2" t="s">
        <v>5769</v>
      </c>
      <c r="B213" s="2" t="s">
        <v>1170</v>
      </c>
      <c r="C213" s="2" t="s">
        <v>5774</v>
      </c>
      <c r="D213" s="2" t="s">
        <v>5858</v>
      </c>
      <c r="E213" s="2" t="s">
        <v>5855</v>
      </c>
      <c r="F213" s="2" t="s">
        <v>2098</v>
      </c>
      <c r="G213" s="2" t="s">
        <v>5825</v>
      </c>
    </row>
    <row r="214" spans="1:7" x14ac:dyDescent="0.25">
      <c r="A214" s="2" t="s">
        <v>5769</v>
      </c>
      <c r="B214" s="2" t="s">
        <v>1175</v>
      </c>
      <c r="C214" s="2" t="s">
        <v>5778</v>
      </c>
      <c r="D214" s="2" t="s">
        <v>5858</v>
      </c>
      <c r="E214" s="2" t="s">
        <v>5836</v>
      </c>
      <c r="F214" s="2" t="s">
        <v>2159</v>
      </c>
      <c r="G214" s="2" t="s">
        <v>5804</v>
      </c>
    </row>
    <row r="215" spans="1:7" x14ac:dyDescent="0.25">
      <c r="A215" s="2" t="s">
        <v>5769</v>
      </c>
      <c r="B215" s="2" t="s">
        <v>1181</v>
      </c>
      <c r="C215" s="2" t="s">
        <v>5782</v>
      </c>
      <c r="D215" s="2" t="s">
        <v>5852</v>
      </c>
      <c r="E215" s="2" t="s">
        <v>5855</v>
      </c>
      <c r="F215" s="2" t="s">
        <v>2129</v>
      </c>
      <c r="G215" s="2" t="s">
        <v>5804</v>
      </c>
    </row>
    <row r="216" spans="1:7" x14ac:dyDescent="0.25">
      <c r="A216" s="2" t="s">
        <v>5769</v>
      </c>
      <c r="B216" s="2" t="s">
        <v>1186</v>
      </c>
      <c r="C216" s="2" t="s">
        <v>5786</v>
      </c>
      <c r="D216" s="2" t="s">
        <v>5852</v>
      </c>
      <c r="E216" s="2" t="s">
        <v>5837</v>
      </c>
      <c r="F216" s="2" t="s">
        <v>2159</v>
      </c>
      <c r="G216" s="2" t="s">
        <v>5804</v>
      </c>
    </row>
    <row r="217" spans="1:7" x14ac:dyDescent="0.25">
      <c r="A217" s="2" t="s">
        <v>5769</v>
      </c>
      <c r="B217" s="2" t="s">
        <v>1191</v>
      </c>
      <c r="C217" s="2" t="s">
        <v>5788</v>
      </c>
      <c r="D217" s="2" t="s">
        <v>5853</v>
      </c>
      <c r="E217" s="2" t="s">
        <v>5839</v>
      </c>
      <c r="F217" s="2" t="s">
        <v>2159</v>
      </c>
      <c r="G217" s="2" t="s">
        <v>5802</v>
      </c>
    </row>
    <row r="218" spans="1:7" x14ac:dyDescent="0.25">
      <c r="A218" s="2" t="s">
        <v>5769</v>
      </c>
      <c r="B218" s="2" t="s">
        <v>1197</v>
      </c>
      <c r="C218" s="2" t="s">
        <v>5790</v>
      </c>
      <c r="D218" s="2" t="s">
        <v>5854</v>
      </c>
      <c r="E218" s="2" t="s">
        <v>5837</v>
      </c>
      <c r="F218" s="2" t="s">
        <v>2098</v>
      </c>
      <c r="G218" s="2" t="s">
        <v>5802</v>
      </c>
    </row>
    <row r="219" spans="1:7" x14ac:dyDescent="0.25">
      <c r="A219" s="2" t="s">
        <v>5769</v>
      </c>
      <c r="B219" s="2" t="s">
        <v>1202</v>
      </c>
      <c r="C219" s="2" t="s">
        <v>5770</v>
      </c>
      <c r="D219" s="2" t="s">
        <v>5856</v>
      </c>
      <c r="E219" s="2" t="s">
        <v>5855</v>
      </c>
      <c r="F219" s="2" t="s">
        <v>5797</v>
      </c>
      <c r="G219" s="2" t="s">
        <v>5804</v>
      </c>
    </row>
    <row r="220" spans="1:7" x14ac:dyDescent="0.25">
      <c r="A220" s="2" t="s">
        <v>5769</v>
      </c>
      <c r="B220" s="2" t="s">
        <v>1206</v>
      </c>
      <c r="C220" s="2" t="s">
        <v>5774</v>
      </c>
      <c r="D220" s="2" t="s">
        <v>5852</v>
      </c>
      <c r="E220" s="2" t="s">
        <v>5837</v>
      </c>
      <c r="F220" s="2" t="s">
        <v>2098</v>
      </c>
      <c r="G220" s="2" t="s">
        <v>5804</v>
      </c>
    </row>
    <row r="221" spans="1:7" x14ac:dyDescent="0.25">
      <c r="A221" s="2" t="s">
        <v>5769</v>
      </c>
      <c r="B221" s="2" t="s">
        <v>1209</v>
      </c>
      <c r="C221" s="2" t="s">
        <v>5778</v>
      </c>
      <c r="D221" s="2" t="s">
        <v>5856</v>
      </c>
      <c r="E221" s="2" t="s">
        <v>5837</v>
      </c>
      <c r="F221" s="2" t="s">
        <v>2159</v>
      </c>
      <c r="G221" s="2" t="s">
        <v>5830</v>
      </c>
    </row>
    <row r="222" spans="1:7" x14ac:dyDescent="0.25">
      <c r="A222" s="2" t="s">
        <v>5769</v>
      </c>
      <c r="B222" s="2" t="s">
        <v>1211</v>
      </c>
      <c r="C222" s="2" t="s">
        <v>5782</v>
      </c>
      <c r="D222" s="2" t="s">
        <v>5852</v>
      </c>
      <c r="E222" s="2" t="s">
        <v>5836</v>
      </c>
      <c r="F222" s="2" t="s">
        <v>2098</v>
      </c>
      <c r="G222" s="2" t="s">
        <v>5804</v>
      </c>
    </row>
    <row r="223" spans="1:7" x14ac:dyDescent="0.25">
      <c r="A223" s="2" t="s">
        <v>5769</v>
      </c>
      <c r="B223" s="2" t="s">
        <v>1214</v>
      </c>
      <c r="C223" s="2" t="s">
        <v>5786</v>
      </c>
      <c r="D223" s="2" t="s">
        <v>5858</v>
      </c>
      <c r="E223" s="2" t="s">
        <v>5847</v>
      </c>
      <c r="F223" s="2" t="s">
        <v>2159</v>
      </c>
      <c r="G223" s="2" t="s">
        <v>5804</v>
      </c>
    </row>
    <row r="224" spans="1:7" x14ac:dyDescent="0.25">
      <c r="A224" s="2" t="s">
        <v>5769</v>
      </c>
      <c r="B224" s="2" t="s">
        <v>1219</v>
      </c>
      <c r="C224" s="2" t="s">
        <v>5788</v>
      </c>
      <c r="D224" s="2" t="s">
        <v>5856</v>
      </c>
      <c r="E224" s="2" t="s">
        <v>5836</v>
      </c>
      <c r="F224" s="2" t="s">
        <v>2159</v>
      </c>
      <c r="G224" s="2" t="s">
        <v>5810</v>
      </c>
    </row>
    <row r="225" spans="1:7" x14ac:dyDescent="0.25">
      <c r="A225" s="2" t="s">
        <v>5769</v>
      </c>
      <c r="B225" s="2" t="s">
        <v>1222</v>
      </c>
      <c r="C225" s="2" t="s">
        <v>5790</v>
      </c>
      <c r="D225" s="2" t="s">
        <v>5853</v>
      </c>
      <c r="E225" s="2" t="s">
        <v>5836</v>
      </c>
      <c r="F225" s="2" t="s">
        <v>2098</v>
      </c>
      <c r="G225" s="2" t="s">
        <v>5810</v>
      </c>
    </row>
    <row r="226" spans="1:7" x14ac:dyDescent="0.25">
      <c r="A226" s="2" t="s">
        <v>5769</v>
      </c>
      <c r="B226" s="2" t="s">
        <v>1227</v>
      </c>
      <c r="C226" s="2" t="s">
        <v>5770</v>
      </c>
      <c r="D226" s="2" t="s">
        <v>5856</v>
      </c>
      <c r="E226" s="2" t="s">
        <v>5839</v>
      </c>
      <c r="F226" s="2" t="s">
        <v>5865</v>
      </c>
      <c r="G226" s="2" t="s">
        <v>5844</v>
      </c>
    </row>
    <row r="227" spans="1:7" x14ac:dyDescent="0.25">
      <c r="A227" s="2" t="s">
        <v>5769</v>
      </c>
      <c r="B227" s="2" t="s">
        <v>1232</v>
      </c>
      <c r="C227" s="2" t="s">
        <v>5774</v>
      </c>
      <c r="D227" s="2" t="s">
        <v>5853</v>
      </c>
      <c r="E227" s="2" t="s">
        <v>5837</v>
      </c>
      <c r="F227" s="2" t="s">
        <v>2159</v>
      </c>
      <c r="G227" s="2" t="s">
        <v>5804</v>
      </c>
    </row>
    <row r="228" spans="1:7" x14ac:dyDescent="0.25">
      <c r="A228" s="2" t="s">
        <v>5769</v>
      </c>
      <c r="B228" s="2" t="s">
        <v>1236</v>
      </c>
      <c r="C228" s="2" t="s">
        <v>5778</v>
      </c>
      <c r="D228" s="2" t="s">
        <v>5853</v>
      </c>
      <c r="E228" s="2" t="s">
        <v>5836</v>
      </c>
      <c r="F228" s="2" t="s">
        <v>2129</v>
      </c>
      <c r="G228" s="2" t="s">
        <v>5804</v>
      </c>
    </row>
    <row r="229" spans="1:7" x14ac:dyDescent="0.25">
      <c r="A229" s="2" t="s">
        <v>5769</v>
      </c>
      <c r="B229" s="2" t="s">
        <v>1241</v>
      </c>
      <c r="C229" s="2" t="s">
        <v>5782</v>
      </c>
      <c r="D229" s="2" t="s">
        <v>5852</v>
      </c>
      <c r="E229" s="2" t="s">
        <v>5837</v>
      </c>
      <c r="F229" s="2" t="s">
        <v>2098</v>
      </c>
      <c r="G229" s="2" t="s">
        <v>5804</v>
      </c>
    </row>
    <row r="230" spans="1:7" x14ac:dyDescent="0.25">
      <c r="A230" s="2" t="s">
        <v>5769</v>
      </c>
      <c r="B230" s="2" t="s">
        <v>1245</v>
      </c>
      <c r="C230" s="2" t="s">
        <v>5786</v>
      </c>
      <c r="D230" s="2" t="s">
        <v>5846</v>
      </c>
      <c r="E230" s="2" t="s">
        <v>5839</v>
      </c>
      <c r="F230" s="2" t="s">
        <v>2098</v>
      </c>
      <c r="G230" s="2" t="s">
        <v>5804</v>
      </c>
    </row>
    <row r="231" spans="1:7" x14ac:dyDescent="0.25">
      <c r="A231" s="2" t="s">
        <v>5769</v>
      </c>
      <c r="B231" s="2" t="s">
        <v>1248</v>
      </c>
      <c r="C231" s="2" t="s">
        <v>5788</v>
      </c>
      <c r="D231" s="2" t="s">
        <v>5850</v>
      </c>
      <c r="E231" s="2" t="s">
        <v>5847</v>
      </c>
      <c r="F231" s="2" t="s">
        <v>2098</v>
      </c>
      <c r="G231" s="2" t="s">
        <v>5804</v>
      </c>
    </row>
    <row r="232" spans="1:7" x14ac:dyDescent="0.25">
      <c r="A232" s="2" t="s">
        <v>5769</v>
      </c>
      <c r="B232" s="2" t="s">
        <v>1252</v>
      </c>
      <c r="C232" s="2" t="s">
        <v>5790</v>
      </c>
      <c r="D232" s="2" t="s">
        <v>5851</v>
      </c>
      <c r="E232" s="2" t="s">
        <v>5839</v>
      </c>
      <c r="F232" s="2" t="s">
        <v>2129</v>
      </c>
      <c r="G232" s="2" t="s">
        <v>5792</v>
      </c>
    </row>
    <row r="233" spans="1:7" x14ac:dyDescent="0.25">
      <c r="A233" s="2" t="s">
        <v>5769</v>
      </c>
      <c r="B233" s="2" t="s">
        <v>1256</v>
      </c>
      <c r="C233" s="2" t="s">
        <v>5770</v>
      </c>
      <c r="D233" s="2" t="s">
        <v>5846</v>
      </c>
      <c r="E233" s="2" t="s">
        <v>5847</v>
      </c>
      <c r="F233" s="2" t="s">
        <v>2098</v>
      </c>
      <c r="G233" s="2" t="s">
        <v>5817</v>
      </c>
    </row>
    <row r="234" spans="1:7" x14ac:dyDescent="0.25">
      <c r="A234" s="2" t="s">
        <v>5769</v>
      </c>
      <c r="B234" s="2" t="s">
        <v>1259</v>
      </c>
      <c r="C234" s="2" t="s">
        <v>5774</v>
      </c>
      <c r="D234" s="2" t="s">
        <v>5857</v>
      </c>
      <c r="E234" s="2" t="s">
        <v>5845</v>
      </c>
      <c r="F234" s="2" t="s">
        <v>2159</v>
      </c>
      <c r="G234" s="2" t="s">
        <v>5804</v>
      </c>
    </row>
    <row r="235" spans="1:7" x14ac:dyDescent="0.25">
      <c r="A235" s="2" t="s">
        <v>5769</v>
      </c>
      <c r="B235" s="2" t="s">
        <v>1263</v>
      </c>
      <c r="C235" s="2" t="s">
        <v>5778</v>
      </c>
      <c r="D235" s="2" t="s">
        <v>5850</v>
      </c>
      <c r="E235" s="2" t="s">
        <v>5834</v>
      </c>
      <c r="F235" s="2" t="s">
        <v>2159</v>
      </c>
      <c r="G235" s="2" t="s">
        <v>5804</v>
      </c>
    </row>
    <row r="236" spans="1:7" x14ac:dyDescent="0.25">
      <c r="A236" s="2" t="s">
        <v>5769</v>
      </c>
      <c r="B236" s="2" t="s">
        <v>1268</v>
      </c>
      <c r="C236" s="2" t="s">
        <v>5782</v>
      </c>
      <c r="D236" s="2" t="s">
        <v>5850</v>
      </c>
      <c r="E236" s="2" t="s">
        <v>5834</v>
      </c>
      <c r="F236" s="2" t="s">
        <v>2098</v>
      </c>
      <c r="G236" s="2" t="s">
        <v>5804</v>
      </c>
    </row>
    <row r="237" spans="1:7" x14ac:dyDescent="0.25">
      <c r="A237" s="2" t="s">
        <v>5769</v>
      </c>
      <c r="B237" s="2" t="s">
        <v>1271</v>
      </c>
      <c r="C237" s="2" t="s">
        <v>5786</v>
      </c>
      <c r="D237" s="2" t="s">
        <v>5850</v>
      </c>
      <c r="E237" s="2" t="s">
        <v>5845</v>
      </c>
      <c r="F237" s="2" t="s">
        <v>5865</v>
      </c>
      <c r="G237" s="2" t="s">
        <v>5804</v>
      </c>
    </row>
    <row r="238" spans="1:7" x14ac:dyDescent="0.25">
      <c r="A238" s="2" t="s">
        <v>5769</v>
      </c>
      <c r="B238" s="2" t="s">
        <v>1276</v>
      </c>
      <c r="C238" s="2" t="s">
        <v>5788</v>
      </c>
      <c r="D238" s="2" t="s">
        <v>5852</v>
      </c>
      <c r="E238" s="2" t="s">
        <v>5839</v>
      </c>
      <c r="F238" s="2" t="s">
        <v>2159</v>
      </c>
      <c r="G238" s="2" t="s">
        <v>5801</v>
      </c>
    </row>
    <row r="239" spans="1:7" x14ac:dyDescent="0.25">
      <c r="A239" s="2" t="s">
        <v>5769</v>
      </c>
      <c r="B239" s="2" t="s">
        <v>1280</v>
      </c>
      <c r="C239" s="2" t="s">
        <v>5790</v>
      </c>
      <c r="D239" s="2" t="s">
        <v>5853</v>
      </c>
      <c r="E239" s="2" t="s">
        <v>5835</v>
      </c>
      <c r="F239" s="2" t="s">
        <v>2159</v>
      </c>
      <c r="G239" s="2" t="s">
        <v>5830</v>
      </c>
    </row>
    <row r="240" spans="1:7" x14ac:dyDescent="0.25">
      <c r="A240" s="2" t="s">
        <v>5769</v>
      </c>
      <c r="B240" s="2" t="s">
        <v>1284</v>
      </c>
      <c r="C240" s="2" t="s">
        <v>5770</v>
      </c>
      <c r="D240" s="2" t="s">
        <v>5851</v>
      </c>
      <c r="E240" s="2" t="s">
        <v>5839</v>
      </c>
      <c r="F240" s="2" t="s">
        <v>2098</v>
      </c>
      <c r="G240" s="2" t="s">
        <v>5812</v>
      </c>
    </row>
    <row r="241" spans="1:7" x14ac:dyDescent="0.25">
      <c r="A241" s="2" t="s">
        <v>5769</v>
      </c>
      <c r="B241" s="2" t="s">
        <v>1289</v>
      </c>
      <c r="C241" s="2" t="s">
        <v>5774</v>
      </c>
      <c r="D241" s="2" t="s">
        <v>5858</v>
      </c>
      <c r="E241" s="2" t="s">
        <v>5839</v>
      </c>
      <c r="F241" s="2" t="s">
        <v>2159</v>
      </c>
      <c r="G241" s="2" t="s">
        <v>5830</v>
      </c>
    </row>
    <row r="242" spans="1:7" x14ac:dyDescent="0.25">
      <c r="A242" s="2" t="s">
        <v>5769</v>
      </c>
      <c r="B242" s="2" t="s">
        <v>1292</v>
      </c>
      <c r="C242" s="2" t="s">
        <v>5778</v>
      </c>
      <c r="D242" s="2" t="s">
        <v>5856</v>
      </c>
      <c r="E242" s="2" t="s">
        <v>5845</v>
      </c>
      <c r="F242" s="2" t="s">
        <v>2159</v>
      </c>
      <c r="G242" s="2" t="s">
        <v>5804</v>
      </c>
    </row>
    <row r="243" spans="1:7" x14ac:dyDescent="0.25">
      <c r="A243" s="2" t="s">
        <v>5769</v>
      </c>
      <c r="B243" s="2" t="s">
        <v>1296</v>
      </c>
      <c r="C243" s="2" t="s">
        <v>5782</v>
      </c>
      <c r="D243" s="2" t="s">
        <v>5856</v>
      </c>
      <c r="E243" s="2" t="s">
        <v>5839</v>
      </c>
      <c r="F243" s="2" t="s">
        <v>2129</v>
      </c>
      <c r="G243" s="2" t="s">
        <v>5830</v>
      </c>
    </row>
    <row r="244" spans="1:7" x14ac:dyDescent="0.25">
      <c r="A244" s="2" t="s">
        <v>5769</v>
      </c>
      <c r="B244" s="2" t="s">
        <v>1300</v>
      </c>
      <c r="C244" s="2" t="s">
        <v>5786</v>
      </c>
      <c r="D244" s="2" t="s">
        <v>5856</v>
      </c>
      <c r="E244" s="2" t="s">
        <v>5836</v>
      </c>
      <c r="F244" s="2" t="s">
        <v>2098</v>
      </c>
      <c r="G244" s="2" t="s">
        <v>5830</v>
      </c>
    </row>
    <row r="245" spans="1:7" x14ac:dyDescent="0.25">
      <c r="A245" s="2" t="s">
        <v>5769</v>
      </c>
      <c r="B245" s="2" t="s">
        <v>1305</v>
      </c>
      <c r="C245" s="2" t="s">
        <v>5788</v>
      </c>
      <c r="D245" s="2" t="s">
        <v>5846</v>
      </c>
      <c r="E245" s="2" t="s">
        <v>5835</v>
      </c>
      <c r="F245" s="2" t="s">
        <v>2159</v>
      </c>
      <c r="G245" s="2" t="s">
        <v>5802</v>
      </c>
    </row>
    <row r="246" spans="1:7" x14ac:dyDescent="0.25">
      <c r="A246" s="2" t="s">
        <v>5769</v>
      </c>
      <c r="B246" s="2" t="s">
        <v>1309</v>
      </c>
      <c r="C246" s="2" t="s">
        <v>5790</v>
      </c>
      <c r="D246" s="2" t="s">
        <v>5858</v>
      </c>
      <c r="E246" s="2" t="s">
        <v>5838</v>
      </c>
      <c r="F246" s="2" t="s">
        <v>2098</v>
      </c>
      <c r="G246" s="2" t="s">
        <v>5802</v>
      </c>
    </row>
    <row r="247" spans="1:7" x14ac:dyDescent="0.25">
      <c r="A247" s="2" t="s">
        <v>5769</v>
      </c>
      <c r="B247" s="2" t="s">
        <v>1312</v>
      </c>
      <c r="C247" s="2" t="s">
        <v>5770</v>
      </c>
      <c r="D247" s="2" t="s">
        <v>5851</v>
      </c>
      <c r="E247" s="2" t="s">
        <v>5835</v>
      </c>
      <c r="F247" s="2" t="s">
        <v>2159</v>
      </c>
      <c r="G247" s="2" t="s">
        <v>5792</v>
      </c>
    </row>
    <row r="248" spans="1:7" x14ac:dyDescent="0.25">
      <c r="A248" s="2" t="s">
        <v>5769</v>
      </c>
      <c r="B248" s="2" t="s">
        <v>1317</v>
      </c>
      <c r="C248" s="2" t="s">
        <v>5774</v>
      </c>
      <c r="D248" s="2" t="s">
        <v>5850</v>
      </c>
      <c r="E248" s="2" t="s">
        <v>5834</v>
      </c>
      <c r="F248" s="2" t="s">
        <v>2159</v>
      </c>
      <c r="G248" s="2" t="s">
        <v>5801</v>
      </c>
    </row>
    <row r="249" spans="1:7" x14ac:dyDescent="0.25">
      <c r="A249" s="2" t="s">
        <v>5769</v>
      </c>
      <c r="B249" s="2" t="s">
        <v>1322</v>
      </c>
      <c r="C249" s="2" t="s">
        <v>5778</v>
      </c>
      <c r="D249" s="2" t="s">
        <v>5852</v>
      </c>
      <c r="E249" s="2" t="s">
        <v>5835</v>
      </c>
      <c r="F249" s="2" t="s">
        <v>2098</v>
      </c>
      <c r="G249" s="2" t="s">
        <v>5810</v>
      </c>
    </row>
    <row r="250" spans="1:7" x14ac:dyDescent="0.25">
      <c r="A250" s="2" t="s">
        <v>5769</v>
      </c>
      <c r="B250" s="2" t="s">
        <v>1327</v>
      </c>
      <c r="C250" s="2" t="s">
        <v>5782</v>
      </c>
      <c r="D250" s="2" t="s">
        <v>5851</v>
      </c>
      <c r="E250" s="2" t="s">
        <v>5845</v>
      </c>
      <c r="F250" s="2" t="s">
        <v>2159</v>
      </c>
      <c r="G250" s="2" t="s">
        <v>5830</v>
      </c>
    </row>
    <row r="251" spans="1:7" x14ac:dyDescent="0.25">
      <c r="A251" s="2" t="s">
        <v>5769</v>
      </c>
      <c r="B251" s="2" t="s">
        <v>1332</v>
      </c>
      <c r="C251" s="2" t="s">
        <v>5786</v>
      </c>
      <c r="D251" s="2" t="s">
        <v>5856</v>
      </c>
      <c r="E251" s="2" t="s">
        <v>5845</v>
      </c>
      <c r="F251" s="2" t="s">
        <v>5840</v>
      </c>
      <c r="G251" s="2" t="s">
        <v>5830</v>
      </c>
    </row>
    <row r="252" spans="1:7" x14ac:dyDescent="0.25">
      <c r="A252" s="2" t="s">
        <v>5769</v>
      </c>
      <c r="B252" s="2" t="s">
        <v>1337</v>
      </c>
      <c r="C252" s="2" t="s">
        <v>5788</v>
      </c>
      <c r="D252" s="2" t="s">
        <v>5856</v>
      </c>
      <c r="E252" s="2" t="s">
        <v>5835</v>
      </c>
      <c r="F252" s="2" t="s">
        <v>2159</v>
      </c>
      <c r="G252" s="2" t="s">
        <v>5817</v>
      </c>
    </row>
    <row r="253" spans="1:7" x14ac:dyDescent="0.25">
      <c r="A253" s="2" t="s">
        <v>5769</v>
      </c>
      <c r="B253" s="2" t="s">
        <v>1342</v>
      </c>
      <c r="C253" s="2" t="s">
        <v>5790</v>
      </c>
      <c r="D253" s="2" t="s">
        <v>5852</v>
      </c>
      <c r="E253" s="2" t="s">
        <v>5835</v>
      </c>
      <c r="F253" s="2" t="s">
        <v>2159</v>
      </c>
      <c r="G253" s="2" t="s">
        <v>5802</v>
      </c>
    </row>
    <row r="254" spans="1:7" x14ac:dyDescent="0.25">
      <c r="A254" s="2" t="s">
        <v>5769</v>
      </c>
      <c r="B254" s="2" t="s">
        <v>1346</v>
      </c>
      <c r="C254" s="2" t="s">
        <v>5770</v>
      </c>
      <c r="D254" s="2" t="s">
        <v>5856</v>
      </c>
      <c r="E254" s="2" t="s">
        <v>5838</v>
      </c>
      <c r="F254" s="2" t="s">
        <v>2159</v>
      </c>
      <c r="G254" s="2" t="s">
        <v>5802</v>
      </c>
    </row>
    <row r="255" spans="1:7" x14ac:dyDescent="0.25">
      <c r="A255" s="2" t="s">
        <v>5769</v>
      </c>
      <c r="B255" s="2" t="s">
        <v>1351</v>
      </c>
      <c r="C255" s="2" t="s">
        <v>5774</v>
      </c>
      <c r="D255" s="2" t="s">
        <v>5846</v>
      </c>
      <c r="E255" s="2" t="s">
        <v>5838</v>
      </c>
      <c r="F255" s="2" t="s">
        <v>2129</v>
      </c>
      <c r="G255" s="2" t="s">
        <v>5792</v>
      </c>
    </row>
    <row r="256" spans="1:7" x14ac:dyDescent="0.25">
      <c r="A256" s="2" t="s">
        <v>5769</v>
      </c>
      <c r="B256" s="2" t="s">
        <v>1356</v>
      </c>
      <c r="C256" s="2" t="s">
        <v>5778</v>
      </c>
      <c r="D256" s="2" t="s">
        <v>5839</v>
      </c>
      <c r="E256" s="2" t="s">
        <v>5835</v>
      </c>
      <c r="F256" s="2" t="s">
        <v>2098</v>
      </c>
      <c r="G256" s="2" t="s">
        <v>5785</v>
      </c>
    </row>
    <row r="257" spans="1:7" x14ac:dyDescent="0.25">
      <c r="A257" s="2" t="s">
        <v>5769</v>
      </c>
      <c r="B257" s="2" t="s">
        <v>1361</v>
      </c>
      <c r="C257" s="2" t="s">
        <v>5782</v>
      </c>
      <c r="D257" s="2" t="s">
        <v>5855</v>
      </c>
      <c r="E257" s="2" t="s">
        <v>5838</v>
      </c>
      <c r="F257" s="2" t="s">
        <v>2098</v>
      </c>
      <c r="G257" s="2" t="s">
        <v>5817</v>
      </c>
    </row>
    <row r="258" spans="1:7" x14ac:dyDescent="0.25">
      <c r="A258" s="2" t="s">
        <v>5769</v>
      </c>
      <c r="B258" s="2" t="s">
        <v>1366</v>
      </c>
      <c r="C258" s="2" t="s">
        <v>5786</v>
      </c>
      <c r="D258" s="2" t="s">
        <v>5846</v>
      </c>
      <c r="E258" s="2" t="s">
        <v>5835</v>
      </c>
      <c r="F258" s="2" t="s">
        <v>2129</v>
      </c>
      <c r="G258" s="2" t="s">
        <v>5804</v>
      </c>
    </row>
    <row r="259" spans="1:7" x14ac:dyDescent="0.25">
      <c r="A259" s="2" t="s">
        <v>5769</v>
      </c>
      <c r="B259" s="2" t="s">
        <v>1372</v>
      </c>
      <c r="C259" s="2" t="s">
        <v>5788</v>
      </c>
      <c r="D259" s="2" t="s">
        <v>5846</v>
      </c>
      <c r="E259" s="2" t="s">
        <v>5835</v>
      </c>
      <c r="F259" s="2" t="s">
        <v>2129</v>
      </c>
      <c r="G259" s="2" t="s">
        <v>5804</v>
      </c>
    </row>
    <row r="260" spans="1:7" x14ac:dyDescent="0.25">
      <c r="A260" s="2" t="s">
        <v>5769</v>
      </c>
      <c r="B260" s="2" t="s">
        <v>1379</v>
      </c>
      <c r="C260" s="2" t="s">
        <v>5790</v>
      </c>
      <c r="D260" s="2" t="s">
        <v>5836</v>
      </c>
      <c r="E260" s="2" t="s">
        <v>5834</v>
      </c>
      <c r="F260" s="2" t="s">
        <v>2159</v>
      </c>
      <c r="G260" s="2" t="s">
        <v>5830</v>
      </c>
    </row>
    <row r="261" spans="1:7" x14ac:dyDescent="0.25">
      <c r="A261" s="2" t="s">
        <v>5769</v>
      </c>
      <c r="B261" s="2" t="s">
        <v>1384</v>
      </c>
      <c r="C261" s="2" t="s">
        <v>5770</v>
      </c>
      <c r="D261" s="2" t="s">
        <v>5855</v>
      </c>
      <c r="E261" s="2" t="s">
        <v>5834</v>
      </c>
      <c r="F261" s="2" t="s">
        <v>2159</v>
      </c>
      <c r="G261" s="2" t="s">
        <v>5819</v>
      </c>
    </row>
    <row r="262" spans="1:7" x14ac:dyDescent="0.25">
      <c r="A262" s="2" t="s">
        <v>5769</v>
      </c>
      <c r="B262" s="2" t="s">
        <v>1389</v>
      </c>
      <c r="C262" s="2" t="s">
        <v>5774</v>
      </c>
      <c r="D262" s="2" t="s">
        <v>5857</v>
      </c>
      <c r="E262" s="2" t="s">
        <v>5849</v>
      </c>
      <c r="F262" s="2" t="s">
        <v>2159</v>
      </c>
      <c r="G262" s="2" t="s">
        <v>5801</v>
      </c>
    </row>
    <row r="263" spans="1:7" x14ac:dyDescent="0.25">
      <c r="A263" s="2" t="s">
        <v>5769</v>
      </c>
      <c r="B263" s="2" t="s">
        <v>1393</v>
      </c>
      <c r="C263" s="2" t="s">
        <v>5778</v>
      </c>
      <c r="D263" s="2" t="s">
        <v>5857</v>
      </c>
      <c r="E263" s="2" t="s">
        <v>5834</v>
      </c>
      <c r="F263" s="2" t="s">
        <v>2159</v>
      </c>
      <c r="G263" s="2" t="s">
        <v>5802</v>
      </c>
    </row>
    <row r="264" spans="1:7" x14ac:dyDescent="0.25">
      <c r="A264" s="2" t="s">
        <v>5769</v>
      </c>
      <c r="B264" s="2" t="s">
        <v>1398</v>
      </c>
      <c r="C264" s="2" t="s">
        <v>5782</v>
      </c>
      <c r="D264" s="2" t="s">
        <v>5856</v>
      </c>
      <c r="E264" s="2" t="s">
        <v>5834</v>
      </c>
      <c r="F264" s="2" t="s">
        <v>2159</v>
      </c>
      <c r="G264" s="2" t="s">
        <v>5817</v>
      </c>
    </row>
    <row r="265" spans="1:7" x14ac:dyDescent="0.25">
      <c r="A265" s="2" t="s">
        <v>5769</v>
      </c>
      <c r="B265" s="2" t="s">
        <v>1403</v>
      </c>
      <c r="C265" s="2" t="s">
        <v>5786</v>
      </c>
      <c r="D265" s="2" t="s">
        <v>5857</v>
      </c>
      <c r="E265" s="2" t="s">
        <v>5838</v>
      </c>
      <c r="F265" s="2" t="s">
        <v>2098</v>
      </c>
      <c r="G265" s="2" t="s">
        <v>5830</v>
      </c>
    </row>
    <row r="266" spans="1:7" x14ac:dyDescent="0.25">
      <c r="A266" s="2" t="s">
        <v>5769</v>
      </c>
      <c r="B266" s="2" t="s">
        <v>1407</v>
      </c>
      <c r="C266" s="2" t="s">
        <v>5788</v>
      </c>
      <c r="D266" s="2" t="s">
        <v>5850</v>
      </c>
      <c r="E266" s="2" t="s">
        <v>5834</v>
      </c>
      <c r="F266" s="2" t="s">
        <v>2098</v>
      </c>
      <c r="G266" s="2" t="s">
        <v>5804</v>
      </c>
    </row>
    <row r="267" spans="1:7" x14ac:dyDescent="0.25">
      <c r="A267" s="2" t="s">
        <v>5769</v>
      </c>
      <c r="B267" s="2" t="s">
        <v>1412</v>
      </c>
      <c r="C267" s="2" t="s">
        <v>5790</v>
      </c>
      <c r="D267" s="2" t="s">
        <v>5846</v>
      </c>
      <c r="E267" s="2" t="s">
        <v>5834</v>
      </c>
      <c r="F267" s="2" t="s">
        <v>2129</v>
      </c>
      <c r="G267" s="2" t="s">
        <v>5817</v>
      </c>
    </row>
    <row r="268" spans="1:7" x14ac:dyDescent="0.25">
      <c r="A268" s="2" t="s">
        <v>5769</v>
      </c>
      <c r="B268" s="2" t="s">
        <v>1417</v>
      </c>
      <c r="C268" s="2" t="s">
        <v>5770</v>
      </c>
      <c r="D268" s="2" t="s">
        <v>5834</v>
      </c>
      <c r="E268" s="2" t="s">
        <v>5849</v>
      </c>
      <c r="F268" s="2" t="s">
        <v>2129</v>
      </c>
      <c r="G268" s="2" t="s">
        <v>5817</v>
      </c>
    </row>
    <row r="269" spans="1:7" x14ac:dyDescent="0.25">
      <c r="A269" s="2" t="s">
        <v>5769</v>
      </c>
      <c r="B269" s="2" t="s">
        <v>1421</v>
      </c>
      <c r="C269" s="2" t="s">
        <v>5774</v>
      </c>
      <c r="D269" s="2" t="s">
        <v>5839</v>
      </c>
      <c r="E269" s="2" t="s">
        <v>5828</v>
      </c>
      <c r="F269" s="2" t="s">
        <v>2159</v>
      </c>
      <c r="G269" s="2" t="s">
        <v>5812</v>
      </c>
    </row>
    <row r="270" spans="1:7" x14ac:dyDescent="0.25">
      <c r="A270" s="2" t="s">
        <v>5769</v>
      </c>
      <c r="B270" s="2" t="s">
        <v>1427</v>
      </c>
      <c r="C270" s="2" t="s">
        <v>5778</v>
      </c>
      <c r="D270" s="2" t="s">
        <v>5846</v>
      </c>
      <c r="E270" s="2" t="s">
        <v>5834</v>
      </c>
      <c r="F270" s="2" t="s">
        <v>2159</v>
      </c>
      <c r="G270" s="2" t="s">
        <v>5830</v>
      </c>
    </row>
    <row r="271" spans="1:7" x14ac:dyDescent="0.25">
      <c r="A271" s="2" t="s">
        <v>5769</v>
      </c>
      <c r="B271" s="2" t="s">
        <v>1432</v>
      </c>
      <c r="C271" s="2" t="s">
        <v>5782</v>
      </c>
      <c r="D271" s="2" t="s">
        <v>5857</v>
      </c>
      <c r="E271" s="2" t="s">
        <v>5834</v>
      </c>
      <c r="F271" s="2" t="s">
        <v>2159</v>
      </c>
      <c r="G271" s="2" t="s">
        <v>5804</v>
      </c>
    </row>
    <row r="272" spans="1:7" x14ac:dyDescent="0.25">
      <c r="A272" s="2" t="s">
        <v>5769</v>
      </c>
      <c r="B272" s="2" t="s">
        <v>1435</v>
      </c>
      <c r="C272" s="2" t="s">
        <v>5786</v>
      </c>
      <c r="D272" s="2" t="s">
        <v>5857</v>
      </c>
      <c r="E272" s="2" t="s">
        <v>5834</v>
      </c>
      <c r="F272" s="2" t="s">
        <v>2159</v>
      </c>
      <c r="G272" s="2" t="s">
        <v>5804</v>
      </c>
    </row>
    <row r="273" spans="1:7" x14ac:dyDescent="0.25">
      <c r="A273" s="2" t="s">
        <v>5769</v>
      </c>
      <c r="B273" s="2" t="s">
        <v>1439</v>
      </c>
      <c r="C273" s="2" t="s">
        <v>5788</v>
      </c>
      <c r="D273" s="2" t="s">
        <v>5837</v>
      </c>
      <c r="E273" s="2" t="s">
        <v>5849</v>
      </c>
      <c r="F273" s="2" t="s">
        <v>2598</v>
      </c>
      <c r="G273" s="2" t="s">
        <v>5804</v>
      </c>
    </row>
    <row r="274" spans="1:7" x14ac:dyDescent="0.25">
      <c r="A274" s="2" t="s">
        <v>5769</v>
      </c>
      <c r="B274" s="2" t="s">
        <v>1444</v>
      </c>
      <c r="C274" s="2" t="s">
        <v>5790</v>
      </c>
      <c r="D274" s="2" t="s">
        <v>5835</v>
      </c>
      <c r="E274" s="2" t="s">
        <v>5828</v>
      </c>
      <c r="F274" s="2" t="s">
        <v>2159</v>
      </c>
      <c r="G274" s="2" t="s">
        <v>5811</v>
      </c>
    </row>
    <row r="275" spans="1:7" x14ac:dyDescent="0.25">
      <c r="A275" s="2" t="s">
        <v>5769</v>
      </c>
      <c r="B275" s="2" t="s">
        <v>1449</v>
      </c>
      <c r="C275" s="2" t="s">
        <v>5770</v>
      </c>
      <c r="D275" s="2" t="s">
        <v>5839</v>
      </c>
      <c r="E275" s="2" t="s">
        <v>5841</v>
      </c>
      <c r="F275" s="2" t="s">
        <v>2129</v>
      </c>
      <c r="G275" s="2" t="s">
        <v>5804</v>
      </c>
    </row>
    <row r="276" spans="1:7" x14ac:dyDescent="0.25">
      <c r="A276" s="2" t="s">
        <v>5769</v>
      </c>
      <c r="B276" s="2" t="s">
        <v>1454</v>
      </c>
      <c r="C276" s="2" t="s">
        <v>5774</v>
      </c>
      <c r="D276" s="2" t="s">
        <v>5835</v>
      </c>
      <c r="E276" s="2" t="s">
        <v>5841</v>
      </c>
      <c r="F276" s="2" t="s">
        <v>2159</v>
      </c>
      <c r="G276" s="2" t="s">
        <v>5804</v>
      </c>
    </row>
    <row r="277" spans="1:7" x14ac:dyDescent="0.25">
      <c r="A277" s="2" t="s">
        <v>5769</v>
      </c>
      <c r="B277" s="2" t="s">
        <v>1458</v>
      </c>
      <c r="C277" s="2" t="s">
        <v>5778</v>
      </c>
      <c r="D277" s="2" t="s">
        <v>5847</v>
      </c>
      <c r="E277" s="2" t="s">
        <v>5831</v>
      </c>
      <c r="F277" s="2" t="s">
        <v>2159</v>
      </c>
      <c r="G277" s="2" t="s">
        <v>5801</v>
      </c>
    </row>
    <row r="278" spans="1:7" x14ac:dyDescent="0.25">
      <c r="A278" s="2" t="s">
        <v>5769</v>
      </c>
      <c r="B278" s="2" t="s">
        <v>1463</v>
      </c>
      <c r="C278" s="2" t="s">
        <v>5782</v>
      </c>
      <c r="D278" s="2" t="s">
        <v>5836</v>
      </c>
      <c r="E278" s="2" t="s">
        <v>5841</v>
      </c>
      <c r="F278" s="2" t="s">
        <v>2159</v>
      </c>
      <c r="G278" s="2" t="s">
        <v>5823</v>
      </c>
    </row>
    <row r="279" spans="1:7" x14ac:dyDescent="0.25">
      <c r="A279" s="2" t="s">
        <v>5769</v>
      </c>
      <c r="B279" s="2" t="s">
        <v>1467</v>
      </c>
      <c r="C279" s="2" t="s">
        <v>5786</v>
      </c>
      <c r="D279" s="2" t="s">
        <v>5838</v>
      </c>
      <c r="E279" s="2" t="s">
        <v>5814</v>
      </c>
      <c r="F279" s="2" t="s">
        <v>2159</v>
      </c>
      <c r="G279" s="2" t="s">
        <v>5819</v>
      </c>
    </row>
    <row r="280" spans="1:7" x14ac:dyDescent="0.25">
      <c r="A280" s="2" t="s">
        <v>5769</v>
      </c>
      <c r="B280" s="2" t="s">
        <v>1470</v>
      </c>
      <c r="C280" s="2" t="s">
        <v>5788</v>
      </c>
      <c r="D280" s="2" t="s">
        <v>5835</v>
      </c>
      <c r="E280" s="2" t="s">
        <v>5814</v>
      </c>
      <c r="F280" s="2" t="s">
        <v>2159</v>
      </c>
      <c r="G280" s="2" t="s">
        <v>5802</v>
      </c>
    </row>
    <row r="281" spans="1:7" x14ac:dyDescent="0.25">
      <c r="A281" s="2" t="s">
        <v>5769</v>
      </c>
      <c r="B281" s="2" t="s">
        <v>1474</v>
      </c>
      <c r="C281" s="2" t="s">
        <v>5790</v>
      </c>
      <c r="D281" s="2" t="s">
        <v>5847</v>
      </c>
      <c r="E281" s="2" t="s">
        <v>5815</v>
      </c>
      <c r="F281" s="2" t="s">
        <v>2098</v>
      </c>
      <c r="G281" s="2" t="s">
        <v>5810</v>
      </c>
    </row>
    <row r="282" spans="1:7" x14ac:dyDescent="0.25">
      <c r="A282" s="2" t="s">
        <v>5769</v>
      </c>
      <c r="B282" s="2" t="s">
        <v>1479</v>
      </c>
      <c r="C282" s="2" t="s">
        <v>5770</v>
      </c>
      <c r="D282" s="2" t="s">
        <v>5847</v>
      </c>
      <c r="E282" s="2" t="s">
        <v>5816</v>
      </c>
      <c r="F282" s="2" t="s">
        <v>2159</v>
      </c>
      <c r="G282" s="2" t="s">
        <v>5804</v>
      </c>
    </row>
    <row r="283" spans="1:7" x14ac:dyDescent="0.25">
      <c r="A283" s="2" t="s">
        <v>5769</v>
      </c>
      <c r="B283" s="2" t="s">
        <v>1485</v>
      </c>
      <c r="C283" s="2" t="s">
        <v>5774</v>
      </c>
      <c r="D283" s="2" t="s">
        <v>5839</v>
      </c>
      <c r="E283" s="2" t="s">
        <v>5841</v>
      </c>
      <c r="F283" s="2" t="s">
        <v>2129</v>
      </c>
      <c r="G283" s="2" t="s">
        <v>5804</v>
      </c>
    </row>
    <row r="284" spans="1:7" x14ac:dyDescent="0.25">
      <c r="A284" s="2" t="s">
        <v>5769</v>
      </c>
      <c r="B284" s="2" t="s">
        <v>1490</v>
      </c>
      <c r="C284" s="2" t="s">
        <v>5778</v>
      </c>
      <c r="D284" s="2" t="s">
        <v>5839</v>
      </c>
      <c r="E284" s="2" t="s">
        <v>5815</v>
      </c>
      <c r="F284" s="2" t="s">
        <v>2159</v>
      </c>
      <c r="G284" s="2" t="s">
        <v>5804</v>
      </c>
    </row>
    <row r="285" spans="1:7" x14ac:dyDescent="0.25">
      <c r="A285" s="2" t="s">
        <v>5769</v>
      </c>
      <c r="B285" s="2" t="s">
        <v>1494</v>
      </c>
      <c r="C285" s="2" t="s">
        <v>5782</v>
      </c>
      <c r="D285" s="2" t="s">
        <v>5839</v>
      </c>
      <c r="E285" s="2" t="s">
        <v>5841</v>
      </c>
      <c r="F285" s="2" t="s">
        <v>2129</v>
      </c>
      <c r="G285" s="2" t="s">
        <v>5804</v>
      </c>
    </row>
    <row r="286" spans="1:7" x14ac:dyDescent="0.25">
      <c r="A286" s="2" t="s">
        <v>5769</v>
      </c>
      <c r="B286" s="2" t="s">
        <v>1499</v>
      </c>
      <c r="C286" s="2" t="s">
        <v>5786</v>
      </c>
      <c r="D286" s="2" t="s">
        <v>5838</v>
      </c>
      <c r="E286" s="2" t="s">
        <v>5779</v>
      </c>
      <c r="F286" s="2" t="s">
        <v>2159</v>
      </c>
      <c r="G286" s="2" t="s">
        <v>5792</v>
      </c>
    </row>
    <row r="287" spans="1:7" x14ac:dyDescent="0.25">
      <c r="A287" s="2" t="s">
        <v>5769</v>
      </c>
      <c r="B287" s="2" t="s">
        <v>1504</v>
      </c>
      <c r="C287" s="2" t="s">
        <v>5788</v>
      </c>
      <c r="D287" s="2" t="s">
        <v>5845</v>
      </c>
      <c r="E287" s="2" t="s">
        <v>5814</v>
      </c>
      <c r="F287" s="2" t="s">
        <v>2159</v>
      </c>
      <c r="G287" s="2" t="s">
        <v>5809</v>
      </c>
    </row>
    <row r="288" spans="1:7" x14ac:dyDescent="0.25">
      <c r="A288" s="2" t="s">
        <v>5769</v>
      </c>
      <c r="B288" s="2" t="s">
        <v>1509</v>
      </c>
      <c r="C288" s="2" t="s">
        <v>5790</v>
      </c>
      <c r="D288" s="2" t="s">
        <v>5835</v>
      </c>
      <c r="E288" s="2" t="s">
        <v>5806</v>
      </c>
      <c r="F288" s="2" t="s">
        <v>2129</v>
      </c>
      <c r="G288" s="2" t="s">
        <v>5792</v>
      </c>
    </row>
    <row r="289" spans="1:7" x14ac:dyDescent="0.25">
      <c r="A289" s="2" t="s">
        <v>5769</v>
      </c>
      <c r="B289" s="2" t="s">
        <v>1512</v>
      </c>
      <c r="C289" s="2" t="s">
        <v>5770</v>
      </c>
      <c r="D289" s="2" t="s">
        <v>5841</v>
      </c>
      <c r="E289" s="2" t="s">
        <v>5779</v>
      </c>
      <c r="F289" s="2" t="s">
        <v>2129</v>
      </c>
      <c r="G289" s="2" t="s">
        <v>5830</v>
      </c>
    </row>
    <row r="290" spans="1:7" x14ac:dyDescent="0.25">
      <c r="A290" s="2" t="s">
        <v>5769</v>
      </c>
      <c r="B290" s="2" t="s">
        <v>1516</v>
      </c>
      <c r="C290" s="2" t="s">
        <v>5774</v>
      </c>
      <c r="D290" s="2" t="s">
        <v>5828</v>
      </c>
      <c r="E290" s="2" t="s">
        <v>5815</v>
      </c>
      <c r="F290" s="2" t="s">
        <v>2129</v>
      </c>
      <c r="G290" s="2" t="s">
        <v>5810</v>
      </c>
    </row>
    <row r="291" spans="1:7" x14ac:dyDescent="0.25">
      <c r="A291" s="2" t="s">
        <v>5769</v>
      </c>
      <c r="B291" s="2" t="s">
        <v>1521</v>
      </c>
      <c r="C291" s="2" t="s">
        <v>5778</v>
      </c>
      <c r="D291" s="2" t="s">
        <v>5845</v>
      </c>
      <c r="E291" s="2" t="s">
        <v>5805</v>
      </c>
      <c r="F291" s="2" t="s">
        <v>2159</v>
      </c>
      <c r="G291" s="2" t="s">
        <v>5801</v>
      </c>
    </row>
    <row r="292" spans="1:7" x14ac:dyDescent="0.25">
      <c r="A292" s="2" t="s">
        <v>5769</v>
      </c>
      <c r="B292" s="2" t="s">
        <v>1525</v>
      </c>
      <c r="C292" s="2" t="s">
        <v>5782</v>
      </c>
      <c r="D292" s="2" t="s">
        <v>5839</v>
      </c>
      <c r="E292" s="2" t="s">
        <v>5814</v>
      </c>
      <c r="F292" s="2" t="s">
        <v>2159</v>
      </c>
      <c r="G292" s="2" t="s">
        <v>5810</v>
      </c>
    </row>
    <row r="293" spans="1:7" x14ac:dyDescent="0.25">
      <c r="A293" s="2" t="s">
        <v>5769</v>
      </c>
      <c r="B293" s="2" t="s">
        <v>1530</v>
      </c>
      <c r="C293" s="2" t="s">
        <v>5786</v>
      </c>
      <c r="D293" s="2" t="s">
        <v>5847</v>
      </c>
      <c r="E293" s="2" t="s">
        <v>5793</v>
      </c>
      <c r="F293" s="2" t="s">
        <v>2129</v>
      </c>
      <c r="G293" s="2" t="s">
        <v>5817</v>
      </c>
    </row>
    <row r="294" spans="1:7" x14ac:dyDescent="0.25">
      <c r="A294" s="2" t="s">
        <v>5769</v>
      </c>
      <c r="B294" s="2" t="s">
        <v>1535</v>
      </c>
      <c r="C294" s="2" t="s">
        <v>5788</v>
      </c>
      <c r="D294" s="2" t="s">
        <v>5847</v>
      </c>
      <c r="E294" s="2" t="s">
        <v>5806</v>
      </c>
      <c r="F294" s="2" t="s">
        <v>2129</v>
      </c>
      <c r="G294" s="2" t="s">
        <v>5804</v>
      </c>
    </row>
    <row r="295" spans="1:7" x14ac:dyDescent="0.25">
      <c r="A295" s="2" t="s">
        <v>5769</v>
      </c>
      <c r="B295" s="2" t="s">
        <v>1540</v>
      </c>
      <c r="C295" s="2" t="s">
        <v>5790</v>
      </c>
      <c r="D295" s="2" t="s">
        <v>5834</v>
      </c>
      <c r="E295" s="2" t="s">
        <v>5783</v>
      </c>
      <c r="F295" s="2" t="s">
        <v>2650</v>
      </c>
      <c r="G295" s="2" t="s">
        <v>5804</v>
      </c>
    </row>
    <row r="296" spans="1:7" x14ac:dyDescent="0.25">
      <c r="A296" s="2" t="s">
        <v>5769</v>
      </c>
      <c r="B296" s="2" t="s">
        <v>1545</v>
      </c>
      <c r="C296" s="2" t="s">
        <v>5770</v>
      </c>
      <c r="D296" s="2" t="s">
        <v>5834</v>
      </c>
      <c r="E296" s="2" t="s">
        <v>5791</v>
      </c>
      <c r="F296" s="2" t="s">
        <v>2159</v>
      </c>
      <c r="G296" s="2" t="s">
        <v>5819</v>
      </c>
    </row>
    <row r="297" spans="1:7" x14ac:dyDescent="0.25">
      <c r="A297" s="2" t="s">
        <v>5769</v>
      </c>
      <c r="B297" s="2" t="s">
        <v>1550</v>
      </c>
      <c r="C297" s="2" t="s">
        <v>5774</v>
      </c>
      <c r="D297" s="2" t="s">
        <v>5833</v>
      </c>
      <c r="E297" s="2" t="s">
        <v>5779</v>
      </c>
      <c r="F297" s="2" t="s">
        <v>2159</v>
      </c>
      <c r="G297" s="2" t="s">
        <v>5792</v>
      </c>
    </row>
    <row r="298" spans="1:7" x14ac:dyDescent="0.25">
      <c r="A298" s="2" t="s">
        <v>5769</v>
      </c>
      <c r="B298" s="2" t="s">
        <v>1556</v>
      </c>
      <c r="C298" s="2" t="s">
        <v>5778</v>
      </c>
      <c r="D298" s="2" t="s">
        <v>5834</v>
      </c>
      <c r="E298" s="2" t="s">
        <v>5805</v>
      </c>
      <c r="F298" s="2" t="s">
        <v>2159</v>
      </c>
      <c r="G298" s="2" t="s">
        <v>5802</v>
      </c>
    </row>
    <row r="299" spans="1:7" x14ac:dyDescent="0.25">
      <c r="A299" s="2" t="s">
        <v>5769</v>
      </c>
      <c r="B299" s="2" t="s">
        <v>1561</v>
      </c>
      <c r="C299" s="2" t="s">
        <v>5782</v>
      </c>
      <c r="D299" s="2" t="s">
        <v>5845</v>
      </c>
      <c r="E299" s="2" t="s">
        <v>5783</v>
      </c>
      <c r="F299" s="2" t="s">
        <v>2098</v>
      </c>
      <c r="G299" s="2" t="s">
        <v>5807</v>
      </c>
    </row>
    <row r="300" spans="1:7" x14ac:dyDescent="0.25">
      <c r="A300" s="2" t="s">
        <v>5769</v>
      </c>
      <c r="B300" s="2" t="s">
        <v>1565</v>
      </c>
      <c r="C300" s="2" t="s">
        <v>5786</v>
      </c>
      <c r="D300" s="2" t="s">
        <v>5845</v>
      </c>
      <c r="E300" s="2" t="s">
        <v>5779</v>
      </c>
      <c r="F300" s="2" t="s">
        <v>2098</v>
      </c>
      <c r="G300" s="2" t="s">
        <v>5773</v>
      </c>
    </row>
    <row r="301" spans="1:7" x14ac:dyDescent="0.25">
      <c r="A301" s="2" t="s">
        <v>5769</v>
      </c>
      <c r="B301" s="2" t="s">
        <v>1569</v>
      </c>
      <c r="C301" s="2" t="s">
        <v>5788</v>
      </c>
      <c r="D301" s="2" t="s">
        <v>5839</v>
      </c>
      <c r="E301" s="2" t="s">
        <v>5783</v>
      </c>
      <c r="F301" s="2" t="s">
        <v>2159</v>
      </c>
      <c r="G301" s="2" t="s">
        <v>5785</v>
      </c>
    </row>
    <row r="302" spans="1:7" x14ac:dyDescent="0.25">
      <c r="A302" s="2" t="s">
        <v>5769</v>
      </c>
      <c r="B302" s="2" t="s">
        <v>1573</v>
      </c>
      <c r="C302" s="2" t="s">
        <v>5790</v>
      </c>
      <c r="D302" s="2" t="s">
        <v>5849</v>
      </c>
      <c r="E302" s="2" t="s">
        <v>5779</v>
      </c>
      <c r="F302" s="2" t="s">
        <v>2159</v>
      </c>
      <c r="G302" s="2" t="s">
        <v>5785</v>
      </c>
    </row>
    <row r="303" spans="1:7" x14ac:dyDescent="0.25">
      <c r="A303" s="2" t="s">
        <v>5769</v>
      </c>
      <c r="B303" s="2" t="s">
        <v>1577</v>
      </c>
      <c r="C303" s="2" t="s">
        <v>5770</v>
      </c>
      <c r="D303" s="2" t="s">
        <v>5845</v>
      </c>
      <c r="E303" s="2" t="s">
        <v>5779</v>
      </c>
      <c r="F303" s="2" t="s">
        <v>2159</v>
      </c>
      <c r="G303" s="2" t="s">
        <v>5785</v>
      </c>
    </row>
    <row r="304" spans="1:7" x14ac:dyDescent="0.25">
      <c r="A304" s="2" t="s">
        <v>5769</v>
      </c>
      <c r="B304" s="2" t="s">
        <v>1582</v>
      </c>
      <c r="C304" s="2" t="s">
        <v>5774</v>
      </c>
      <c r="D304" s="2" t="s">
        <v>5838</v>
      </c>
      <c r="E304" s="2" t="s">
        <v>5805</v>
      </c>
      <c r="F304" s="2" t="s">
        <v>2159</v>
      </c>
      <c r="G304" s="2" t="s">
        <v>5799</v>
      </c>
    </row>
    <row r="305" spans="1:7" x14ac:dyDescent="0.25">
      <c r="A305" s="2" t="s">
        <v>5769</v>
      </c>
      <c r="B305" s="2" t="s">
        <v>1586</v>
      </c>
      <c r="C305" s="2" t="s">
        <v>5778</v>
      </c>
      <c r="D305" s="2" t="s">
        <v>5838</v>
      </c>
      <c r="E305" s="2" t="s">
        <v>5816</v>
      </c>
      <c r="F305" s="2" t="s">
        <v>2129</v>
      </c>
      <c r="G305" s="2" t="s">
        <v>5804</v>
      </c>
    </row>
    <row r="306" spans="1:7" x14ac:dyDescent="0.25">
      <c r="A306" s="2" t="s">
        <v>5769</v>
      </c>
      <c r="B306" s="2" t="s">
        <v>1590</v>
      </c>
      <c r="C306" s="2" t="s">
        <v>5782</v>
      </c>
      <c r="D306" s="2" t="s">
        <v>5845</v>
      </c>
      <c r="E306" s="2" t="s">
        <v>5779</v>
      </c>
      <c r="F306" s="2" t="s">
        <v>2159</v>
      </c>
      <c r="G306" s="2" t="s">
        <v>5801</v>
      </c>
    </row>
    <row r="307" spans="1:7" x14ac:dyDescent="0.25">
      <c r="A307" s="2" t="s">
        <v>5769</v>
      </c>
      <c r="B307" s="2" t="s">
        <v>1595</v>
      </c>
      <c r="C307" s="2" t="s">
        <v>5786</v>
      </c>
      <c r="D307" s="2" t="s">
        <v>5834</v>
      </c>
      <c r="E307" s="2" t="s">
        <v>5779</v>
      </c>
      <c r="F307" s="2" t="s">
        <v>2159</v>
      </c>
      <c r="G307" s="2" t="s">
        <v>5801</v>
      </c>
    </row>
    <row r="308" spans="1:7" x14ac:dyDescent="0.25">
      <c r="A308" s="2" t="s">
        <v>5769</v>
      </c>
      <c r="B308" s="2" t="s">
        <v>1600</v>
      </c>
      <c r="C308" s="2" t="s">
        <v>5788</v>
      </c>
      <c r="D308" s="2" t="s">
        <v>5831</v>
      </c>
      <c r="E308" s="2" t="s">
        <v>5771</v>
      </c>
      <c r="F308" s="2" t="s">
        <v>2159</v>
      </c>
      <c r="G308" s="2" t="s">
        <v>5801</v>
      </c>
    </row>
    <row r="309" spans="1:7" x14ac:dyDescent="0.25">
      <c r="A309" s="2" t="s">
        <v>5769</v>
      </c>
      <c r="B309" s="2" t="s">
        <v>1604</v>
      </c>
      <c r="C309" s="2" t="s">
        <v>5790</v>
      </c>
      <c r="D309" s="2" t="s">
        <v>5828</v>
      </c>
      <c r="E309" s="2" t="s">
        <v>5818</v>
      </c>
      <c r="F309" s="2" t="s">
        <v>2159</v>
      </c>
      <c r="G309" s="2" t="s">
        <v>5809</v>
      </c>
    </row>
    <row r="310" spans="1:7" x14ac:dyDescent="0.25">
      <c r="A310" s="2" t="s">
        <v>5769</v>
      </c>
      <c r="B310" s="2" t="s">
        <v>1608</v>
      </c>
      <c r="C310" s="2" t="s">
        <v>5770</v>
      </c>
      <c r="D310" s="2" t="s">
        <v>5828</v>
      </c>
      <c r="E310" s="2" t="s">
        <v>5805</v>
      </c>
      <c r="F310" s="2" t="s">
        <v>2159</v>
      </c>
      <c r="G310" s="2" t="s">
        <v>5781</v>
      </c>
    </row>
    <row r="311" spans="1:7" x14ac:dyDescent="0.25">
      <c r="A311" s="2" t="s">
        <v>5769</v>
      </c>
      <c r="B311" s="2" t="s">
        <v>1613</v>
      </c>
      <c r="C311" s="2" t="s">
        <v>5774</v>
      </c>
      <c r="D311" s="2" t="s">
        <v>5849</v>
      </c>
      <c r="E311" s="2" t="s">
        <v>5805</v>
      </c>
      <c r="F311" s="2" t="s">
        <v>2650</v>
      </c>
      <c r="G311" s="2" t="s">
        <v>5773</v>
      </c>
    </row>
    <row r="312" spans="1:7" x14ac:dyDescent="0.25">
      <c r="A312" s="2" t="s">
        <v>5769</v>
      </c>
      <c r="B312" s="2" t="s">
        <v>1619</v>
      </c>
      <c r="C312" s="2" t="s">
        <v>5778</v>
      </c>
      <c r="D312" s="2" t="s">
        <v>5834</v>
      </c>
      <c r="E312" s="2" t="s">
        <v>5779</v>
      </c>
      <c r="F312" s="2" t="s">
        <v>2159</v>
      </c>
      <c r="G312" s="2" t="s">
        <v>5802</v>
      </c>
    </row>
    <row r="313" spans="1:7" x14ac:dyDescent="0.25">
      <c r="A313" s="2" t="s">
        <v>5769</v>
      </c>
      <c r="B313" s="2" t="s">
        <v>1623</v>
      </c>
      <c r="C313" s="2" t="s">
        <v>5782</v>
      </c>
      <c r="D313" s="2" t="s">
        <v>5838</v>
      </c>
      <c r="E313" s="2" t="s">
        <v>5791</v>
      </c>
      <c r="F313" s="2" t="s">
        <v>2159</v>
      </c>
      <c r="G313" s="2" t="s">
        <v>5801</v>
      </c>
    </row>
    <row r="314" spans="1:7" x14ac:dyDescent="0.25">
      <c r="A314" s="2" t="s">
        <v>5769</v>
      </c>
      <c r="B314" s="2" t="s">
        <v>1626</v>
      </c>
      <c r="C314" s="2" t="s">
        <v>5786</v>
      </c>
      <c r="D314" s="2" t="s">
        <v>5841</v>
      </c>
      <c r="E314" s="2" t="s">
        <v>5791</v>
      </c>
      <c r="F314" s="2" t="s">
        <v>2159</v>
      </c>
      <c r="G314" s="2" t="s">
        <v>5809</v>
      </c>
    </row>
    <row r="315" spans="1:7" x14ac:dyDescent="0.25">
      <c r="A315" s="2" t="s">
        <v>5769</v>
      </c>
      <c r="B315" s="2" t="s">
        <v>1631</v>
      </c>
      <c r="C315" s="2" t="s">
        <v>5788</v>
      </c>
      <c r="D315" s="2" t="s">
        <v>5849</v>
      </c>
      <c r="E315" s="2" t="s">
        <v>5775</v>
      </c>
      <c r="F315" s="2" t="s">
        <v>2159</v>
      </c>
      <c r="G315" s="2" t="s">
        <v>5802</v>
      </c>
    </row>
    <row r="316" spans="1:7" x14ac:dyDescent="0.25">
      <c r="A316" s="2" t="s">
        <v>5769</v>
      </c>
      <c r="B316" s="2" t="s">
        <v>1634</v>
      </c>
      <c r="C316" s="2" t="s">
        <v>5790</v>
      </c>
      <c r="D316" s="2" t="s">
        <v>5834</v>
      </c>
      <c r="E316" s="2" t="s">
        <v>5791</v>
      </c>
      <c r="F316" s="2" t="s">
        <v>2159</v>
      </c>
      <c r="G316" s="2" t="s">
        <v>5773</v>
      </c>
    </row>
    <row r="317" spans="1:7" x14ac:dyDescent="0.25">
      <c r="A317" s="2" t="s">
        <v>5769</v>
      </c>
      <c r="B317" s="2" t="s">
        <v>1638</v>
      </c>
      <c r="C317" s="2" t="s">
        <v>5770</v>
      </c>
      <c r="D317" s="2" t="s">
        <v>5828</v>
      </c>
      <c r="E317" s="2" t="s">
        <v>5793</v>
      </c>
      <c r="F317" s="2" t="s">
        <v>2650</v>
      </c>
      <c r="G317" s="2" t="s">
        <v>5773</v>
      </c>
    </row>
    <row r="318" spans="1:7" x14ac:dyDescent="0.25">
      <c r="A318" s="2" t="s">
        <v>5769</v>
      </c>
      <c r="B318" s="2" t="s">
        <v>1643</v>
      </c>
      <c r="C318" s="2" t="s">
        <v>5774</v>
      </c>
      <c r="D318" s="2" t="s">
        <v>5845</v>
      </c>
      <c r="E318" s="2" t="s">
        <v>5805</v>
      </c>
      <c r="F318" s="2" t="s">
        <v>2159</v>
      </c>
      <c r="G318" s="2" t="s">
        <v>5785</v>
      </c>
    </row>
    <row r="319" spans="1:7" x14ac:dyDescent="0.25">
      <c r="A319" s="2" t="s">
        <v>5769</v>
      </c>
      <c r="B319" s="2" t="s">
        <v>1647</v>
      </c>
      <c r="C319" s="2" t="s">
        <v>5778</v>
      </c>
      <c r="D319" s="2" t="s">
        <v>5833</v>
      </c>
      <c r="E319" s="2" t="s">
        <v>5805</v>
      </c>
      <c r="F319" s="2" t="s">
        <v>2159</v>
      </c>
      <c r="G319" s="2" t="s">
        <v>5812</v>
      </c>
    </row>
    <row r="320" spans="1:7" x14ac:dyDescent="0.25">
      <c r="A320" s="2" t="s">
        <v>5769</v>
      </c>
      <c r="B320" s="2" t="s">
        <v>1651</v>
      </c>
      <c r="C320" s="2" t="s">
        <v>5782</v>
      </c>
      <c r="D320" s="2" t="s">
        <v>5815</v>
      </c>
      <c r="E320" s="2" t="s">
        <v>5805</v>
      </c>
      <c r="F320" s="2" t="s">
        <v>2159</v>
      </c>
      <c r="G320" s="2" t="s">
        <v>5822</v>
      </c>
    </row>
    <row r="321" spans="1:7" x14ac:dyDescent="0.25">
      <c r="A321" s="2" t="s">
        <v>5769</v>
      </c>
      <c r="B321" s="2" t="s">
        <v>1656</v>
      </c>
      <c r="C321" s="2" t="s">
        <v>5786</v>
      </c>
      <c r="D321" s="2" t="s">
        <v>5828</v>
      </c>
      <c r="E321" s="2" t="s">
        <v>5793</v>
      </c>
      <c r="F321" s="2" t="s">
        <v>2159</v>
      </c>
      <c r="G321" s="2" t="s">
        <v>5781</v>
      </c>
    </row>
    <row r="322" spans="1:7" x14ac:dyDescent="0.25">
      <c r="A322" s="2" t="s">
        <v>5769</v>
      </c>
      <c r="B322" s="2" t="s">
        <v>1661</v>
      </c>
      <c r="C322" s="2" t="s">
        <v>5788</v>
      </c>
      <c r="D322" s="2" t="s">
        <v>5815</v>
      </c>
      <c r="E322" s="2" t="s">
        <v>5816</v>
      </c>
      <c r="F322" s="2" t="s">
        <v>2129</v>
      </c>
      <c r="G322" s="2" t="s">
        <v>5866</v>
      </c>
    </row>
    <row r="323" spans="1:7" x14ac:dyDescent="0.25">
      <c r="A323" s="2" t="s">
        <v>5769</v>
      </c>
      <c r="B323" s="2" t="s">
        <v>1664</v>
      </c>
      <c r="C323" s="2" t="s">
        <v>5790</v>
      </c>
      <c r="D323" s="2" t="s">
        <v>5814</v>
      </c>
      <c r="E323" s="2" t="s">
        <v>5783</v>
      </c>
      <c r="F323" s="2" t="s">
        <v>2129</v>
      </c>
      <c r="G323" s="2" t="s">
        <v>5817</v>
      </c>
    </row>
    <row r="324" spans="1:7" x14ac:dyDescent="0.25">
      <c r="A324" s="2" t="s">
        <v>5769</v>
      </c>
      <c r="B324" s="2" t="s">
        <v>1668</v>
      </c>
      <c r="C324" s="2" t="s">
        <v>5770</v>
      </c>
      <c r="D324" s="2" t="s">
        <v>5815</v>
      </c>
      <c r="E324" s="2" t="s">
        <v>5779</v>
      </c>
      <c r="F324" s="2" t="s">
        <v>2129</v>
      </c>
      <c r="G324" s="2" t="s">
        <v>5792</v>
      </c>
    </row>
    <row r="325" spans="1:7" x14ac:dyDescent="0.25">
      <c r="A325" s="2" t="s">
        <v>5769</v>
      </c>
      <c r="B325" s="2" t="s">
        <v>1672</v>
      </c>
      <c r="C325" s="2" t="s">
        <v>5774</v>
      </c>
      <c r="D325" s="2" t="s">
        <v>5816</v>
      </c>
      <c r="E325" s="2" t="s">
        <v>5789</v>
      </c>
      <c r="F325" s="2" t="s">
        <v>2159</v>
      </c>
      <c r="G325" s="2" t="s">
        <v>5792</v>
      </c>
    </row>
    <row r="326" spans="1:7" x14ac:dyDescent="0.25">
      <c r="A326" s="2" t="s">
        <v>5769</v>
      </c>
      <c r="B326" s="2" t="s">
        <v>1677</v>
      </c>
      <c r="C326" s="2" t="s">
        <v>5778</v>
      </c>
      <c r="D326" s="2" t="s">
        <v>5783</v>
      </c>
      <c r="E326" s="2" t="s">
        <v>5813</v>
      </c>
      <c r="F326" s="2" t="s">
        <v>2129</v>
      </c>
      <c r="G326" s="2" t="s">
        <v>5817</v>
      </c>
    </row>
    <row r="327" spans="1:7" x14ac:dyDescent="0.25">
      <c r="A327" s="2" t="s">
        <v>5769</v>
      </c>
      <c r="B327" s="2" t="s">
        <v>1682</v>
      </c>
      <c r="C327" s="2" t="s">
        <v>5782</v>
      </c>
      <c r="D327" s="2" t="s">
        <v>5775</v>
      </c>
      <c r="E327" s="2" t="s">
        <v>5813</v>
      </c>
      <c r="F327" s="2" t="s">
        <v>2098</v>
      </c>
      <c r="G327" s="2" t="s">
        <v>5773</v>
      </c>
    </row>
    <row r="328" spans="1:7" x14ac:dyDescent="0.25">
      <c r="A328" s="2" t="s">
        <v>5769</v>
      </c>
      <c r="B328" s="2" t="s">
        <v>1686</v>
      </c>
      <c r="C328" s="2" t="s">
        <v>5786</v>
      </c>
      <c r="D328" s="2" t="s">
        <v>5775</v>
      </c>
      <c r="E328" s="2" t="s">
        <v>5803</v>
      </c>
      <c r="F328" s="2" t="s">
        <v>2159</v>
      </c>
      <c r="G328" s="2" t="s">
        <v>5801</v>
      </c>
    </row>
    <row r="329" spans="1:7" x14ac:dyDescent="0.25">
      <c r="A329" s="2" t="s">
        <v>5769</v>
      </c>
      <c r="B329" s="2" t="s">
        <v>1689</v>
      </c>
      <c r="C329" s="2" t="s">
        <v>5788</v>
      </c>
      <c r="D329" s="2" t="s">
        <v>5793</v>
      </c>
      <c r="E329" s="2" t="s">
        <v>5789</v>
      </c>
      <c r="F329" s="2" t="s">
        <v>2098</v>
      </c>
      <c r="G329" s="2" t="s">
        <v>5802</v>
      </c>
    </row>
    <row r="330" spans="1:7" x14ac:dyDescent="0.25">
      <c r="A330" s="2" t="s">
        <v>5769</v>
      </c>
      <c r="B330" s="2" t="s">
        <v>1692</v>
      </c>
      <c r="C330" s="2" t="s">
        <v>5790</v>
      </c>
      <c r="D330" s="2" t="s">
        <v>5783</v>
      </c>
      <c r="E330" s="2" t="s">
        <v>5803</v>
      </c>
      <c r="F330" s="2" t="s">
        <v>2159</v>
      </c>
      <c r="G330" s="2" t="s">
        <v>5777</v>
      </c>
    </row>
    <row r="331" spans="1:7" x14ac:dyDescent="0.25">
      <c r="A331" s="2" t="s">
        <v>5769</v>
      </c>
      <c r="B331" s="2" t="s">
        <v>1695</v>
      </c>
      <c r="C331" s="2" t="s">
        <v>5770</v>
      </c>
      <c r="D331" s="2" t="s">
        <v>5806</v>
      </c>
      <c r="E331" s="2" t="s">
        <v>5803</v>
      </c>
      <c r="F331" s="2" t="s">
        <v>2098</v>
      </c>
      <c r="G331" s="2" t="s">
        <v>5785</v>
      </c>
    </row>
    <row r="332" spans="1:7" x14ac:dyDescent="0.25">
      <c r="A332" s="2" t="s">
        <v>5769</v>
      </c>
      <c r="B332" s="2" t="s">
        <v>1699</v>
      </c>
      <c r="C332" s="2" t="s">
        <v>5774</v>
      </c>
      <c r="D332" s="2" t="s">
        <v>5793</v>
      </c>
      <c r="E332" s="2" t="s">
        <v>5803</v>
      </c>
      <c r="F332" s="2" t="s">
        <v>2159</v>
      </c>
      <c r="G332" s="2" t="s">
        <v>5822</v>
      </c>
    </row>
    <row r="333" spans="1:7" x14ac:dyDescent="0.25">
      <c r="A333" s="2" t="s">
        <v>5769</v>
      </c>
      <c r="B333" s="2" t="s">
        <v>1702</v>
      </c>
      <c r="C333" s="2" t="s">
        <v>5778</v>
      </c>
      <c r="D333" s="2" t="s">
        <v>5793</v>
      </c>
      <c r="E333" s="2" t="s">
        <v>5803</v>
      </c>
      <c r="F333" s="2" t="s">
        <v>2159</v>
      </c>
      <c r="G333" s="2" t="s">
        <v>5792</v>
      </c>
    </row>
    <row r="334" spans="1:7" x14ac:dyDescent="0.25">
      <c r="A334" s="2" t="s">
        <v>5769</v>
      </c>
      <c r="B334" s="2" t="s">
        <v>1706</v>
      </c>
      <c r="C334" s="2" t="s">
        <v>5782</v>
      </c>
      <c r="D334" s="2" t="s">
        <v>5775</v>
      </c>
      <c r="E334" s="2" t="s">
        <v>5800</v>
      </c>
      <c r="F334" s="2" t="s">
        <v>2159</v>
      </c>
      <c r="G334" s="2" t="s">
        <v>5785</v>
      </c>
    </row>
    <row r="335" spans="1:7" x14ac:dyDescent="0.25">
      <c r="A335" s="2" t="s">
        <v>5769</v>
      </c>
      <c r="B335" s="2" t="s">
        <v>1710</v>
      </c>
      <c r="C335" s="2" t="s">
        <v>5786</v>
      </c>
      <c r="D335" s="2" t="s">
        <v>5793</v>
      </c>
      <c r="E335" s="2" t="s">
        <v>5803</v>
      </c>
      <c r="F335" s="2" t="s">
        <v>2159</v>
      </c>
      <c r="G335" s="2" t="s">
        <v>5802</v>
      </c>
    </row>
    <row r="336" spans="1:7" x14ac:dyDescent="0.25">
      <c r="A336" s="2" t="s">
        <v>5769</v>
      </c>
      <c r="B336" s="2" t="s">
        <v>1715</v>
      </c>
      <c r="C336" s="2" t="s">
        <v>5788</v>
      </c>
      <c r="D336" s="2" t="s">
        <v>5805</v>
      </c>
      <c r="E336" s="2" t="s">
        <v>5784</v>
      </c>
      <c r="F336" s="2" t="s">
        <v>2159</v>
      </c>
      <c r="G336" s="2" t="s">
        <v>5785</v>
      </c>
    </row>
    <row r="337" spans="1:7" x14ac:dyDescent="0.25">
      <c r="A337" s="2" t="s">
        <v>5769</v>
      </c>
      <c r="B337" s="2" t="s">
        <v>1719</v>
      </c>
      <c r="C337" s="2" t="s">
        <v>5790</v>
      </c>
      <c r="D337" s="2" t="s">
        <v>5775</v>
      </c>
      <c r="E337" s="2" t="s">
        <v>5803</v>
      </c>
      <c r="F337" s="2" t="s">
        <v>2129</v>
      </c>
      <c r="G337" s="2" t="s">
        <v>5773</v>
      </c>
    </row>
    <row r="338" spans="1:7" x14ac:dyDescent="0.25">
      <c r="A338" s="2" t="s">
        <v>5769</v>
      </c>
      <c r="B338" s="2" t="s">
        <v>1722</v>
      </c>
      <c r="C338" s="2" t="s">
        <v>5770</v>
      </c>
      <c r="D338" s="2" t="s">
        <v>5775</v>
      </c>
      <c r="E338" s="2" t="s">
        <v>5800</v>
      </c>
      <c r="F338" s="2" t="s">
        <v>2159</v>
      </c>
      <c r="G338" s="2" t="s">
        <v>5792</v>
      </c>
    </row>
    <row r="339" spans="1:7" x14ac:dyDescent="0.25">
      <c r="A339" s="2" t="s">
        <v>5769</v>
      </c>
      <c r="B339" s="2" t="s">
        <v>1725</v>
      </c>
      <c r="C339" s="2" t="s">
        <v>5774</v>
      </c>
      <c r="D339" s="2" t="s">
        <v>5805</v>
      </c>
      <c r="E339" s="2" t="s">
        <v>5803</v>
      </c>
      <c r="F339" s="2" t="s">
        <v>2159</v>
      </c>
      <c r="G339" s="2" t="s">
        <v>5801</v>
      </c>
    </row>
    <row r="340" spans="1:7" x14ac:dyDescent="0.25">
      <c r="A340" s="2" t="s">
        <v>5769</v>
      </c>
      <c r="B340" s="2" t="s">
        <v>1729</v>
      </c>
      <c r="C340" s="2" t="s">
        <v>5778</v>
      </c>
      <c r="D340" s="2" t="s">
        <v>5771</v>
      </c>
      <c r="E340" s="2" t="s">
        <v>5789</v>
      </c>
      <c r="F340" s="2" t="s">
        <v>2159</v>
      </c>
      <c r="G340" s="2" t="s">
        <v>5801</v>
      </c>
    </row>
    <row r="341" spans="1:7" x14ac:dyDescent="0.25">
      <c r="A341" s="2" t="s">
        <v>5769</v>
      </c>
      <c r="B341" s="2" t="s">
        <v>1732</v>
      </c>
      <c r="C341" s="2" t="s">
        <v>5782</v>
      </c>
      <c r="D341" s="2" t="s">
        <v>5793</v>
      </c>
      <c r="E341" s="2" t="s">
        <v>5800</v>
      </c>
      <c r="F341" s="2" t="s">
        <v>2159</v>
      </c>
      <c r="G341" s="2" t="s">
        <v>5777</v>
      </c>
    </row>
    <row r="342" spans="1:7" x14ac:dyDescent="0.25">
      <c r="A342" s="2" t="s">
        <v>5769</v>
      </c>
      <c r="B342" s="2" t="s">
        <v>1736</v>
      </c>
      <c r="C342" s="2" t="s">
        <v>5786</v>
      </c>
      <c r="D342" s="2" t="s">
        <v>5779</v>
      </c>
      <c r="E342" s="2" t="s">
        <v>5803</v>
      </c>
      <c r="F342" s="2" t="s">
        <v>2159</v>
      </c>
      <c r="G342" s="2" t="s">
        <v>5792</v>
      </c>
    </row>
    <row r="343" spans="1:7" x14ac:dyDescent="0.25">
      <c r="A343" s="2" t="s">
        <v>5769</v>
      </c>
      <c r="B343" s="2" t="s">
        <v>1739</v>
      </c>
      <c r="C343" s="2" t="s">
        <v>5788</v>
      </c>
      <c r="D343" s="2" t="s">
        <v>5771</v>
      </c>
      <c r="E343" s="2" t="s">
        <v>5796</v>
      </c>
      <c r="F343" s="2" t="s">
        <v>2159</v>
      </c>
      <c r="G343" s="2" t="s">
        <v>5801</v>
      </c>
    </row>
    <row r="344" spans="1:7" x14ac:dyDescent="0.25">
      <c r="A344" s="2" t="s">
        <v>5769</v>
      </c>
      <c r="B344" s="2" t="s">
        <v>1744</v>
      </c>
      <c r="C344" s="2" t="s">
        <v>5790</v>
      </c>
      <c r="D344" s="2" t="s">
        <v>5775</v>
      </c>
      <c r="E344" s="2" t="s">
        <v>5784</v>
      </c>
      <c r="F344" s="2" t="s">
        <v>2098</v>
      </c>
      <c r="G344" s="2" t="s">
        <v>5777</v>
      </c>
    </row>
    <row r="345" spans="1:7" x14ac:dyDescent="0.25">
      <c r="A345" s="2" t="s">
        <v>5769</v>
      </c>
      <c r="B345" s="2" t="s">
        <v>1747</v>
      </c>
      <c r="C345" s="2" t="s">
        <v>5770</v>
      </c>
      <c r="D345" s="2" t="s">
        <v>5791</v>
      </c>
      <c r="E345" s="2" t="s">
        <v>5784</v>
      </c>
      <c r="F345" s="2" t="s">
        <v>2159</v>
      </c>
      <c r="G345" s="2" t="s">
        <v>5777</v>
      </c>
    </row>
    <row r="346" spans="1:7" x14ac:dyDescent="0.25">
      <c r="A346" s="2" t="s">
        <v>5769</v>
      </c>
      <c r="B346" s="2" t="s">
        <v>1751</v>
      </c>
      <c r="C346" s="2" t="s">
        <v>5774</v>
      </c>
      <c r="D346" s="2" t="s">
        <v>5783</v>
      </c>
      <c r="E346" s="2" t="s">
        <v>5800</v>
      </c>
      <c r="F346" s="2" t="s">
        <v>2159</v>
      </c>
      <c r="G346" s="2" t="s">
        <v>5777</v>
      </c>
    </row>
    <row r="347" spans="1:7" x14ac:dyDescent="0.25">
      <c r="A347" s="2" t="s">
        <v>5769</v>
      </c>
      <c r="B347" s="2" t="s">
        <v>1755</v>
      </c>
      <c r="C347" s="2" t="s">
        <v>5778</v>
      </c>
      <c r="D347" s="2" t="s">
        <v>5779</v>
      </c>
      <c r="E347" s="2" t="s">
        <v>5800</v>
      </c>
      <c r="F347" s="2" t="s">
        <v>2159</v>
      </c>
      <c r="G347" s="2" t="s">
        <v>5785</v>
      </c>
    </row>
    <row r="348" spans="1:7" x14ac:dyDescent="0.25">
      <c r="A348" s="2" t="s">
        <v>5769</v>
      </c>
      <c r="B348" s="2" t="s">
        <v>1759</v>
      </c>
      <c r="C348" s="2" t="s">
        <v>5782</v>
      </c>
      <c r="D348" s="2" t="s">
        <v>5775</v>
      </c>
      <c r="E348" s="2" t="s">
        <v>5800</v>
      </c>
      <c r="F348" s="2" t="s">
        <v>2159</v>
      </c>
      <c r="G348" s="2" t="s">
        <v>5785</v>
      </c>
    </row>
    <row r="349" spans="1:7" x14ac:dyDescent="0.25">
      <c r="A349" s="2" t="s">
        <v>5769</v>
      </c>
      <c r="B349" s="2" t="s">
        <v>1763</v>
      </c>
      <c r="C349" s="2" t="s">
        <v>5786</v>
      </c>
      <c r="D349" s="2" t="s">
        <v>5789</v>
      </c>
      <c r="E349" s="2" t="s">
        <v>5796</v>
      </c>
      <c r="F349" s="2" t="s">
        <v>2159</v>
      </c>
      <c r="G349" s="2" t="s">
        <v>5819</v>
      </c>
    </row>
    <row r="350" spans="1:7" x14ac:dyDescent="0.25">
      <c r="A350" s="2" t="s">
        <v>5769</v>
      </c>
      <c r="B350" s="2" t="s">
        <v>1768</v>
      </c>
      <c r="C350" s="2" t="s">
        <v>5788</v>
      </c>
      <c r="D350" s="2" t="s">
        <v>5818</v>
      </c>
      <c r="E350" s="2" t="s">
        <v>5780</v>
      </c>
      <c r="F350" s="2" t="s">
        <v>2159</v>
      </c>
      <c r="G350" s="2" t="s">
        <v>5801</v>
      </c>
    </row>
    <row r="351" spans="1:7" x14ac:dyDescent="0.25">
      <c r="A351" s="2" t="s">
        <v>5769</v>
      </c>
      <c r="B351" s="2" t="s">
        <v>1772</v>
      </c>
      <c r="C351" s="2" t="s">
        <v>5790</v>
      </c>
      <c r="D351" s="2" t="s">
        <v>5818</v>
      </c>
      <c r="E351" s="2" t="s">
        <v>5780</v>
      </c>
      <c r="F351" s="2" t="s">
        <v>2159</v>
      </c>
      <c r="G351" s="2" t="s">
        <v>5781</v>
      </c>
    </row>
    <row r="352" spans="1:7" x14ac:dyDescent="0.25">
      <c r="A352" s="2" t="s">
        <v>5769</v>
      </c>
      <c r="B352" s="2" t="s">
        <v>1776</v>
      </c>
      <c r="C352" s="2" t="s">
        <v>5770</v>
      </c>
      <c r="D352" s="2" t="s">
        <v>5791</v>
      </c>
      <c r="E352" s="2" t="s">
        <v>5796</v>
      </c>
      <c r="F352" s="2" t="s">
        <v>2159</v>
      </c>
      <c r="G352" s="2" t="s">
        <v>5785</v>
      </c>
    </row>
    <row r="353" spans="1:7" x14ac:dyDescent="0.25">
      <c r="A353" s="2" t="s">
        <v>5769</v>
      </c>
      <c r="B353" s="2" t="s">
        <v>1779</v>
      </c>
      <c r="C353" s="2" t="s">
        <v>5774</v>
      </c>
      <c r="D353" s="2" t="s">
        <v>5791</v>
      </c>
      <c r="E353" s="2" t="s">
        <v>5800</v>
      </c>
      <c r="F353" s="2" t="s">
        <v>2159</v>
      </c>
      <c r="G353" s="2" t="s">
        <v>5785</v>
      </c>
    </row>
    <row r="354" spans="1:7" x14ac:dyDescent="0.25">
      <c r="A354" s="2" t="s">
        <v>5769</v>
      </c>
      <c r="B354" s="2" t="s">
        <v>1782</v>
      </c>
      <c r="C354" s="2" t="s">
        <v>5778</v>
      </c>
      <c r="D354" s="2" t="s">
        <v>5818</v>
      </c>
      <c r="E354" s="2" t="s">
        <v>5776</v>
      </c>
      <c r="F354" s="2" t="s">
        <v>2159</v>
      </c>
      <c r="G354" s="2" t="s">
        <v>5792</v>
      </c>
    </row>
    <row r="355" spans="1:7" x14ac:dyDescent="0.25">
      <c r="A355" s="2" t="s">
        <v>5769</v>
      </c>
      <c r="B355" s="2" t="s">
        <v>1786</v>
      </c>
      <c r="C355" s="2" t="s">
        <v>5782</v>
      </c>
      <c r="D355" s="2" t="s">
        <v>5775</v>
      </c>
      <c r="E355" s="2" t="s">
        <v>5794</v>
      </c>
      <c r="F355" s="2" t="s">
        <v>2159</v>
      </c>
      <c r="G355" s="2" t="s">
        <v>5781</v>
      </c>
    </row>
    <row r="356" spans="1:7" x14ac:dyDescent="0.25">
      <c r="A356" s="2" t="s">
        <v>5769</v>
      </c>
      <c r="B356" s="2" t="s">
        <v>1790</v>
      </c>
      <c r="C356" s="2" t="s">
        <v>5786</v>
      </c>
      <c r="D356" s="2" t="s">
        <v>5793</v>
      </c>
      <c r="E356" s="2" t="s">
        <v>5794</v>
      </c>
      <c r="F356" s="2" t="s">
        <v>2159</v>
      </c>
      <c r="G356" s="2" t="s">
        <v>5785</v>
      </c>
    </row>
    <row r="357" spans="1:7" x14ac:dyDescent="0.25">
      <c r="A357" s="2" t="s">
        <v>5769</v>
      </c>
      <c r="B357" s="2" t="s">
        <v>1794</v>
      </c>
      <c r="C357" s="2" t="s">
        <v>5788</v>
      </c>
      <c r="D357" s="2" t="s">
        <v>5779</v>
      </c>
      <c r="E357" s="2" t="s">
        <v>5794</v>
      </c>
      <c r="F357" s="2" t="s">
        <v>2159</v>
      </c>
      <c r="G357" s="2" t="s">
        <v>5781</v>
      </c>
    </row>
    <row r="358" spans="1:7" x14ac:dyDescent="0.25">
      <c r="A358" s="2" t="s">
        <v>5769</v>
      </c>
      <c r="B358" s="2" t="s">
        <v>1798</v>
      </c>
      <c r="C358" s="2" t="s">
        <v>5790</v>
      </c>
      <c r="D358" s="2" t="s">
        <v>5771</v>
      </c>
      <c r="E358" s="2" t="s">
        <v>5800</v>
      </c>
      <c r="F358" s="2" t="s">
        <v>2098</v>
      </c>
      <c r="G358" s="2" t="s">
        <v>5781</v>
      </c>
    </row>
    <row r="359" spans="1:7" x14ac:dyDescent="0.25">
      <c r="A359" s="2" t="s">
        <v>5769</v>
      </c>
      <c r="B359" s="2" t="s">
        <v>1802</v>
      </c>
      <c r="C359" s="2" t="s">
        <v>5770</v>
      </c>
      <c r="D359" s="2" t="s">
        <v>5805</v>
      </c>
      <c r="E359" s="2" t="s">
        <v>5813</v>
      </c>
      <c r="F359" s="2" t="s">
        <v>2159</v>
      </c>
      <c r="G359" s="2" t="s">
        <v>5801</v>
      </c>
    </row>
    <row r="360" spans="1:7" x14ac:dyDescent="0.25">
      <c r="A360" s="2" t="s">
        <v>5769</v>
      </c>
      <c r="B360" s="2" t="s">
        <v>1807</v>
      </c>
      <c r="C360" s="2" t="s">
        <v>5774</v>
      </c>
      <c r="D360" s="2" t="s">
        <v>5791</v>
      </c>
      <c r="E360" s="2" t="s">
        <v>5800</v>
      </c>
      <c r="F360" s="2" t="s">
        <v>2159</v>
      </c>
      <c r="G360" s="2" t="s">
        <v>5801</v>
      </c>
    </row>
    <row r="361" spans="1:7" x14ac:dyDescent="0.25">
      <c r="A361" s="2" t="s">
        <v>5769</v>
      </c>
      <c r="B361" s="2" t="s">
        <v>1811</v>
      </c>
      <c r="C361" s="2" t="s">
        <v>5778</v>
      </c>
      <c r="D361" s="2" t="s">
        <v>5775</v>
      </c>
      <c r="E361" s="2" t="s">
        <v>5800</v>
      </c>
      <c r="F361" s="2" t="s">
        <v>2159</v>
      </c>
      <c r="G361" s="2" t="s">
        <v>5781</v>
      </c>
    </row>
    <row r="362" spans="1:7" x14ac:dyDescent="0.25">
      <c r="A362" s="2" t="s">
        <v>5769</v>
      </c>
      <c r="B362" s="2" t="s">
        <v>1815</v>
      </c>
      <c r="C362" s="2" t="s">
        <v>5782</v>
      </c>
      <c r="D362" s="2" t="s">
        <v>5771</v>
      </c>
      <c r="E362" s="2" t="s">
        <v>5803</v>
      </c>
      <c r="F362" s="2" t="s">
        <v>2159</v>
      </c>
      <c r="G362" s="2" t="s">
        <v>5773</v>
      </c>
    </row>
    <row r="363" spans="1:7" x14ac:dyDescent="0.25">
      <c r="A363" s="2" t="s">
        <v>5769</v>
      </c>
      <c r="B363" s="2" t="s">
        <v>1818</v>
      </c>
      <c r="C363" s="2" t="s">
        <v>5786</v>
      </c>
      <c r="D363" s="2" t="s">
        <v>5791</v>
      </c>
      <c r="E363" s="2" t="s">
        <v>5789</v>
      </c>
      <c r="F363" s="2" t="s">
        <v>2159</v>
      </c>
      <c r="G363" s="2" t="s">
        <v>5781</v>
      </c>
    </row>
    <row r="364" spans="1:7" x14ac:dyDescent="0.25">
      <c r="A364" s="2" t="s">
        <v>5769</v>
      </c>
      <c r="B364" s="2" t="s">
        <v>1822</v>
      </c>
      <c r="C364" s="2" t="s">
        <v>5788</v>
      </c>
      <c r="D364" s="2" t="s">
        <v>5791</v>
      </c>
      <c r="E364" s="2" t="s">
        <v>5772</v>
      </c>
      <c r="F364" s="2" t="s">
        <v>2098</v>
      </c>
      <c r="G364" s="2" t="s">
        <v>5817</v>
      </c>
    </row>
    <row r="365" spans="1:7" x14ac:dyDescent="0.25">
      <c r="A365" s="2" t="s">
        <v>5769</v>
      </c>
      <c r="B365" s="2" t="s">
        <v>1827</v>
      </c>
      <c r="C365" s="2" t="s">
        <v>5790</v>
      </c>
      <c r="D365" s="2" t="s">
        <v>5780</v>
      </c>
      <c r="E365" s="2" t="s">
        <v>5867</v>
      </c>
      <c r="F365" s="2" t="s">
        <v>2159</v>
      </c>
      <c r="G365" s="2" t="s">
        <v>5819</v>
      </c>
    </row>
    <row r="366" spans="1:7" x14ac:dyDescent="0.25">
      <c r="A366" s="2" t="s">
        <v>5769</v>
      </c>
      <c r="B366" s="2" t="s">
        <v>1832</v>
      </c>
      <c r="C366" s="2" t="s">
        <v>5770</v>
      </c>
      <c r="D366" s="2" t="s">
        <v>5794</v>
      </c>
      <c r="E366" s="2" t="s">
        <v>5868</v>
      </c>
      <c r="F366" s="2" t="s">
        <v>2159</v>
      </c>
      <c r="G366" s="2" t="s">
        <v>5819</v>
      </c>
    </row>
    <row r="367" spans="1:7" x14ac:dyDescent="0.25">
      <c r="A367" s="2" t="s">
        <v>5769</v>
      </c>
      <c r="B367" s="2" t="s">
        <v>1836</v>
      </c>
      <c r="C367" s="2" t="s">
        <v>5774</v>
      </c>
      <c r="D367" s="2" t="s">
        <v>5771</v>
      </c>
      <c r="E367" s="2" t="s">
        <v>5772</v>
      </c>
      <c r="F367" s="2" t="s">
        <v>2159</v>
      </c>
      <c r="G367" s="2" t="s">
        <v>5802</v>
      </c>
    </row>
    <row r="368" spans="1:7" x14ac:dyDescent="0.25">
      <c r="A368" s="2" t="s">
        <v>5769</v>
      </c>
      <c r="B368" s="2" t="s">
        <v>1839</v>
      </c>
      <c r="C368" s="2" t="s">
        <v>5778</v>
      </c>
      <c r="D368" s="2" t="s">
        <v>5818</v>
      </c>
      <c r="E368" s="2" t="s">
        <v>5868</v>
      </c>
      <c r="F368" s="2" t="s">
        <v>2159</v>
      </c>
      <c r="G368" s="2" t="s">
        <v>5817</v>
      </c>
    </row>
    <row r="369" spans="1:7" x14ac:dyDescent="0.25">
      <c r="A369" s="2" t="s">
        <v>5769</v>
      </c>
      <c r="B369" s="2" t="s">
        <v>1843</v>
      </c>
      <c r="C369" s="2" t="s">
        <v>5782</v>
      </c>
      <c r="D369" s="2" t="s">
        <v>5818</v>
      </c>
      <c r="E369" s="2" t="s">
        <v>5776</v>
      </c>
      <c r="F369" s="2" t="s">
        <v>2159</v>
      </c>
      <c r="G369" s="2" t="s">
        <v>5817</v>
      </c>
    </row>
    <row r="370" spans="1:7" x14ac:dyDescent="0.25">
      <c r="A370" s="2" t="s">
        <v>5769</v>
      </c>
      <c r="B370" s="2" t="s">
        <v>1847</v>
      </c>
      <c r="C370" s="2" t="s">
        <v>5786</v>
      </c>
      <c r="D370" s="2" t="s">
        <v>5818</v>
      </c>
      <c r="E370" s="2" t="s">
        <v>5796</v>
      </c>
      <c r="F370" s="2" t="s">
        <v>2098</v>
      </c>
      <c r="G370" s="2" t="s">
        <v>5817</v>
      </c>
    </row>
    <row r="371" spans="1:7" x14ac:dyDescent="0.25">
      <c r="A371" s="2" t="s">
        <v>5769</v>
      </c>
      <c r="B371" s="2" t="s">
        <v>1851</v>
      </c>
      <c r="C371" s="2" t="s">
        <v>5788</v>
      </c>
      <c r="D371" s="2" t="s">
        <v>5813</v>
      </c>
      <c r="E371" s="2" t="s">
        <v>5868</v>
      </c>
      <c r="F371" s="2" t="s">
        <v>2159</v>
      </c>
      <c r="G371" s="2" t="s">
        <v>5792</v>
      </c>
    </row>
    <row r="372" spans="1:7" x14ac:dyDescent="0.25">
      <c r="A372" s="2" t="s">
        <v>5769</v>
      </c>
      <c r="B372" s="2" t="s">
        <v>1855</v>
      </c>
      <c r="C372" s="2" t="s">
        <v>5790</v>
      </c>
      <c r="D372" s="2" t="s">
        <v>5789</v>
      </c>
      <c r="E372" s="2" t="s">
        <v>5868</v>
      </c>
      <c r="F372" s="2" t="s">
        <v>2159</v>
      </c>
      <c r="G372" s="2" t="s">
        <v>5801</v>
      </c>
    </row>
    <row r="373" spans="1:7" x14ac:dyDescent="0.25">
      <c r="A373" s="2" t="s">
        <v>5769</v>
      </c>
      <c r="B373" s="2" t="s">
        <v>1859</v>
      </c>
      <c r="C373" s="2" t="s">
        <v>5770</v>
      </c>
      <c r="D373" s="2" t="s">
        <v>5818</v>
      </c>
      <c r="E373" s="2" t="s">
        <v>5869</v>
      </c>
      <c r="F373" s="2" t="s">
        <v>2098</v>
      </c>
      <c r="G373" s="2" t="s">
        <v>5819</v>
      </c>
    </row>
    <row r="374" spans="1:7" x14ac:dyDescent="0.25">
      <c r="A374" s="2" t="s">
        <v>5769</v>
      </c>
      <c r="B374" s="2" t="s">
        <v>1863</v>
      </c>
      <c r="C374" s="2" t="s">
        <v>5774</v>
      </c>
      <c r="D374" s="2" t="s">
        <v>5796</v>
      </c>
      <c r="E374" s="2" t="s">
        <v>5870</v>
      </c>
      <c r="F374" s="2" t="s">
        <v>2159</v>
      </c>
      <c r="G374" s="2" t="s">
        <v>5801</v>
      </c>
    </row>
    <row r="375" spans="1:7" x14ac:dyDescent="0.25">
      <c r="A375" s="2" t="s">
        <v>5769</v>
      </c>
      <c r="B375" s="2" t="s">
        <v>1867</v>
      </c>
      <c r="C375" s="2" t="s">
        <v>5778</v>
      </c>
      <c r="D375" s="2" t="s">
        <v>5789</v>
      </c>
      <c r="E375" s="2" t="s">
        <v>5772</v>
      </c>
      <c r="F375" s="2" t="s">
        <v>2159</v>
      </c>
      <c r="G375" s="2" t="s">
        <v>5801</v>
      </c>
    </row>
    <row r="376" spans="1:7" x14ac:dyDescent="0.25">
      <c r="A376" s="2" t="s">
        <v>5769</v>
      </c>
      <c r="B376" s="2" t="s">
        <v>1871</v>
      </c>
      <c r="C376" s="2" t="s">
        <v>5782</v>
      </c>
      <c r="D376" s="2" t="s">
        <v>5771</v>
      </c>
      <c r="E376" s="2" t="s">
        <v>5780</v>
      </c>
      <c r="F376" s="2" t="s">
        <v>2159</v>
      </c>
      <c r="G376" s="2" t="s">
        <v>5802</v>
      </c>
    </row>
    <row r="377" spans="1:7" x14ac:dyDescent="0.25">
      <c r="A377" s="2" t="s">
        <v>5769</v>
      </c>
      <c r="B377" s="2" t="s">
        <v>1875</v>
      </c>
      <c r="C377" s="2" t="s">
        <v>5786</v>
      </c>
      <c r="D377" s="2" t="s">
        <v>5771</v>
      </c>
      <c r="E377" s="2" t="s">
        <v>5796</v>
      </c>
      <c r="F377" s="2" t="s">
        <v>2098</v>
      </c>
      <c r="G377" s="2" t="s">
        <v>5785</v>
      </c>
    </row>
    <row r="378" spans="1:7" x14ac:dyDescent="0.25">
      <c r="A378" s="2" t="s">
        <v>5769</v>
      </c>
      <c r="B378" s="2" t="s">
        <v>1879</v>
      </c>
      <c r="C378" s="2" t="s">
        <v>5788</v>
      </c>
      <c r="D378" s="2" t="s">
        <v>5791</v>
      </c>
      <c r="E378" s="2" t="s">
        <v>5780</v>
      </c>
      <c r="F378" s="2" t="s">
        <v>2098</v>
      </c>
      <c r="G378" s="2" t="s">
        <v>5802</v>
      </c>
    </row>
    <row r="379" spans="1:7" x14ac:dyDescent="0.25">
      <c r="A379" s="2" t="s">
        <v>5769</v>
      </c>
      <c r="B379" s="2" t="s">
        <v>1882</v>
      </c>
      <c r="C379" s="2" t="s">
        <v>5790</v>
      </c>
      <c r="D379" s="2" t="s">
        <v>5805</v>
      </c>
      <c r="E379" s="2" t="s">
        <v>5794</v>
      </c>
      <c r="F379" s="2" t="s">
        <v>2159</v>
      </c>
      <c r="G379" s="2" t="s">
        <v>5781</v>
      </c>
    </row>
    <row r="380" spans="1:7" x14ac:dyDescent="0.25">
      <c r="A380" s="2" t="s">
        <v>5769</v>
      </c>
      <c r="B380" s="2" t="s">
        <v>1887</v>
      </c>
      <c r="C380" s="2" t="s">
        <v>5770</v>
      </c>
      <c r="D380" s="2" t="s">
        <v>5816</v>
      </c>
      <c r="E380" s="2" t="s">
        <v>5794</v>
      </c>
      <c r="F380" s="2" t="s">
        <v>2159</v>
      </c>
      <c r="G380" s="2" t="s">
        <v>5785</v>
      </c>
    </row>
    <row r="381" spans="1:7" x14ac:dyDescent="0.25">
      <c r="A381" s="2" t="s">
        <v>5769</v>
      </c>
      <c r="B381" s="2" t="s">
        <v>1891</v>
      </c>
      <c r="C381" s="2" t="s">
        <v>5774</v>
      </c>
      <c r="D381" s="2" t="s">
        <v>5791</v>
      </c>
      <c r="E381" s="2" t="s">
        <v>5800</v>
      </c>
      <c r="F381" s="2" t="s">
        <v>2129</v>
      </c>
      <c r="G381" s="2" t="s">
        <v>5817</v>
      </c>
    </row>
    <row r="382" spans="1:7" x14ac:dyDescent="0.25">
      <c r="A382" s="2" t="s">
        <v>5769</v>
      </c>
      <c r="B382" s="2" t="s">
        <v>1896</v>
      </c>
      <c r="C382" s="2" t="s">
        <v>5778</v>
      </c>
      <c r="D382" s="2" t="s">
        <v>5775</v>
      </c>
      <c r="E382" s="2" t="s">
        <v>5780</v>
      </c>
      <c r="F382" s="2" t="s">
        <v>2159</v>
      </c>
      <c r="G382" s="2" t="s">
        <v>5792</v>
      </c>
    </row>
    <row r="383" spans="1:7" x14ac:dyDescent="0.25">
      <c r="A383" s="2" t="s">
        <v>5769</v>
      </c>
      <c r="B383" s="2" t="s">
        <v>1899</v>
      </c>
      <c r="C383" s="2" t="s">
        <v>5782</v>
      </c>
      <c r="D383" s="2" t="s">
        <v>5818</v>
      </c>
      <c r="E383" s="2" t="s">
        <v>5780</v>
      </c>
      <c r="F383" s="2" t="s">
        <v>2159</v>
      </c>
      <c r="G383" s="2" t="s">
        <v>5801</v>
      </c>
    </row>
    <row r="384" spans="1:7" x14ac:dyDescent="0.25">
      <c r="A384" s="2" t="s">
        <v>5769</v>
      </c>
      <c r="B384" s="2" t="s">
        <v>1902</v>
      </c>
      <c r="C384" s="2" t="s">
        <v>5786</v>
      </c>
      <c r="D384" s="2" t="s">
        <v>5775</v>
      </c>
      <c r="E384" s="2" t="s">
        <v>5796</v>
      </c>
      <c r="F384" s="2" t="s">
        <v>2159</v>
      </c>
      <c r="G384" s="2" t="s">
        <v>5809</v>
      </c>
    </row>
    <row r="385" spans="1:7" x14ac:dyDescent="0.25">
      <c r="A385" s="2" t="s">
        <v>5769</v>
      </c>
      <c r="B385" s="2" t="s">
        <v>1904</v>
      </c>
      <c r="C385" s="2" t="s">
        <v>5788</v>
      </c>
      <c r="D385" s="2" t="s">
        <v>5805</v>
      </c>
      <c r="E385" s="2" t="s">
        <v>5794</v>
      </c>
      <c r="F385" s="2" t="s">
        <v>2159</v>
      </c>
      <c r="G385" s="2" t="s">
        <v>5817</v>
      </c>
    </row>
    <row r="386" spans="1:7" x14ac:dyDescent="0.25">
      <c r="A386" s="2" t="s">
        <v>5769</v>
      </c>
      <c r="B386" s="2" t="s">
        <v>1908</v>
      </c>
      <c r="C386" s="2" t="s">
        <v>5790</v>
      </c>
      <c r="D386" s="2" t="s">
        <v>5803</v>
      </c>
      <c r="E386" s="2" t="s">
        <v>5780</v>
      </c>
      <c r="F386" s="2" t="s">
        <v>2129</v>
      </c>
      <c r="G386" s="2" t="s">
        <v>5817</v>
      </c>
    </row>
    <row r="387" spans="1:7" x14ac:dyDescent="0.25">
      <c r="A387" s="2" t="s">
        <v>5769</v>
      </c>
      <c r="B387" s="2" t="s">
        <v>1910</v>
      </c>
      <c r="C387" s="2" t="s">
        <v>5770</v>
      </c>
      <c r="D387" s="2" t="s">
        <v>5771</v>
      </c>
      <c r="E387" s="2" t="s">
        <v>5784</v>
      </c>
      <c r="F387" s="2" t="s">
        <v>2159</v>
      </c>
      <c r="G387" s="2" t="s">
        <v>5781</v>
      </c>
    </row>
    <row r="388" spans="1:7" x14ac:dyDescent="0.25">
      <c r="A388" s="2" t="s">
        <v>5769</v>
      </c>
      <c r="B388" s="2" t="s">
        <v>1913</v>
      </c>
      <c r="C388" s="2" t="s">
        <v>5774</v>
      </c>
      <c r="D388" s="2" t="s">
        <v>5793</v>
      </c>
      <c r="E388" s="2" t="s">
        <v>5784</v>
      </c>
      <c r="F388" s="2" t="s">
        <v>2129</v>
      </c>
      <c r="G388" s="2" t="s">
        <v>5777</v>
      </c>
    </row>
    <row r="389" spans="1:7" x14ac:dyDescent="0.25">
      <c r="A389" s="2" t="s">
        <v>5769</v>
      </c>
      <c r="B389" s="2" t="s">
        <v>1918</v>
      </c>
      <c r="C389" s="2" t="s">
        <v>5778</v>
      </c>
      <c r="D389" s="2" t="s">
        <v>5793</v>
      </c>
      <c r="E389" s="2" t="s">
        <v>5796</v>
      </c>
      <c r="F389" s="2" t="s">
        <v>2159</v>
      </c>
      <c r="G389" s="2" t="s">
        <v>5773</v>
      </c>
    </row>
    <row r="390" spans="1:7" x14ac:dyDescent="0.25">
      <c r="A390" s="2" t="s">
        <v>5769</v>
      </c>
      <c r="B390" s="2" t="s">
        <v>1922</v>
      </c>
      <c r="C390" s="2" t="s">
        <v>5782</v>
      </c>
      <c r="D390" s="2" t="s">
        <v>5775</v>
      </c>
      <c r="E390" s="2" t="s">
        <v>5794</v>
      </c>
      <c r="F390" s="2" t="s">
        <v>2098</v>
      </c>
      <c r="G390" s="2" t="s">
        <v>5807</v>
      </c>
    </row>
    <row r="391" spans="1:7" x14ac:dyDescent="0.25">
      <c r="A391" s="2" t="s">
        <v>5769</v>
      </c>
      <c r="B391" s="2" t="s">
        <v>1927</v>
      </c>
      <c r="C391" s="2" t="s">
        <v>5786</v>
      </c>
      <c r="D391" s="2" t="s">
        <v>5793</v>
      </c>
      <c r="E391" s="2" t="s">
        <v>5784</v>
      </c>
      <c r="F391" s="2" t="s">
        <v>2159</v>
      </c>
      <c r="G391" s="2" t="s">
        <v>5781</v>
      </c>
    </row>
    <row r="392" spans="1:7" x14ac:dyDescent="0.25">
      <c r="A392" s="2" t="s">
        <v>5769</v>
      </c>
      <c r="B392" s="2" t="s">
        <v>1931</v>
      </c>
      <c r="C392" s="2" t="s">
        <v>5788</v>
      </c>
      <c r="D392" s="2" t="s">
        <v>5771</v>
      </c>
      <c r="E392" s="2" t="s">
        <v>5794</v>
      </c>
      <c r="F392" s="2" t="s">
        <v>5871</v>
      </c>
      <c r="G392" s="2" t="s">
        <v>5777</v>
      </c>
    </row>
    <row r="393" spans="1:7" x14ac:dyDescent="0.25">
      <c r="A393" s="2" t="s">
        <v>5769</v>
      </c>
      <c r="B393" s="2" t="s">
        <v>1934</v>
      </c>
      <c r="C393" s="2" t="s">
        <v>5790</v>
      </c>
      <c r="D393" s="2" t="s">
        <v>5779</v>
      </c>
      <c r="E393" s="2" t="s">
        <v>5796</v>
      </c>
      <c r="F393" s="2" t="s">
        <v>2129</v>
      </c>
      <c r="G393" s="2" t="s">
        <v>5802</v>
      </c>
    </row>
    <row r="394" spans="1:7" x14ac:dyDescent="0.25">
      <c r="A394" s="2" t="s">
        <v>5769</v>
      </c>
      <c r="B394" s="2" t="s">
        <v>1938</v>
      </c>
      <c r="C394" s="2" t="s">
        <v>5770</v>
      </c>
      <c r="D394" s="2" t="s">
        <v>5775</v>
      </c>
      <c r="E394" s="2" t="s">
        <v>5794</v>
      </c>
      <c r="F394" s="2" t="s">
        <v>2129</v>
      </c>
      <c r="G394" s="2" t="s">
        <v>5785</v>
      </c>
    </row>
    <row r="395" spans="1:7" x14ac:dyDescent="0.25">
      <c r="A395" s="2" t="s">
        <v>5769</v>
      </c>
      <c r="B395" s="2" t="s">
        <v>1942</v>
      </c>
      <c r="C395" s="2" t="s">
        <v>5774</v>
      </c>
      <c r="D395" s="2" t="s">
        <v>5813</v>
      </c>
      <c r="E395" s="2" t="s">
        <v>5776</v>
      </c>
      <c r="F395" s="2" t="s">
        <v>2159</v>
      </c>
      <c r="G395" s="2" t="s">
        <v>5819</v>
      </c>
    </row>
    <row r="396" spans="1:7" x14ac:dyDescent="0.25">
      <c r="A396" s="2" t="s">
        <v>5769</v>
      </c>
      <c r="B396" s="2" t="s">
        <v>1946</v>
      </c>
      <c r="C396" s="2" t="s">
        <v>5778</v>
      </c>
      <c r="D396" s="2" t="s">
        <v>5818</v>
      </c>
      <c r="E396" s="2" t="s">
        <v>5780</v>
      </c>
      <c r="F396" s="2" t="s">
        <v>2159</v>
      </c>
      <c r="G396" s="2" t="s">
        <v>5866</v>
      </c>
    </row>
    <row r="397" spans="1:7" x14ac:dyDescent="0.25">
      <c r="A397" s="2" t="s">
        <v>5769</v>
      </c>
      <c r="B397" s="2" t="s">
        <v>1950</v>
      </c>
      <c r="C397" s="2" t="s">
        <v>5782</v>
      </c>
      <c r="D397" s="2" t="s">
        <v>5806</v>
      </c>
      <c r="E397" s="2" t="s">
        <v>5796</v>
      </c>
      <c r="F397" s="2" t="s">
        <v>2159</v>
      </c>
      <c r="G397" s="2" t="s">
        <v>5823</v>
      </c>
    </row>
    <row r="398" spans="1:7" x14ac:dyDescent="0.25">
      <c r="A398" s="2" t="s">
        <v>5769</v>
      </c>
      <c r="B398" s="2" t="s">
        <v>1954</v>
      </c>
      <c r="C398" s="2" t="s">
        <v>5786</v>
      </c>
      <c r="D398" s="2" t="s">
        <v>5818</v>
      </c>
      <c r="E398" s="2" t="s">
        <v>5784</v>
      </c>
      <c r="F398" s="2" t="s">
        <v>2098</v>
      </c>
      <c r="G398" s="2" t="s">
        <v>5773</v>
      </c>
    </row>
    <row r="399" spans="1:7" x14ac:dyDescent="0.25">
      <c r="A399" s="2" t="s">
        <v>5769</v>
      </c>
      <c r="B399" s="2" t="s">
        <v>1957</v>
      </c>
      <c r="C399" s="2" t="s">
        <v>5788</v>
      </c>
      <c r="D399" s="2" t="s">
        <v>5775</v>
      </c>
      <c r="E399" s="2" t="s">
        <v>5780</v>
      </c>
      <c r="F399" s="2" t="s">
        <v>2159</v>
      </c>
      <c r="G399" s="2" t="s">
        <v>5801</v>
      </c>
    </row>
    <row r="400" spans="1:7" x14ac:dyDescent="0.25">
      <c r="A400" s="2" t="s">
        <v>5769</v>
      </c>
      <c r="B400" s="2" t="s">
        <v>1962</v>
      </c>
      <c r="C400" s="2" t="s">
        <v>5790</v>
      </c>
      <c r="D400" s="2" t="s">
        <v>5818</v>
      </c>
      <c r="E400" s="2" t="s">
        <v>5776</v>
      </c>
      <c r="F400" s="2" t="s">
        <v>2159</v>
      </c>
      <c r="G400" s="2" t="s">
        <v>5823</v>
      </c>
    </row>
    <row r="401" spans="1:7" x14ac:dyDescent="0.25">
      <c r="A401" s="2" t="s">
        <v>5769</v>
      </c>
      <c r="B401" s="2" t="s">
        <v>1966</v>
      </c>
      <c r="C401" s="2" t="s">
        <v>5770</v>
      </c>
      <c r="D401" s="2" t="s">
        <v>5806</v>
      </c>
      <c r="E401" s="2" t="s">
        <v>5794</v>
      </c>
      <c r="F401" s="2" t="s">
        <v>2159</v>
      </c>
      <c r="G401" s="2" t="s">
        <v>5801</v>
      </c>
    </row>
    <row r="402" spans="1:7" x14ac:dyDescent="0.25">
      <c r="A402" s="2" t="s">
        <v>5769</v>
      </c>
      <c r="B402" s="2" t="s">
        <v>1969</v>
      </c>
      <c r="C402" s="2" t="s">
        <v>5774</v>
      </c>
      <c r="D402" s="2" t="s">
        <v>5814</v>
      </c>
      <c r="E402" s="2" t="s">
        <v>5784</v>
      </c>
      <c r="F402" s="2" t="s">
        <v>2159</v>
      </c>
      <c r="G402" s="2" t="s">
        <v>5810</v>
      </c>
    </row>
    <row r="403" spans="1:7" x14ac:dyDescent="0.25">
      <c r="A403" s="2" t="s">
        <v>5769</v>
      </c>
      <c r="B403" s="2" t="s">
        <v>1972</v>
      </c>
      <c r="C403" s="2" t="s">
        <v>5778</v>
      </c>
      <c r="D403" s="2" t="s">
        <v>5833</v>
      </c>
      <c r="E403" s="2" t="s">
        <v>5813</v>
      </c>
      <c r="F403" s="2" t="s">
        <v>2159</v>
      </c>
      <c r="G403" s="2" t="s">
        <v>5777</v>
      </c>
    </row>
    <row r="404" spans="1:7" x14ac:dyDescent="0.25">
      <c r="A404" s="2" t="s">
        <v>5769</v>
      </c>
      <c r="B404" s="2" t="s">
        <v>1975</v>
      </c>
      <c r="C404" s="2" t="s">
        <v>5782</v>
      </c>
      <c r="D404" s="2" t="s">
        <v>5849</v>
      </c>
      <c r="E404" s="2" t="s">
        <v>5813</v>
      </c>
      <c r="F404" s="2" t="s">
        <v>2098</v>
      </c>
      <c r="G404" s="2" t="s">
        <v>5785</v>
      </c>
    </row>
    <row r="405" spans="1:7" x14ac:dyDescent="0.25">
      <c r="A405" s="2" t="s">
        <v>5769</v>
      </c>
      <c r="B405" s="2" t="s">
        <v>1979</v>
      </c>
      <c r="C405" s="2" t="s">
        <v>5786</v>
      </c>
      <c r="D405" s="2" t="s">
        <v>5806</v>
      </c>
      <c r="E405" s="2" t="s">
        <v>5800</v>
      </c>
      <c r="F405" s="2" t="s">
        <v>2159</v>
      </c>
      <c r="G405" s="2" t="s">
        <v>5785</v>
      </c>
    </row>
    <row r="406" spans="1:7" x14ac:dyDescent="0.25">
      <c r="A406" s="2" t="s">
        <v>5769</v>
      </c>
      <c r="B406" s="2" t="s">
        <v>1982</v>
      </c>
      <c r="C406" s="2" t="s">
        <v>5788</v>
      </c>
      <c r="D406" s="2" t="s">
        <v>5783</v>
      </c>
      <c r="E406" s="2" t="s">
        <v>5784</v>
      </c>
      <c r="F406" s="2" t="s">
        <v>2159</v>
      </c>
      <c r="G406" s="2" t="s">
        <v>5822</v>
      </c>
    </row>
    <row r="407" spans="1:7" x14ac:dyDescent="0.25">
      <c r="A407" s="2" t="s">
        <v>5769</v>
      </c>
      <c r="B407" s="2" t="s">
        <v>1985</v>
      </c>
      <c r="C407" s="2" t="s">
        <v>5790</v>
      </c>
      <c r="D407" s="2" t="s">
        <v>5814</v>
      </c>
      <c r="E407" s="2" t="s">
        <v>5803</v>
      </c>
      <c r="F407" s="2" t="s">
        <v>2159</v>
      </c>
      <c r="G407" s="2" t="s">
        <v>5777</v>
      </c>
    </row>
    <row r="408" spans="1:7" x14ac:dyDescent="0.25">
      <c r="A408" s="2" t="s">
        <v>5769</v>
      </c>
      <c r="B408" s="2" t="s">
        <v>1989</v>
      </c>
      <c r="C408" s="2" t="s">
        <v>5770</v>
      </c>
      <c r="D408" s="2" t="s">
        <v>5833</v>
      </c>
      <c r="E408" s="2" t="s">
        <v>5803</v>
      </c>
      <c r="F408" s="2" t="s">
        <v>2159</v>
      </c>
      <c r="G408" s="2" t="s">
        <v>5781</v>
      </c>
    </row>
    <row r="409" spans="1:7" x14ac:dyDescent="0.25">
      <c r="A409" s="2" t="s">
        <v>5769</v>
      </c>
      <c r="B409" s="2" t="s">
        <v>1993</v>
      </c>
      <c r="C409" s="2" t="s">
        <v>5774</v>
      </c>
      <c r="D409" s="2" t="s">
        <v>5814</v>
      </c>
      <c r="E409" s="2" t="s">
        <v>5818</v>
      </c>
      <c r="F409" s="2" t="s">
        <v>2650</v>
      </c>
      <c r="G409" s="2" t="s">
        <v>5781</v>
      </c>
    </row>
    <row r="410" spans="1:7" x14ac:dyDescent="0.25">
      <c r="A410" s="2" t="s">
        <v>5769</v>
      </c>
      <c r="B410" s="2" t="s">
        <v>1998</v>
      </c>
      <c r="C410" s="2" t="s">
        <v>5778</v>
      </c>
      <c r="D410" s="2" t="s">
        <v>5828</v>
      </c>
      <c r="E410" s="2" t="s">
        <v>5771</v>
      </c>
      <c r="F410" s="2" t="s">
        <v>2650</v>
      </c>
      <c r="G410" s="2" t="s">
        <v>5785</v>
      </c>
    </row>
    <row r="411" spans="1:7" x14ac:dyDescent="0.25">
      <c r="A411" s="2" t="s">
        <v>5769</v>
      </c>
      <c r="B411" s="2" t="s">
        <v>2003</v>
      </c>
      <c r="C411" s="2" t="s">
        <v>5782</v>
      </c>
      <c r="D411" s="2" t="s">
        <v>5783</v>
      </c>
      <c r="E411" s="2" t="s">
        <v>5791</v>
      </c>
      <c r="F411" s="2" t="s">
        <v>2650</v>
      </c>
      <c r="G411" s="2" t="s">
        <v>5773</v>
      </c>
    </row>
    <row r="412" spans="1:7" x14ac:dyDescent="0.25">
      <c r="A412" s="2" t="s">
        <v>5769</v>
      </c>
      <c r="B412" s="2" t="s">
        <v>2007</v>
      </c>
      <c r="C412" s="2" t="s">
        <v>5786</v>
      </c>
      <c r="D412" s="2" t="s">
        <v>5805</v>
      </c>
      <c r="E412" s="2" t="s">
        <v>5800</v>
      </c>
      <c r="F412" s="2" t="s">
        <v>2159</v>
      </c>
      <c r="G412" s="2" t="s">
        <v>5817</v>
      </c>
    </row>
    <row r="413" spans="1:7" x14ac:dyDescent="0.25">
      <c r="A413" s="2" t="s">
        <v>5769</v>
      </c>
      <c r="B413" s="2" t="s">
        <v>2012</v>
      </c>
      <c r="C413" s="2" t="s">
        <v>5788</v>
      </c>
      <c r="D413" s="2" t="s">
        <v>5793</v>
      </c>
      <c r="E413" s="2" t="s">
        <v>5789</v>
      </c>
      <c r="F413" s="2" t="s">
        <v>2159</v>
      </c>
      <c r="G413" s="2" t="s">
        <v>5823</v>
      </c>
    </row>
    <row r="414" spans="1:7" x14ac:dyDescent="0.25">
      <c r="A414" s="2" t="s">
        <v>5769</v>
      </c>
      <c r="B414" s="2" t="s">
        <v>2016</v>
      </c>
      <c r="C414" s="2" t="s">
        <v>5790</v>
      </c>
      <c r="D414" s="2" t="s">
        <v>5818</v>
      </c>
      <c r="E414" s="2" t="s">
        <v>5794</v>
      </c>
      <c r="F414" s="2" t="s">
        <v>2159</v>
      </c>
      <c r="G414" s="2" t="s">
        <v>5820</v>
      </c>
    </row>
    <row r="415" spans="1:7" x14ac:dyDescent="0.25">
      <c r="A415" s="2" t="s">
        <v>5769</v>
      </c>
      <c r="B415" s="2" t="s">
        <v>2021</v>
      </c>
      <c r="C415" s="2" t="s">
        <v>5770</v>
      </c>
      <c r="D415" s="2" t="s">
        <v>5791</v>
      </c>
      <c r="E415" s="2" t="s">
        <v>5794</v>
      </c>
      <c r="F415" s="2" t="s">
        <v>2159</v>
      </c>
      <c r="G415" s="2" t="s">
        <v>5792</v>
      </c>
    </row>
    <row r="416" spans="1:7" x14ac:dyDescent="0.25">
      <c r="A416" s="2" t="s">
        <v>5769</v>
      </c>
      <c r="B416" s="2" t="s">
        <v>2025</v>
      </c>
      <c r="C416" s="2" t="s">
        <v>5774</v>
      </c>
      <c r="D416" s="2" t="s">
        <v>5779</v>
      </c>
      <c r="E416" s="2" t="s">
        <v>5800</v>
      </c>
      <c r="F416" s="2" t="s">
        <v>2159</v>
      </c>
      <c r="G416" s="2" t="s">
        <v>5781</v>
      </c>
    </row>
    <row r="417" spans="1:7" x14ac:dyDescent="0.25">
      <c r="A417" s="2" t="s">
        <v>5769</v>
      </c>
      <c r="B417" s="2" t="s">
        <v>2029</v>
      </c>
      <c r="C417" s="2" t="s">
        <v>5778</v>
      </c>
      <c r="D417" s="2" t="s">
        <v>5849</v>
      </c>
      <c r="E417" s="2" t="s">
        <v>5789</v>
      </c>
      <c r="F417" s="2" t="s">
        <v>2159</v>
      </c>
      <c r="G417" s="2" t="s">
        <v>5777</v>
      </c>
    </row>
    <row r="418" spans="1:7" x14ac:dyDescent="0.25">
      <c r="A418" s="2" t="s">
        <v>5769</v>
      </c>
      <c r="B418" s="2" t="s">
        <v>2033</v>
      </c>
      <c r="C418" s="2" t="s">
        <v>5782</v>
      </c>
      <c r="D418" s="2" t="s">
        <v>5835</v>
      </c>
      <c r="E418" s="2" t="s">
        <v>5805</v>
      </c>
      <c r="F418" s="2" t="s">
        <v>2098</v>
      </c>
      <c r="G418" s="2" t="s">
        <v>5777</v>
      </c>
    </row>
    <row r="419" spans="1:7" x14ac:dyDescent="0.25">
      <c r="A419" s="2" t="s">
        <v>5769</v>
      </c>
      <c r="B419" s="2" t="s">
        <v>2037</v>
      </c>
      <c r="C419" s="2" t="s">
        <v>5786</v>
      </c>
      <c r="D419" s="2" t="s">
        <v>5855</v>
      </c>
      <c r="E419" s="2" t="s">
        <v>5805</v>
      </c>
      <c r="F419" s="2" t="s">
        <v>2159</v>
      </c>
      <c r="G419" s="2" t="s">
        <v>5802</v>
      </c>
    </row>
    <row r="420" spans="1:7" x14ac:dyDescent="0.25">
      <c r="A420" s="2" t="s">
        <v>5769</v>
      </c>
      <c r="B420" s="2" t="s">
        <v>2040</v>
      </c>
      <c r="C420" s="2" t="s">
        <v>5788</v>
      </c>
      <c r="D420" s="2" t="s">
        <v>5831</v>
      </c>
      <c r="E420" s="2" t="s">
        <v>5771</v>
      </c>
      <c r="F420" s="2" t="s">
        <v>2098</v>
      </c>
      <c r="G420" s="2" t="s">
        <v>5811</v>
      </c>
    </row>
    <row r="421" spans="1:7" x14ac:dyDescent="0.25">
      <c r="A421" s="2" t="s">
        <v>5769</v>
      </c>
      <c r="B421" s="2" t="s">
        <v>2045</v>
      </c>
      <c r="C421" s="2" t="s">
        <v>5790</v>
      </c>
      <c r="D421" s="2" t="s">
        <v>5775</v>
      </c>
      <c r="E421" s="2" t="s">
        <v>5789</v>
      </c>
      <c r="F421" s="2" t="s">
        <v>2129</v>
      </c>
      <c r="G421" s="2" t="s">
        <v>5844</v>
      </c>
    </row>
    <row r="422" spans="1:7" x14ac:dyDescent="0.25">
      <c r="A422" s="2" t="s">
        <v>5769</v>
      </c>
      <c r="B422" s="2" t="s">
        <v>2049</v>
      </c>
      <c r="C422" s="2" t="s">
        <v>5770</v>
      </c>
      <c r="D422" s="2" t="s">
        <v>5805</v>
      </c>
      <c r="E422" s="2" t="s">
        <v>5789</v>
      </c>
      <c r="F422" s="2" t="s">
        <v>2098</v>
      </c>
      <c r="G422" s="2" t="s">
        <v>5866</v>
      </c>
    </row>
    <row r="423" spans="1:7" x14ac:dyDescent="0.25">
      <c r="A423" s="2" t="s">
        <v>5769</v>
      </c>
      <c r="B423" s="2" t="s">
        <v>2054</v>
      </c>
      <c r="C423" s="2" t="s">
        <v>5774</v>
      </c>
      <c r="D423" s="2" t="s">
        <v>5806</v>
      </c>
      <c r="E423" s="2" t="s">
        <v>5789</v>
      </c>
      <c r="F423" s="2" t="s">
        <v>2159</v>
      </c>
      <c r="G423" s="2" t="s">
        <v>5773</v>
      </c>
    </row>
    <row r="424" spans="1:7" x14ac:dyDescent="0.25">
      <c r="A424" s="2" t="s">
        <v>5769</v>
      </c>
      <c r="B424" s="2" t="s">
        <v>2058</v>
      </c>
      <c r="C424" s="2" t="s">
        <v>5778</v>
      </c>
      <c r="D424" s="2" t="s">
        <v>5815</v>
      </c>
      <c r="E424" s="2" t="s">
        <v>5789</v>
      </c>
      <c r="F424" s="2" t="s">
        <v>2159</v>
      </c>
      <c r="G424" s="2" t="s">
        <v>5832</v>
      </c>
    </row>
    <row r="425" spans="1:7" x14ac:dyDescent="0.25">
      <c r="A425" s="2" t="s">
        <v>5769</v>
      </c>
      <c r="B425" s="2" t="s">
        <v>2062</v>
      </c>
      <c r="C425" s="2" t="s">
        <v>5782</v>
      </c>
      <c r="D425" s="2" t="s">
        <v>5815</v>
      </c>
      <c r="E425" s="2" t="s">
        <v>5791</v>
      </c>
      <c r="F425" s="2" t="s">
        <v>2129</v>
      </c>
      <c r="G425" s="2" t="s">
        <v>5804</v>
      </c>
    </row>
    <row r="426" spans="1:7" x14ac:dyDescent="0.25">
      <c r="A426" s="2" t="s">
        <v>5769</v>
      </c>
      <c r="B426" s="2" t="s">
        <v>2065</v>
      </c>
      <c r="C426" s="2" t="s">
        <v>5786</v>
      </c>
      <c r="D426" s="2" t="s">
        <v>5793</v>
      </c>
      <c r="E426" s="2" t="s">
        <v>5771</v>
      </c>
      <c r="F426" s="2" t="s">
        <v>5872</v>
      </c>
      <c r="G426" s="2" t="s">
        <v>5812</v>
      </c>
    </row>
    <row r="427" spans="1:7" x14ac:dyDescent="0.25">
      <c r="A427" s="2" t="s">
        <v>5769</v>
      </c>
      <c r="B427" s="2" t="s">
        <v>2069</v>
      </c>
      <c r="C427" s="2" t="s">
        <v>5788</v>
      </c>
      <c r="D427" s="2" t="s">
        <v>5793</v>
      </c>
      <c r="E427" s="2" t="s">
        <v>5794</v>
      </c>
      <c r="F427" s="2" t="s">
        <v>5872</v>
      </c>
      <c r="G427" s="2" t="s">
        <v>5804</v>
      </c>
    </row>
    <row r="428" spans="1:7" x14ac:dyDescent="0.25">
      <c r="A428" s="2" t="s">
        <v>5769</v>
      </c>
      <c r="B428" s="2" t="s">
        <v>2072</v>
      </c>
      <c r="C428" s="2" t="s">
        <v>5790</v>
      </c>
      <c r="D428" s="2" t="s">
        <v>5805</v>
      </c>
      <c r="E428" s="2" t="s">
        <v>5789</v>
      </c>
      <c r="F428" s="2" t="s">
        <v>2098</v>
      </c>
      <c r="G428" s="2" t="s">
        <v>5804</v>
      </c>
    </row>
    <row r="429" spans="1:7" x14ac:dyDescent="0.25">
      <c r="A429" s="2" t="s">
        <v>5769</v>
      </c>
      <c r="B429" s="2" t="s">
        <v>2074</v>
      </c>
      <c r="C429" s="2" t="s">
        <v>5770</v>
      </c>
      <c r="D429" s="2" t="s">
        <v>5779</v>
      </c>
      <c r="E429" s="2" t="s">
        <v>5791</v>
      </c>
      <c r="F429" s="2" t="s">
        <v>2098</v>
      </c>
      <c r="G429" s="2" t="s">
        <v>5773</v>
      </c>
    </row>
    <row r="430" spans="1:7" x14ac:dyDescent="0.25">
      <c r="A430" s="2" t="s">
        <v>5769</v>
      </c>
      <c r="B430" s="2" t="s">
        <v>2078</v>
      </c>
      <c r="C430" s="2" t="s">
        <v>5774</v>
      </c>
      <c r="D430" s="2" t="s">
        <v>5815</v>
      </c>
      <c r="E430" s="2" t="s">
        <v>5791</v>
      </c>
      <c r="F430" s="2" t="s">
        <v>2129</v>
      </c>
      <c r="G430" s="2" t="s">
        <v>5773</v>
      </c>
    </row>
    <row r="431" spans="1:7" x14ac:dyDescent="0.25">
      <c r="A431" s="2" t="s">
        <v>5769</v>
      </c>
      <c r="B431" s="2" t="s">
        <v>2082</v>
      </c>
      <c r="C431" s="2" t="s">
        <v>5778</v>
      </c>
      <c r="D431" s="2" t="s">
        <v>5816</v>
      </c>
      <c r="E431" s="2" t="s">
        <v>5789</v>
      </c>
      <c r="F431" s="2" t="s">
        <v>2116</v>
      </c>
      <c r="G431" s="2" t="s">
        <v>5843</v>
      </c>
    </row>
    <row r="432" spans="1:7" x14ac:dyDescent="0.25">
      <c r="A432" s="2" t="s">
        <v>5769</v>
      </c>
      <c r="B432" s="2" t="s">
        <v>2087</v>
      </c>
      <c r="C432" s="2" t="s">
        <v>5782</v>
      </c>
      <c r="D432" s="2" t="s">
        <v>5805</v>
      </c>
      <c r="E432" s="2" t="s">
        <v>5784</v>
      </c>
      <c r="F432" s="2" t="s">
        <v>2129</v>
      </c>
      <c r="G432" s="2" t="s">
        <v>5804</v>
      </c>
    </row>
    <row r="433" spans="1:7" x14ac:dyDescent="0.25">
      <c r="A433" s="2" t="s">
        <v>5769</v>
      </c>
      <c r="B433" s="2" t="s">
        <v>2090</v>
      </c>
      <c r="C433" s="2" t="s">
        <v>5786</v>
      </c>
      <c r="D433" s="2" t="s">
        <v>5783</v>
      </c>
      <c r="E433" s="2" t="s">
        <v>5789</v>
      </c>
      <c r="F433" s="2" t="s">
        <v>2098</v>
      </c>
      <c r="G433" s="2" t="s">
        <v>5804</v>
      </c>
    </row>
    <row r="434" spans="1:7" x14ac:dyDescent="0.25">
      <c r="A434" s="2" t="s">
        <v>5769</v>
      </c>
      <c r="B434" s="2" t="s">
        <v>2094</v>
      </c>
      <c r="C434" s="2" t="s">
        <v>5788</v>
      </c>
      <c r="D434" s="2" t="s">
        <v>5814</v>
      </c>
      <c r="E434" s="2" t="s">
        <v>5771</v>
      </c>
      <c r="F434" s="2" t="s">
        <v>2098</v>
      </c>
      <c r="G434" s="2" t="s">
        <v>5832</v>
      </c>
    </row>
    <row r="435" spans="1:7" x14ac:dyDescent="0.25">
      <c r="A435" s="2" t="s">
        <v>5769</v>
      </c>
      <c r="B435" s="2" t="s">
        <v>2099</v>
      </c>
      <c r="C435" s="2" t="s">
        <v>5790</v>
      </c>
      <c r="D435" s="2" t="s">
        <v>5833</v>
      </c>
      <c r="E435" s="2" t="s">
        <v>5775</v>
      </c>
      <c r="F435" s="2" t="s">
        <v>2098</v>
      </c>
      <c r="G435" s="2" t="s">
        <v>5781</v>
      </c>
    </row>
    <row r="436" spans="1:7" x14ac:dyDescent="0.25">
      <c r="A436" s="2" t="s">
        <v>5769</v>
      </c>
      <c r="B436" s="2" t="s">
        <v>2103</v>
      </c>
      <c r="C436" s="2" t="s">
        <v>5770</v>
      </c>
      <c r="D436" s="2" t="s">
        <v>5849</v>
      </c>
      <c r="E436" s="2" t="s">
        <v>5783</v>
      </c>
      <c r="F436" s="2" t="s">
        <v>2116</v>
      </c>
      <c r="G436" s="2" t="s">
        <v>5804</v>
      </c>
    </row>
    <row r="437" spans="1:7" x14ac:dyDescent="0.25">
      <c r="A437" s="2" t="s">
        <v>5769</v>
      </c>
      <c r="B437" s="2" t="s">
        <v>2108</v>
      </c>
      <c r="C437" s="2" t="s">
        <v>5774</v>
      </c>
      <c r="D437" s="2" t="s">
        <v>5834</v>
      </c>
      <c r="E437" s="2" t="s">
        <v>5806</v>
      </c>
      <c r="F437" s="2" t="s">
        <v>2129</v>
      </c>
      <c r="G437" s="2" t="s">
        <v>5804</v>
      </c>
    </row>
    <row r="438" spans="1:7" x14ac:dyDescent="0.25">
      <c r="A438" s="2" t="s">
        <v>5769</v>
      </c>
      <c r="B438" s="2" t="s">
        <v>2112</v>
      </c>
      <c r="C438" s="2" t="s">
        <v>5778</v>
      </c>
      <c r="D438" s="2" t="s">
        <v>5814</v>
      </c>
      <c r="E438" s="2" t="s">
        <v>5779</v>
      </c>
      <c r="F438" s="2" t="s">
        <v>2598</v>
      </c>
      <c r="G438" s="2" t="s">
        <v>5804</v>
      </c>
    </row>
    <row r="439" spans="1:7" x14ac:dyDescent="0.25">
      <c r="A439" s="2" t="s">
        <v>5769</v>
      </c>
      <c r="B439" s="2" t="s">
        <v>2117</v>
      </c>
      <c r="C439" s="2" t="s">
        <v>5782</v>
      </c>
      <c r="D439" s="2" t="s">
        <v>5828</v>
      </c>
      <c r="E439" s="2" t="s">
        <v>5783</v>
      </c>
      <c r="F439" s="2" t="s">
        <v>2098</v>
      </c>
      <c r="G439" s="2" t="s">
        <v>5832</v>
      </c>
    </row>
    <row r="440" spans="1:7" x14ac:dyDescent="0.25">
      <c r="A440" s="2" t="s">
        <v>5769</v>
      </c>
      <c r="B440" s="2" t="s">
        <v>2121</v>
      </c>
      <c r="C440" s="2" t="s">
        <v>5786</v>
      </c>
      <c r="D440" s="2" t="s">
        <v>5841</v>
      </c>
      <c r="E440" s="2" t="s">
        <v>5816</v>
      </c>
      <c r="F440" s="2" t="s">
        <v>2129</v>
      </c>
      <c r="G440" s="2" t="s">
        <v>5804</v>
      </c>
    </row>
    <row r="441" spans="1:7" x14ac:dyDescent="0.25">
      <c r="A441" s="2" t="s">
        <v>5769</v>
      </c>
      <c r="B441" s="2" t="s">
        <v>2126</v>
      </c>
      <c r="C441" s="2" t="s">
        <v>5788</v>
      </c>
      <c r="D441" s="2" t="s">
        <v>5831</v>
      </c>
      <c r="E441" s="2" t="s">
        <v>5791</v>
      </c>
      <c r="F441" s="2" t="s">
        <v>5873</v>
      </c>
      <c r="G441" s="2" t="s">
        <v>5801</v>
      </c>
    </row>
    <row r="442" spans="1:7" x14ac:dyDescent="0.25">
      <c r="A442" s="2" t="s">
        <v>5769</v>
      </c>
      <c r="B442" s="2" t="s">
        <v>2130</v>
      </c>
      <c r="C442" s="2" t="s">
        <v>5790</v>
      </c>
      <c r="D442" s="2" t="s">
        <v>5833</v>
      </c>
      <c r="E442" s="2" t="s">
        <v>5775</v>
      </c>
      <c r="F442" s="2" t="s">
        <v>2145</v>
      </c>
      <c r="G442" s="2" t="s">
        <v>5785</v>
      </c>
    </row>
    <row r="443" spans="1:7" x14ac:dyDescent="0.25">
      <c r="A443" s="2" t="s">
        <v>5769</v>
      </c>
      <c r="B443" s="2" t="s">
        <v>2135</v>
      </c>
      <c r="C443" s="2" t="s">
        <v>5770</v>
      </c>
      <c r="D443" s="2" t="s">
        <v>5841</v>
      </c>
      <c r="E443" s="2" t="s">
        <v>5779</v>
      </c>
      <c r="F443" s="2" t="s">
        <v>2598</v>
      </c>
      <c r="G443" s="2" t="s">
        <v>5830</v>
      </c>
    </row>
    <row r="444" spans="1:7" x14ac:dyDescent="0.25">
      <c r="A444" s="2" t="s">
        <v>5769</v>
      </c>
      <c r="B444" s="2" t="s">
        <v>2140</v>
      </c>
      <c r="C444" s="2" t="s">
        <v>5774</v>
      </c>
      <c r="D444" s="2" t="s">
        <v>5783</v>
      </c>
      <c r="E444" s="2" t="s">
        <v>5775</v>
      </c>
      <c r="F444" s="2" t="s">
        <v>2129</v>
      </c>
      <c r="G444" s="2" t="s">
        <v>5830</v>
      </c>
    </row>
    <row r="445" spans="1:7" x14ac:dyDescent="0.25">
      <c r="A445" s="2" t="s">
        <v>5769</v>
      </c>
      <c r="B445" s="2" t="s">
        <v>2146</v>
      </c>
      <c r="C445" s="2" t="s">
        <v>5778</v>
      </c>
      <c r="D445" s="2" t="s">
        <v>5814</v>
      </c>
      <c r="E445" s="2" t="s">
        <v>5793</v>
      </c>
      <c r="F445" s="2" t="s">
        <v>2129</v>
      </c>
      <c r="G445" s="2" t="s">
        <v>5804</v>
      </c>
    </row>
    <row r="446" spans="1:7" x14ac:dyDescent="0.25">
      <c r="A446" s="2" t="s">
        <v>5769</v>
      </c>
      <c r="B446" s="2" t="s">
        <v>2150</v>
      </c>
      <c r="C446" s="2" t="s">
        <v>5782</v>
      </c>
      <c r="D446" s="2" t="s">
        <v>5841</v>
      </c>
      <c r="E446" s="2" t="s">
        <v>5775</v>
      </c>
      <c r="F446" s="2" t="s">
        <v>2145</v>
      </c>
      <c r="G446" s="2" t="s">
        <v>5801</v>
      </c>
    </row>
    <row r="447" spans="1:7" x14ac:dyDescent="0.25">
      <c r="A447" s="2" t="s">
        <v>5769</v>
      </c>
      <c r="B447" s="2" t="s">
        <v>2155</v>
      </c>
      <c r="C447" s="2" t="s">
        <v>5786</v>
      </c>
      <c r="D447" s="2" t="s">
        <v>5831</v>
      </c>
      <c r="E447" s="2" t="s">
        <v>5771</v>
      </c>
      <c r="F447" s="2" t="s">
        <v>2159</v>
      </c>
      <c r="G447" s="2" t="s">
        <v>5801</v>
      </c>
    </row>
    <row r="448" spans="1:7" x14ac:dyDescent="0.25">
      <c r="A448" s="2" t="s">
        <v>5769</v>
      </c>
      <c r="B448" s="2" t="s">
        <v>2160</v>
      </c>
      <c r="C448" s="2" t="s">
        <v>5788</v>
      </c>
      <c r="D448" s="2" t="s">
        <v>5845</v>
      </c>
      <c r="E448" s="2" t="s">
        <v>5793</v>
      </c>
      <c r="F448" s="2" t="s">
        <v>2159</v>
      </c>
      <c r="G448" s="2" t="s">
        <v>5809</v>
      </c>
    </row>
    <row r="449" spans="1:7" x14ac:dyDescent="0.25">
      <c r="A449" s="2" t="s">
        <v>5769</v>
      </c>
      <c r="B449" s="2" t="s">
        <v>2163</v>
      </c>
      <c r="C449" s="2" t="s">
        <v>5790</v>
      </c>
      <c r="D449" s="2" t="s">
        <v>5836</v>
      </c>
      <c r="E449" s="2" t="s">
        <v>5783</v>
      </c>
      <c r="F449" s="2" t="s">
        <v>2159</v>
      </c>
      <c r="G449" s="2" t="s">
        <v>5810</v>
      </c>
    </row>
    <row r="450" spans="1:7" x14ac:dyDescent="0.25">
      <c r="A450" s="2" t="s">
        <v>5769</v>
      </c>
      <c r="B450" s="2" t="s">
        <v>2167</v>
      </c>
      <c r="C450" s="2" t="s">
        <v>5770</v>
      </c>
      <c r="D450" s="2" t="s">
        <v>5847</v>
      </c>
      <c r="E450" s="2" t="s">
        <v>5779</v>
      </c>
      <c r="F450" s="2" t="s">
        <v>2129</v>
      </c>
      <c r="G450" s="2" t="s">
        <v>5817</v>
      </c>
    </row>
    <row r="451" spans="1:7" x14ac:dyDescent="0.25">
      <c r="A451" s="2" t="s">
        <v>5769</v>
      </c>
      <c r="B451" s="2" t="s">
        <v>2171</v>
      </c>
      <c r="C451" s="2" t="s">
        <v>5774</v>
      </c>
      <c r="D451" s="2" t="s">
        <v>5847</v>
      </c>
      <c r="E451" s="2" t="s">
        <v>5815</v>
      </c>
      <c r="F451" s="2" t="s">
        <v>2098</v>
      </c>
      <c r="G451" s="2" t="s">
        <v>5804</v>
      </c>
    </row>
    <row r="452" spans="1:7" x14ac:dyDescent="0.25">
      <c r="A452" s="2" t="s">
        <v>5769</v>
      </c>
      <c r="B452" s="2" t="s">
        <v>2174</v>
      </c>
      <c r="C452" s="2" t="s">
        <v>5778</v>
      </c>
      <c r="D452" s="2" t="s">
        <v>5828</v>
      </c>
      <c r="E452" s="2" t="s">
        <v>5814</v>
      </c>
      <c r="F452" s="2" t="s">
        <v>2598</v>
      </c>
      <c r="G452" s="2" t="s">
        <v>5804</v>
      </c>
    </row>
    <row r="453" spans="1:7" x14ac:dyDescent="0.25">
      <c r="A453" s="2" t="s">
        <v>5769</v>
      </c>
      <c r="B453" s="2" t="s">
        <v>2179</v>
      </c>
      <c r="C453" s="2" t="s">
        <v>5782</v>
      </c>
      <c r="D453" s="2" t="s">
        <v>5838</v>
      </c>
      <c r="E453" s="2" t="s">
        <v>5814</v>
      </c>
      <c r="F453" s="2" t="s">
        <v>2116</v>
      </c>
      <c r="G453" s="2" t="s">
        <v>5804</v>
      </c>
    </row>
    <row r="454" spans="1:7" x14ac:dyDescent="0.25">
      <c r="A454" s="2" t="s">
        <v>5769</v>
      </c>
      <c r="B454" s="2" t="s">
        <v>2183</v>
      </c>
      <c r="C454" s="2" t="s">
        <v>5786</v>
      </c>
      <c r="D454" s="2" t="s">
        <v>5838</v>
      </c>
      <c r="E454" s="2" t="s">
        <v>5783</v>
      </c>
      <c r="F454" s="2" t="s">
        <v>5873</v>
      </c>
      <c r="G454" s="2" t="s">
        <v>5819</v>
      </c>
    </row>
    <row r="455" spans="1:7" x14ac:dyDescent="0.25">
      <c r="A455" s="2" t="s">
        <v>5769</v>
      </c>
      <c r="B455" s="2" t="s">
        <v>2187</v>
      </c>
      <c r="C455" s="2" t="s">
        <v>5788</v>
      </c>
      <c r="D455" s="2" t="s">
        <v>5845</v>
      </c>
      <c r="E455" s="2" t="s">
        <v>5779</v>
      </c>
      <c r="F455" s="2" t="s">
        <v>2098</v>
      </c>
      <c r="G455" s="2" t="s">
        <v>5802</v>
      </c>
    </row>
    <row r="456" spans="1:7" x14ac:dyDescent="0.25">
      <c r="A456" s="2" t="s">
        <v>5769</v>
      </c>
      <c r="B456" s="2" t="s">
        <v>2191</v>
      </c>
      <c r="C456" s="2" t="s">
        <v>5790</v>
      </c>
      <c r="D456" s="2" t="s">
        <v>5847</v>
      </c>
      <c r="E456" s="2" t="s">
        <v>5816</v>
      </c>
      <c r="F456" s="2" t="s">
        <v>2098</v>
      </c>
      <c r="G456" s="2" t="s">
        <v>5810</v>
      </c>
    </row>
    <row r="457" spans="1:7" x14ac:dyDescent="0.25">
      <c r="A457" s="2" t="s">
        <v>5769</v>
      </c>
      <c r="B457" s="2" t="s">
        <v>2194</v>
      </c>
      <c r="C457" s="2" t="s">
        <v>5770</v>
      </c>
      <c r="D457" s="2" t="s">
        <v>5837</v>
      </c>
      <c r="E457" s="2" t="s">
        <v>5814</v>
      </c>
      <c r="F457" s="2" t="s">
        <v>2098</v>
      </c>
      <c r="G457" s="2" t="s">
        <v>5817</v>
      </c>
    </row>
    <row r="458" spans="1:7" x14ac:dyDescent="0.25">
      <c r="A458" s="2" t="s">
        <v>5769</v>
      </c>
      <c r="B458" s="2" t="s">
        <v>2198</v>
      </c>
      <c r="C458" s="2" t="s">
        <v>5774</v>
      </c>
      <c r="D458" s="2" t="s">
        <v>5838</v>
      </c>
      <c r="E458" s="2" t="s">
        <v>5841</v>
      </c>
      <c r="F458" s="2" t="s">
        <v>2129</v>
      </c>
      <c r="G458" s="2" t="s">
        <v>5830</v>
      </c>
    </row>
    <row r="459" spans="1:7" x14ac:dyDescent="0.25">
      <c r="A459" s="2" t="s">
        <v>5769</v>
      </c>
      <c r="B459" s="2" t="s">
        <v>2202</v>
      </c>
      <c r="C459" s="2" t="s">
        <v>5778</v>
      </c>
      <c r="D459" s="2" t="s">
        <v>5849</v>
      </c>
      <c r="E459" s="2" t="s">
        <v>5814</v>
      </c>
      <c r="F459" s="2" t="s">
        <v>2129</v>
      </c>
      <c r="G459" s="2" t="s">
        <v>5830</v>
      </c>
    </row>
    <row r="460" spans="1:7" x14ac:dyDescent="0.25">
      <c r="A460" s="2" t="s">
        <v>5769</v>
      </c>
      <c r="B460" s="2" t="s">
        <v>2206</v>
      </c>
      <c r="C460" s="2" t="s">
        <v>5782</v>
      </c>
      <c r="D460" s="2" t="s">
        <v>5838</v>
      </c>
      <c r="E460" s="2" t="s">
        <v>5806</v>
      </c>
      <c r="F460" s="2" t="s">
        <v>2129</v>
      </c>
      <c r="G460" s="2" t="s">
        <v>5811</v>
      </c>
    </row>
    <row r="461" spans="1:7" x14ac:dyDescent="0.25">
      <c r="A461" s="2" t="s">
        <v>5769</v>
      </c>
      <c r="B461" s="2" t="s">
        <v>2209</v>
      </c>
      <c r="C461" s="2" t="s">
        <v>5786</v>
      </c>
      <c r="D461" s="2" t="s">
        <v>5835</v>
      </c>
      <c r="E461" s="2" t="s">
        <v>5806</v>
      </c>
      <c r="F461" s="2" t="s">
        <v>2159</v>
      </c>
      <c r="G461" s="2" t="s">
        <v>5810</v>
      </c>
    </row>
    <row r="462" spans="1:7" x14ac:dyDescent="0.25">
      <c r="A462" s="2" t="s">
        <v>5769</v>
      </c>
      <c r="B462" s="2" t="s">
        <v>2213</v>
      </c>
      <c r="C462" s="2" t="s">
        <v>5788</v>
      </c>
      <c r="D462" s="2" t="s">
        <v>5838</v>
      </c>
      <c r="E462" s="2" t="s">
        <v>5806</v>
      </c>
      <c r="F462" s="2" t="s">
        <v>2098</v>
      </c>
      <c r="G462" s="2" t="s">
        <v>5842</v>
      </c>
    </row>
    <row r="463" spans="1:7" x14ac:dyDescent="0.25">
      <c r="A463" s="2" t="s">
        <v>5769</v>
      </c>
      <c r="B463" s="2" t="s">
        <v>2218</v>
      </c>
      <c r="C463" s="2" t="s">
        <v>5790</v>
      </c>
      <c r="D463" s="2" t="s">
        <v>5847</v>
      </c>
      <c r="E463" s="2" t="s">
        <v>5814</v>
      </c>
      <c r="F463" s="2" t="s">
        <v>2159</v>
      </c>
      <c r="G463" s="2" t="s">
        <v>5810</v>
      </c>
    </row>
    <row r="464" spans="1:7" x14ac:dyDescent="0.25">
      <c r="A464" s="2" t="s">
        <v>5769</v>
      </c>
      <c r="B464" s="2" t="s">
        <v>2221</v>
      </c>
      <c r="C464" s="2" t="s">
        <v>5770</v>
      </c>
      <c r="D464" s="2" t="s">
        <v>5845</v>
      </c>
      <c r="E464" s="2" t="s">
        <v>5793</v>
      </c>
      <c r="F464" s="2" t="s">
        <v>2159</v>
      </c>
      <c r="G464" s="2" t="s">
        <v>5844</v>
      </c>
    </row>
    <row r="465" spans="1:7" x14ac:dyDescent="0.25">
      <c r="A465" s="2" t="s">
        <v>5769</v>
      </c>
      <c r="B465" s="2" t="s">
        <v>2226</v>
      </c>
      <c r="C465" s="2" t="s">
        <v>5774</v>
      </c>
      <c r="D465" s="2" t="s">
        <v>5845</v>
      </c>
      <c r="E465" s="2" t="s">
        <v>5814</v>
      </c>
      <c r="F465" s="2" t="s">
        <v>2159</v>
      </c>
      <c r="G465" s="2" t="s">
        <v>5804</v>
      </c>
    </row>
    <row r="466" spans="1:7" x14ac:dyDescent="0.25">
      <c r="A466" s="2" t="s">
        <v>5769</v>
      </c>
      <c r="B466" s="2" t="s">
        <v>2230</v>
      </c>
      <c r="C466" s="2" t="s">
        <v>5778</v>
      </c>
      <c r="D466" s="2" t="s">
        <v>5834</v>
      </c>
      <c r="E466" s="2" t="s">
        <v>5779</v>
      </c>
      <c r="F466" s="2" t="s">
        <v>2159</v>
      </c>
      <c r="G466" s="2" t="s">
        <v>5812</v>
      </c>
    </row>
    <row r="467" spans="1:7" x14ac:dyDescent="0.25">
      <c r="A467" s="2" t="s">
        <v>5769</v>
      </c>
      <c r="B467" s="2" t="s">
        <v>2232</v>
      </c>
      <c r="C467" s="2" t="s">
        <v>5782</v>
      </c>
      <c r="D467" s="2" t="s">
        <v>5845</v>
      </c>
      <c r="E467" s="2" t="s">
        <v>5841</v>
      </c>
      <c r="F467" s="2" t="s">
        <v>2098</v>
      </c>
      <c r="G467" s="2" t="s">
        <v>5804</v>
      </c>
    </row>
    <row r="468" spans="1:7" x14ac:dyDescent="0.25">
      <c r="A468" s="2" t="s">
        <v>5769</v>
      </c>
      <c r="B468" s="2" t="s">
        <v>2236</v>
      </c>
      <c r="C468" s="2" t="s">
        <v>5786</v>
      </c>
      <c r="D468" s="2" t="s">
        <v>5835</v>
      </c>
      <c r="E468" s="2" t="s">
        <v>5783</v>
      </c>
      <c r="F468" s="2" t="s">
        <v>2129</v>
      </c>
      <c r="G468" s="2" t="s">
        <v>5825</v>
      </c>
    </row>
    <row r="469" spans="1:7" x14ac:dyDescent="0.25">
      <c r="A469" s="2" t="s">
        <v>5769</v>
      </c>
      <c r="B469" s="2" t="s">
        <v>2239</v>
      </c>
      <c r="C469" s="2" t="s">
        <v>5788</v>
      </c>
      <c r="D469" s="2" t="s">
        <v>5834</v>
      </c>
      <c r="E469" s="2" t="s">
        <v>5783</v>
      </c>
      <c r="F469" s="2" t="s">
        <v>2159</v>
      </c>
      <c r="G469" s="2" t="s">
        <v>5792</v>
      </c>
    </row>
    <row r="470" spans="1:7" x14ac:dyDescent="0.25">
      <c r="A470" s="2" t="s">
        <v>5769</v>
      </c>
      <c r="B470" s="2" t="s">
        <v>2243</v>
      </c>
      <c r="C470" s="2" t="s">
        <v>5790</v>
      </c>
      <c r="D470" s="2" t="s">
        <v>5849</v>
      </c>
      <c r="E470" s="2" t="s">
        <v>5783</v>
      </c>
      <c r="F470" s="2" t="s">
        <v>2159</v>
      </c>
      <c r="G470" s="2" t="s">
        <v>5801</v>
      </c>
    </row>
    <row r="471" spans="1:7" x14ac:dyDescent="0.25">
      <c r="A471" s="2" t="s">
        <v>5769</v>
      </c>
      <c r="B471" s="2" t="s">
        <v>2248</v>
      </c>
      <c r="C471" s="2" t="s">
        <v>5770</v>
      </c>
      <c r="D471" s="2" t="s">
        <v>5847</v>
      </c>
      <c r="E471" s="2" t="s">
        <v>5814</v>
      </c>
      <c r="F471" s="2" t="s">
        <v>2159</v>
      </c>
      <c r="G471" s="2" t="s">
        <v>5810</v>
      </c>
    </row>
    <row r="472" spans="1:7" x14ac:dyDescent="0.25">
      <c r="A472" s="2" t="s">
        <v>5769</v>
      </c>
      <c r="B472" s="2" t="s">
        <v>2252</v>
      </c>
      <c r="C472" s="2" t="s">
        <v>5774</v>
      </c>
      <c r="D472" s="2" t="s">
        <v>5835</v>
      </c>
      <c r="E472" s="2" t="s">
        <v>5816</v>
      </c>
      <c r="F472" s="2" t="s">
        <v>2159</v>
      </c>
      <c r="G472" s="2" t="s">
        <v>5823</v>
      </c>
    </row>
    <row r="473" spans="1:7" x14ac:dyDescent="0.25">
      <c r="A473" s="2" t="s">
        <v>5769</v>
      </c>
      <c r="B473" s="2" t="s">
        <v>2256</v>
      </c>
      <c r="C473" s="2" t="s">
        <v>5778</v>
      </c>
      <c r="D473" s="2" t="s">
        <v>5849</v>
      </c>
      <c r="E473" s="2" t="s">
        <v>5816</v>
      </c>
      <c r="F473" s="2" t="s">
        <v>2159</v>
      </c>
      <c r="G473" s="2" t="s">
        <v>5801</v>
      </c>
    </row>
    <row r="474" spans="1:7" x14ac:dyDescent="0.25">
      <c r="A474" s="2" t="s">
        <v>5769</v>
      </c>
      <c r="B474" s="2" t="s">
        <v>2259</v>
      </c>
      <c r="C474" s="2" t="s">
        <v>5782</v>
      </c>
      <c r="D474" s="2" t="s">
        <v>5835</v>
      </c>
      <c r="E474" s="2" t="s">
        <v>5793</v>
      </c>
      <c r="F474" s="2" t="s">
        <v>2159</v>
      </c>
      <c r="G474" s="2" t="s">
        <v>5801</v>
      </c>
    </row>
    <row r="475" spans="1:7" x14ac:dyDescent="0.25">
      <c r="A475" s="2" t="s">
        <v>5769</v>
      </c>
      <c r="B475" s="2" t="s">
        <v>2262</v>
      </c>
      <c r="C475" s="2" t="s">
        <v>5786</v>
      </c>
      <c r="D475" s="2" t="s">
        <v>5837</v>
      </c>
      <c r="E475" s="2" t="s">
        <v>5814</v>
      </c>
      <c r="F475" s="2" t="s">
        <v>2159</v>
      </c>
      <c r="G475" s="2" t="s">
        <v>5810</v>
      </c>
    </row>
    <row r="476" spans="1:7" x14ac:dyDescent="0.25">
      <c r="A476" s="2" t="s">
        <v>5769</v>
      </c>
      <c r="B476" s="2" t="s">
        <v>2266</v>
      </c>
      <c r="C476" s="2" t="s">
        <v>5788</v>
      </c>
      <c r="D476" s="2" t="s">
        <v>5850</v>
      </c>
      <c r="E476" s="2" t="s">
        <v>5833</v>
      </c>
      <c r="F476" s="2" t="s">
        <v>2098</v>
      </c>
      <c r="G476" s="2" t="s">
        <v>5804</v>
      </c>
    </row>
    <row r="477" spans="1:7" x14ac:dyDescent="0.25">
      <c r="A477" s="2" t="s">
        <v>5769</v>
      </c>
      <c r="B477" s="2" t="s">
        <v>2270</v>
      </c>
      <c r="C477" s="2" t="s">
        <v>5790</v>
      </c>
      <c r="D477" s="2" t="s">
        <v>5846</v>
      </c>
      <c r="E477" s="2" t="s">
        <v>5841</v>
      </c>
      <c r="F477" s="2" t="s">
        <v>2098</v>
      </c>
      <c r="G477" s="2" t="s">
        <v>5825</v>
      </c>
    </row>
    <row r="478" spans="1:7" x14ac:dyDescent="0.25">
      <c r="A478" s="2" t="s">
        <v>5769</v>
      </c>
      <c r="B478" s="2" t="s">
        <v>2274</v>
      </c>
      <c r="C478" s="2" t="s">
        <v>5770</v>
      </c>
      <c r="D478" s="2" t="s">
        <v>5847</v>
      </c>
      <c r="E478" s="2" t="s">
        <v>5831</v>
      </c>
      <c r="F478" s="2" t="s">
        <v>2129</v>
      </c>
      <c r="G478" s="2" t="s">
        <v>5825</v>
      </c>
    </row>
    <row r="479" spans="1:7" x14ac:dyDescent="0.25">
      <c r="A479" s="2" t="s">
        <v>5769</v>
      </c>
      <c r="B479" s="2" t="s">
        <v>2279</v>
      </c>
      <c r="C479" s="2" t="s">
        <v>5774</v>
      </c>
      <c r="D479" s="2" t="s">
        <v>5849</v>
      </c>
      <c r="E479" s="2" t="s">
        <v>5816</v>
      </c>
      <c r="F479" s="2" t="s">
        <v>2159</v>
      </c>
      <c r="G479" s="2" t="s">
        <v>5812</v>
      </c>
    </row>
    <row r="480" spans="1:7" x14ac:dyDescent="0.25">
      <c r="A480" s="2" t="s">
        <v>5769</v>
      </c>
      <c r="B480" s="2" t="s">
        <v>2284</v>
      </c>
      <c r="C480" s="2" t="s">
        <v>5778</v>
      </c>
      <c r="D480" s="2" t="s">
        <v>5847</v>
      </c>
      <c r="E480" s="2" t="s">
        <v>5841</v>
      </c>
      <c r="F480" s="2" t="s">
        <v>2098</v>
      </c>
      <c r="G480" s="2" t="s">
        <v>5812</v>
      </c>
    </row>
    <row r="481" spans="1:7" x14ac:dyDescent="0.25">
      <c r="A481" s="2" t="s">
        <v>5769</v>
      </c>
      <c r="B481" s="2" t="s">
        <v>2289</v>
      </c>
      <c r="C481" s="2" t="s">
        <v>5782</v>
      </c>
      <c r="D481" s="2" t="s">
        <v>5845</v>
      </c>
      <c r="E481" s="2" t="s">
        <v>5828</v>
      </c>
      <c r="F481" s="2" t="s">
        <v>2098</v>
      </c>
      <c r="G481" s="2" t="s">
        <v>5812</v>
      </c>
    </row>
    <row r="482" spans="1:7" x14ac:dyDescent="0.25">
      <c r="A482" s="2" t="s">
        <v>5769</v>
      </c>
      <c r="B482" s="2" t="s">
        <v>2293</v>
      </c>
      <c r="C482" s="2" t="s">
        <v>5786</v>
      </c>
      <c r="D482" s="2" t="s">
        <v>5835</v>
      </c>
      <c r="E482" s="2" t="s">
        <v>5814</v>
      </c>
      <c r="F482" s="2" t="s">
        <v>2098</v>
      </c>
      <c r="G482" s="2" t="s">
        <v>5804</v>
      </c>
    </row>
    <row r="483" spans="1:7" x14ac:dyDescent="0.25">
      <c r="A483" s="2" t="s">
        <v>5769</v>
      </c>
      <c r="B483" s="2" t="s">
        <v>2296</v>
      </c>
      <c r="C483" s="2" t="s">
        <v>5788</v>
      </c>
      <c r="D483" s="2" t="s">
        <v>5847</v>
      </c>
      <c r="E483" s="2" t="s">
        <v>5816</v>
      </c>
      <c r="F483" s="2" t="s">
        <v>2129</v>
      </c>
      <c r="G483" s="2" t="s">
        <v>5825</v>
      </c>
    </row>
    <row r="484" spans="1:7" x14ac:dyDescent="0.25">
      <c r="A484" s="2" t="s">
        <v>5769</v>
      </c>
      <c r="B484" s="2" t="s">
        <v>2300</v>
      </c>
      <c r="C484" s="2" t="s">
        <v>5790</v>
      </c>
      <c r="D484" s="2" t="s">
        <v>5847</v>
      </c>
      <c r="E484" s="2" t="s">
        <v>5815</v>
      </c>
      <c r="F484" s="2" t="s">
        <v>2159</v>
      </c>
      <c r="G484" s="2" t="s">
        <v>5801</v>
      </c>
    </row>
    <row r="485" spans="1:7" x14ac:dyDescent="0.25">
      <c r="A485" s="2" t="s">
        <v>5769</v>
      </c>
      <c r="B485" s="2" t="s">
        <v>2302</v>
      </c>
      <c r="C485" s="2" t="s">
        <v>5770</v>
      </c>
      <c r="D485" s="2" t="s">
        <v>5839</v>
      </c>
      <c r="E485" s="2" t="s">
        <v>5815</v>
      </c>
      <c r="F485" s="2" t="s">
        <v>2098</v>
      </c>
      <c r="G485" s="2" t="s">
        <v>5842</v>
      </c>
    </row>
    <row r="486" spans="1:7" x14ac:dyDescent="0.25">
      <c r="A486" s="2" t="s">
        <v>5769</v>
      </c>
      <c r="B486" s="2" t="s">
        <v>2306</v>
      </c>
      <c r="C486" s="2" t="s">
        <v>5774</v>
      </c>
      <c r="D486" s="2" t="s">
        <v>5841</v>
      </c>
      <c r="E486" s="2" t="s">
        <v>5783</v>
      </c>
      <c r="F486" s="2" t="s">
        <v>2159</v>
      </c>
      <c r="G486" s="2" t="s">
        <v>5801</v>
      </c>
    </row>
    <row r="487" spans="1:7" x14ac:dyDescent="0.25">
      <c r="A487" s="2" t="s">
        <v>5769</v>
      </c>
      <c r="B487" s="2" t="s">
        <v>2310</v>
      </c>
      <c r="C487" s="2" t="s">
        <v>5778</v>
      </c>
      <c r="D487" s="2" t="s">
        <v>5828</v>
      </c>
      <c r="E487" s="2" t="s">
        <v>5806</v>
      </c>
      <c r="F487" s="2" t="s">
        <v>2159</v>
      </c>
      <c r="G487" s="2" t="s">
        <v>5809</v>
      </c>
    </row>
    <row r="488" spans="1:7" x14ac:dyDescent="0.25">
      <c r="A488" s="2" t="s">
        <v>5769</v>
      </c>
      <c r="B488" s="2" t="s">
        <v>2313</v>
      </c>
      <c r="C488" s="2" t="s">
        <v>5782</v>
      </c>
      <c r="D488" s="2" t="s">
        <v>5835</v>
      </c>
      <c r="E488" s="2" t="s">
        <v>5783</v>
      </c>
      <c r="F488" s="2" t="s">
        <v>2159</v>
      </c>
      <c r="G488" s="2" t="s">
        <v>5792</v>
      </c>
    </row>
    <row r="489" spans="1:7" x14ac:dyDescent="0.25">
      <c r="A489" s="2" t="s">
        <v>5769</v>
      </c>
      <c r="B489" s="2" t="s">
        <v>2316</v>
      </c>
      <c r="C489" s="2" t="s">
        <v>5786</v>
      </c>
      <c r="D489" s="2" t="s">
        <v>5835</v>
      </c>
      <c r="E489" s="2" t="s">
        <v>5831</v>
      </c>
      <c r="F489" s="2" t="s">
        <v>2159</v>
      </c>
      <c r="G489" s="2" t="s">
        <v>5825</v>
      </c>
    </row>
    <row r="490" spans="1:7" x14ac:dyDescent="0.25">
      <c r="A490" s="2" t="s">
        <v>5769</v>
      </c>
      <c r="B490" s="2" t="s">
        <v>2320</v>
      </c>
      <c r="C490" s="2" t="s">
        <v>5788</v>
      </c>
      <c r="D490" s="2" t="s">
        <v>5837</v>
      </c>
      <c r="E490" s="2" t="s">
        <v>5831</v>
      </c>
      <c r="F490" s="2" t="s">
        <v>2098</v>
      </c>
      <c r="G490" s="2" t="s">
        <v>5825</v>
      </c>
    </row>
    <row r="491" spans="1:7" x14ac:dyDescent="0.25">
      <c r="A491" s="2" t="s">
        <v>5769</v>
      </c>
      <c r="B491" s="2" t="s">
        <v>2325</v>
      </c>
      <c r="C491" s="2" t="s">
        <v>5790</v>
      </c>
      <c r="D491" s="2" t="s">
        <v>5847</v>
      </c>
      <c r="E491" s="2" t="s">
        <v>5814</v>
      </c>
      <c r="F491" s="2" t="s">
        <v>2159</v>
      </c>
      <c r="G491" s="2" t="s">
        <v>5801</v>
      </c>
    </row>
    <row r="492" spans="1:7" x14ac:dyDescent="0.25">
      <c r="A492" s="2" t="s">
        <v>5769</v>
      </c>
      <c r="B492" s="2" t="s">
        <v>2328</v>
      </c>
      <c r="C492" s="2" t="s">
        <v>5770</v>
      </c>
      <c r="D492" s="2" t="s">
        <v>5857</v>
      </c>
      <c r="E492" s="2" t="s">
        <v>5833</v>
      </c>
      <c r="F492" s="2" t="s">
        <v>2098</v>
      </c>
      <c r="G492" s="2" t="s">
        <v>5842</v>
      </c>
    </row>
    <row r="493" spans="1:7" x14ac:dyDescent="0.25">
      <c r="A493" s="2" t="s">
        <v>5769</v>
      </c>
      <c r="B493" s="2" t="s">
        <v>2332</v>
      </c>
      <c r="C493" s="2" t="s">
        <v>5774</v>
      </c>
      <c r="D493" s="2" t="s">
        <v>5845</v>
      </c>
      <c r="E493" s="2" t="s">
        <v>5828</v>
      </c>
      <c r="F493" s="2" t="s">
        <v>2650</v>
      </c>
      <c r="G493" s="2" t="s">
        <v>5874</v>
      </c>
    </row>
    <row r="494" spans="1:7" x14ac:dyDescent="0.25">
      <c r="A494" s="2" t="s">
        <v>5769</v>
      </c>
      <c r="B494" s="2" t="s">
        <v>2336</v>
      </c>
      <c r="C494" s="2" t="s">
        <v>5778</v>
      </c>
      <c r="D494" s="2" t="s">
        <v>5855</v>
      </c>
      <c r="E494" s="2" t="s">
        <v>5849</v>
      </c>
      <c r="F494" s="2" t="s">
        <v>2098</v>
      </c>
      <c r="G494" s="2" t="s">
        <v>5874</v>
      </c>
    </row>
    <row r="495" spans="1:7" x14ac:dyDescent="0.25">
      <c r="A495" s="2" t="s">
        <v>5769</v>
      </c>
      <c r="B495" s="2" t="s">
        <v>2339</v>
      </c>
      <c r="C495" s="2" t="s">
        <v>5782</v>
      </c>
      <c r="D495" s="2" t="s">
        <v>5855</v>
      </c>
      <c r="E495" s="2" t="s">
        <v>5831</v>
      </c>
      <c r="F495" s="2" t="s">
        <v>2098</v>
      </c>
      <c r="G495" s="2" t="s">
        <v>5792</v>
      </c>
    </row>
    <row r="496" spans="1:7" x14ac:dyDescent="0.25">
      <c r="A496" s="2" t="s">
        <v>5769</v>
      </c>
      <c r="B496" s="2" t="s">
        <v>2344</v>
      </c>
      <c r="C496" s="2" t="s">
        <v>5786</v>
      </c>
      <c r="D496" s="2" t="s">
        <v>5855</v>
      </c>
      <c r="E496" s="2" t="s">
        <v>5841</v>
      </c>
      <c r="F496" s="2" t="s">
        <v>2098</v>
      </c>
      <c r="G496" s="2" t="s">
        <v>5830</v>
      </c>
    </row>
    <row r="497" spans="1:7" x14ac:dyDescent="0.25">
      <c r="A497" s="2" t="s">
        <v>5769</v>
      </c>
      <c r="B497" s="2" t="s">
        <v>2349</v>
      </c>
      <c r="C497" s="2" t="s">
        <v>5788</v>
      </c>
      <c r="D497" s="2" t="s">
        <v>5836</v>
      </c>
      <c r="E497" s="2" t="s">
        <v>5828</v>
      </c>
      <c r="F497" s="2" t="s">
        <v>2098</v>
      </c>
      <c r="G497" s="2" t="s">
        <v>5844</v>
      </c>
    </row>
    <row r="498" spans="1:7" x14ac:dyDescent="0.25">
      <c r="A498" s="2" t="s">
        <v>5769</v>
      </c>
      <c r="B498" s="2" t="s">
        <v>2352</v>
      </c>
      <c r="C498" s="2" t="s">
        <v>5790</v>
      </c>
      <c r="D498" s="2" t="s">
        <v>5837</v>
      </c>
      <c r="E498" s="2" t="s">
        <v>5841</v>
      </c>
      <c r="F498" s="2" t="s">
        <v>2129</v>
      </c>
      <c r="G498" s="2" t="s">
        <v>5844</v>
      </c>
    </row>
    <row r="499" spans="1:7" x14ac:dyDescent="0.25">
      <c r="A499" s="2" t="s">
        <v>5769</v>
      </c>
      <c r="B499" s="2" t="s">
        <v>2356</v>
      </c>
      <c r="C499" s="2" t="s">
        <v>5770</v>
      </c>
      <c r="D499" s="2" t="s">
        <v>5846</v>
      </c>
      <c r="E499" s="2" t="s">
        <v>5849</v>
      </c>
      <c r="F499" s="2" t="s">
        <v>2159</v>
      </c>
      <c r="G499" s="2" t="s">
        <v>5812</v>
      </c>
    </row>
    <row r="500" spans="1:7" x14ac:dyDescent="0.25">
      <c r="A500" s="2" t="s">
        <v>5769</v>
      </c>
      <c r="B500" s="2" t="s">
        <v>2359</v>
      </c>
      <c r="C500" s="2" t="s">
        <v>5774</v>
      </c>
      <c r="D500" s="2" t="s">
        <v>5839</v>
      </c>
      <c r="E500" s="2" t="s">
        <v>5834</v>
      </c>
      <c r="F500" s="2" t="s">
        <v>2098</v>
      </c>
      <c r="G500" s="2" t="s">
        <v>5830</v>
      </c>
    </row>
    <row r="501" spans="1:7" x14ac:dyDescent="0.25">
      <c r="A501" s="2" t="s">
        <v>5769</v>
      </c>
      <c r="B501" s="2" t="s">
        <v>2362</v>
      </c>
      <c r="C501" s="2" t="s">
        <v>5778</v>
      </c>
      <c r="D501" s="2" t="s">
        <v>5835</v>
      </c>
      <c r="E501" s="2" t="s">
        <v>5838</v>
      </c>
      <c r="F501" s="2" t="s">
        <v>2129</v>
      </c>
      <c r="G501" s="2" t="s">
        <v>5844</v>
      </c>
    </row>
    <row r="502" spans="1:7" x14ac:dyDescent="0.25">
      <c r="A502" s="2" t="s">
        <v>5769</v>
      </c>
      <c r="B502" s="2" t="s">
        <v>2365</v>
      </c>
      <c r="C502" s="2" t="s">
        <v>5782</v>
      </c>
      <c r="D502" s="2" t="s">
        <v>5847</v>
      </c>
      <c r="E502" s="2" t="s">
        <v>5849</v>
      </c>
      <c r="F502" s="2" t="s">
        <v>2129</v>
      </c>
      <c r="G502" s="2" t="s">
        <v>5792</v>
      </c>
    </row>
    <row r="503" spans="1:7" x14ac:dyDescent="0.25">
      <c r="A503" s="2" t="s">
        <v>5769</v>
      </c>
      <c r="B503" s="2" t="s">
        <v>2369</v>
      </c>
      <c r="C503" s="2" t="s">
        <v>5786</v>
      </c>
      <c r="D503" s="2" t="s">
        <v>5855</v>
      </c>
      <c r="E503" s="2" t="s">
        <v>5828</v>
      </c>
      <c r="F503" s="2" t="s">
        <v>2098</v>
      </c>
      <c r="G503" s="2" t="s">
        <v>5801</v>
      </c>
    </row>
    <row r="504" spans="1:7" x14ac:dyDescent="0.25">
      <c r="A504" s="2" t="s">
        <v>5769</v>
      </c>
      <c r="B504" s="2" t="s">
        <v>2372</v>
      </c>
      <c r="C504" s="2" t="s">
        <v>5788</v>
      </c>
      <c r="D504" s="2" t="s">
        <v>5856</v>
      </c>
      <c r="E504" s="2" t="s">
        <v>5849</v>
      </c>
      <c r="F504" s="2" t="s">
        <v>2098</v>
      </c>
      <c r="G504" s="2" t="s">
        <v>5809</v>
      </c>
    </row>
    <row r="505" spans="1:7" x14ac:dyDescent="0.25">
      <c r="A505" s="2" t="s">
        <v>5769</v>
      </c>
      <c r="B505" s="2" t="s">
        <v>2376</v>
      </c>
      <c r="C505" s="2" t="s">
        <v>5790</v>
      </c>
      <c r="D505" s="2" t="s">
        <v>5858</v>
      </c>
      <c r="E505" s="2" t="s">
        <v>5845</v>
      </c>
      <c r="F505" s="2" t="s">
        <v>2098</v>
      </c>
      <c r="G505" s="2" t="s">
        <v>5810</v>
      </c>
    </row>
    <row r="506" spans="1:7" x14ac:dyDescent="0.25">
      <c r="A506" s="2" t="s">
        <v>5769</v>
      </c>
      <c r="B506" s="2" t="s">
        <v>2379</v>
      </c>
      <c r="C506" s="2" t="s">
        <v>5770</v>
      </c>
      <c r="D506" s="2" t="s">
        <v>5856</v>
      </c>
      <c r="E506" s="2" t="s">
        <v>5835</v>
      </c>
      <c r="F506" s="2" t="s">
        <v>2129</v>
      </c>
      <c r="G506" s="2" t="s">
        <v>5842</v>
      </c>
    </row>
    <row r="507" spans="1:7" x14ac:dyDescent="0.25">
      <c r="A507" s="2" t="s">
        <v>5769</v>
      </c>
      <c r="B507" s="2" t="s">
        <v>2383</v>
      </c>
      <c r="C507" s="2" t="s">
        <v>5774</v>
      </c>
      <c r="D507" s="2" t="s">
        <v>5857</v>
      </c>
      <c r="E507" s="2" t="s">
        <v>5849</v>
      </c>
      <c r="F507" s="2" t="s">
        <v>2098</v>
      </c>
      <c r="G507" s="2" t="s">
        <v>5804</v>
      </c>
    </row>
    <row r="508" spans="1:7" x14ac:dyDescent="0.25">
      <c r="A508" s="2" t="s">
        <v>5769</v>
      </c>
      <c r="B508" s="2" t="s">
        <v>2386</v>
      </c>
      <c r="C508" s="2" t="s">
        <v>5778</v>
      </c>
      <c r="D508" s="2" t="s">
        <v>5856</v>
      </c>
      <c r="E508" s="2" t="s">
        <v>5845</v>
      </c>
      <c r="F508" s="2" t="s">
        <v>2598</v>
      </c>
      <c r="G508" s="2" t="s">
        <v>5810</v>
      </c>
    </row>
    <row r="509" spans="1:7" x14ac:dyDescent="0.25">
      <c r="A509" s="2" t="s">
        <v>5769</v>
      </c>
      <c r="B509" s="2" t="s">
        <v>2389</v>
      </c>
      <c r="C509" s="2" t="s">
        <v>5782</v>
      </c>
      <c r="D509" s="2" t="s">
        <v>5858</v>
      </c>
      <c r="E509" s="2" t="s">
        <v>5838</v>
      </c>
      <c r="F509" s="2" t="s">
        <v>5875</v>
      </c>
      <c r="G509" s="2" t="s">
        <v>5842</v>
      </c>
    </row>
    <row r="510" spans="1:7" x14ac:dyDescent="0.25">
      <c r="A510" s="2" t="s">
        <v>5769</v>
      </c>
      <c r="B510" s="2" t="s">
        <v>2392</v>
      </c>
      <c r="C510" s="2" t="s">
        <v>5786</v>
      </c>
      <c r="D510" s="2" t="s">
        <v>5846</v>
      </c>
      <c r="E510" s="2" t="s">
        <v>5833</v>
      </c>
      <c r="F510" s="2" t="s">
        <v>2098</v>
      </c>
      <c r="G510" s="2" t="s">
        <v>5819</v>
      </c>
    </row>
    <row r="511" spans="1:7" x14ac:dyDescent="0.25">
      <c r="A511" s="2" t="s">
        <v>5769</v>
      </c>
      <c r="B511" s="2" t="s">
        <v>2398</v>
      </c>
      <c r="C511" s="2" t="s">
        <v>5788</v>
      </c>
      <c r="D511" s="2" t="s">
        <v>5837</v>
      </c>
      <c r="E511" s="2" t="s">
        <v>5841</v>
      </c>
      <c r="F511" s="2" t="s">
        <v>5876</v>
      </c>
      <c r="G511" s="2" t="s">
        <v>5801</v>
      </c>
    </row>
    <row r="512" spans="1:7" x14ac:dyDescent="0.25">
      <c r="A512" s="2" t="s">
        <v>5769</v>
      </c>
      <c r="B512" s="2" t="s">
        <v>2402</v>
      </c>
      <c r="C512" s="2" t="s">
        <v>5790</v>
      </c>
      <c r="D512" s="2" t="s">
        <v>5857</v>
      </c>
      <c r="E512" s="2" t="s">
        <v>5849</v>
      </c>
      <c r="F512" s="2" t="s">
        <v>2098</v>
      </c>
      <c r="G512" s="2" t="s">
        <v>5842</v>
      </c>
    </row>
    <row r="513" spans="1:7" x14ac:dyDescent="0.25">
      <c r="A513" s="2" t="s">
        <v>5769</v>
      </c>
      <c r="B513" s="2" t="s">
        <v>2406</v>
      </c>
      <c r="C513" s="2" t="s">
        <v>5770</v>
      </c>
      <c r="D513" s="2" t="s">
        <v>5846</v>
      </c>
      <c r="E513" s="2" t="s">
        <v>5833</v>
      </c>
      <c r="F513" s="2" t="s">
        <v>5876</v>
      </c>
      <c r="G513" s="2" t="s">
        <v>5785</v>
      </c>
    </row>
    <row r="514" spans="1:7" x14ac:dyDescent="0.25">
      <c r="A514" s="2" t="s">
        <v>5769</v>
      </c>
      <c r="B514" s="2" t="s">
        <v>2411</v>
      </c>
      <c r="C514" s="2" t="s">
        <v>5774</v>
      </c>
      <c r="D514" s="2" t="s">
        <v>5850</v>
      </c>
      <c r="E514" s="2" t="s">
        <v>5834</v>
      </c>
      <c r="F514" s="2" t="s">
        <v>5876</v>
      </c>
      <c r="G514" s="2" t="s">
        <v>5801</v>
      </c>
    </row>
    <row r="515" spans="1:7" x14ac:dyDescent="0.25">
      <c r="A515" s="2" t="s">
        <v>5769</v>
      </c>
      <c r="B515" s="2" t="s">
        <v>2416</v>
      </c>
      <c r="C515" s="2" t="s">
        <v>5778</v>
      </c>
      <c r="D515" s="2" t="s">
        <v>5857</v>
      </c>
      <c r="E515" s="2" t="s">
        <v>5834</v>
      </c>
      <c r="F515" s="2" t="s">
        <v>2098</v>
      </c>
      <c r="G515" s="2" t="s">
        <v>5801</v>
      </c>
    </row>
    <row r="516" spans="1:7" x14ac:dyDescent="0.25">
      <c r="A516" s="2" t="s">
        <v>5769</v>
      </c>
      <c r="B516" s="2" t="s">
        <v>2418</v>
      </c>
      <c r="C516" s="2" t="s">
        <v>5782</v>
      </c>
      <c r="D516" s="2" t="s">
        <v>5857</v>
      </c>
      <c r="E516" s="2" t="s">
        <v>5849</v>
      </c>
      <c r="F516" s="2" t="s">
        <v>2098</v>
      </c>
      <c r="G516" s="2" t="s">
        <v>5843</v>
      </c>
    </row>
    <row r="517" spans="1:7" x14ac:dyDescent="0.25">
      <c r="A517" s="2" t="s">
        <v>5769</v>
      </c>
      <c r="B517" s="2" t="s">
        <v>2422</v>
      </c>
      <c r="C517" s="2" t="s">
        <v>5786</v>
      </c>
      <c r="D517" s="2" t="s">
        <v>5857</v>
      </c>
      <c r="E517" s="2" t="s">
        <v>5833</v>
      </c>
      <c r="F517" s="2" t="s">
        <v>2098</v>
      </c>
      <c r="G517" s="2" t="s">
        <v>5804</v>
      </c>
    </row>
    <row r="518" spans="1:7" x14ac:dyDescent="0.25">
      <c r="A518" s="2" t="s">
        <v>5769</v>
      </c>
      <c r="B518" s="2" t="s">
        <v>2426</v>
      </c>
      <c r="C518" s="2" t="s">
        <v>5788</v>
      </c>
      <c r="D518" s="2" t="s">
        <v>5835</v>
      </c>
      <c r="E518" s="2" t="s">
        <v>5849</v>
      </c>
      <c r="F518" s="2" t="s">
        <v>2598</v>
      </c>
      <c r="G518" s="2" t="s">
        <v>5812</v>
      </c>
    </row>
    <row r="519" spans="1:7" x14ac:dyDescent="0.25">
      <c r="A519" s="2" t="s">
        <v>5769</v>
      </c>
      <c r="B519" s="2" t="s">
        <v>2430</v>
      </c>
      <c r="C519" s="2" t="s">
        <v>5790</v>
      </c>
      <c r="D519" s="2" t="s">
        <v>5850</v>
      </c>
      <c r="E519" s="2" t="s">
        <v>5834</v>
      </c>
      <c r="F519" s="2" t="s">
        <v>2098</v>
      </c>
      <c r="G519" s="2" t="s">
        <v>5844</v>
      </c>
    </row>
    <row r="520" spans="1:7" x14ac:dyDescent="0.25">
      <c r="A520" s="2" t="s">
        <v>5769</v>
      </c>
      <c r="B520" s="2" t="s">
        <v>2435</v>
      </c>
      <c r="C520" s="2" t="s">
        <v>5770</v>
      </c>
      <c r="D520" s="2" t="s">
        <v>5846</v>
      </c>
      <c r="E520" s="2" t="s">
        <v>5833</v>
      </c>
      <c r="F520" s="2" t="s">
        <v>2098</v>
      </c>
      <c r="G520" s="2" t="s">
        <v>5785</v>
      </c>
    </row>
    <row r="521" spans="1:7" x14ac:dyDescent="0.25">
      <c r="A521" s="2" t="s">
        <v>5769</v>
      </c>
      <c r="B521" s="2" t="s">
        <v>2439</v>
      </c>
      <c r="C521" s="2" t="s">
        <v>5774</v>
      </c>
      <c r="D521" s="2" t="s">
        <v>5851</v>
      </c>
      <c r="E521" s="2" t="s">
        <v>5828</v>
      </c>
      <c r="F521" s="2" t="s">
        <v>2159</v>
      </c>
      <c r="G521" s="2" t="s">
        <v>5801</v>
      </c>
    </row>
    <row r="522" spans="1:7" x14ac:dyDescent="0.25">
      <c r="A522" s="2" t="s">
        <v>5769</v>
      </c>
      <c r="B522" s="2" t="s">
        <v>2444</v>
      </c>
      <c r="C522" s="2" t="s">
        <v>5778</v>
      </c>
      <c r="D522" s="2" t="s">
        <v>5851</v>
      </c>
      <c r="E522" s="2" t="s">
        <v>5834</v>
      </c>
      <c r="F522" s="2" t="s">
        <v>2159</v>
      </c>
      <c r="G522" s="2" t="s">
        <v>5801</v>
      </c>
    </row>
    <row r="523" spans="1:7" x14ac:dyDescent="0.25">
      <c r="A523" s="2" t="s">
        <v>5769</v>
      </c>
      <c r="B523" s="2" t="s">
        <v>2447</v>
      </c>
      <c r="C523" s="2" t="s">
        <v>5782</v>
      </c>
      <c r="D523" s="2" t="s">
        <v>5853</v>
      </c>
      <c r="E523" s="2" t="s">
        <v>5834</v>
      </c>
      <c r="F523" s="2" t="s">
        <v>2159</v>
      </c>
      <c r="G523" s="2" t="s">
        <v>5802</v>
      </c>
    </row>
    <row r="524" spans="1:7" x14ac:dyDescent="0.25">
      <c r="A524" s="2" t="s">
        <v>5769</v>
      </c>
      <c r="B524" s="2" t="s">
        <v>2451</v>
      </c>
      <c r="C524" s="2" t="s">
        <v>5786</v>
      </c>
      <c r="D524" s="2" t="s">
        <v>5853</v>
      </c>
      <c r="E524" s="2" t="s">
        <v>5835</v>
      </c>
      <c r="F524" s="2" t="s">
        <v>2129</v>
      </c>
      <c r="G524" s="2" t="s">
        <v>5812</v>
      </c>
    </row>
    <row r="525" spans="1:7" x14ac:dyDescent="0.25">
      <c r="A525" s="2" t="s">
        <v>5769</v>
      </c>
      <c r="B525" s="2" t="s">
        <v>2454</v>
      </c>
      <c r="C525" s="2" t="s">
        <v>5788</v>
      </c>
      <c r="D525" s="2" t="s">
        <v>5850</v>
      </c>
      <c r="E525" s="2" t="s">
        <v>5835</v>
      </c>
      <c r="F525" s="2" t="s">
        <v>2129</v>
      </c>
      <c r="G525" s="2" t="s">
        <v>5843</v>
      </c>
    </row>
    <row r="526" spans="1:7" x14ac:dyDescent="0.25">
      <c r="A526" s="2" t="s">
        <v>5769</v>
      </c>
      <c r="B526" s="2" t="s">
        <v>2459</v>
      </c>
      <c r="C526" s="2" t="s">
        <v>5790</v>
      </c>
      <c r="D526" s="2" t="s">
        <v>5850</v>
      </c>
      <c r="E526" s="2" t="s">
        <v>5847</v>
      </c>
      <c r="F526" s="2" t="s">
        <v>2098</v>
      </c>
      <c r="G526" s="2" t="s">
        <v>5812</v>
      </c>
    </row>
    <row r="527" spans="1:7" x14ac:dyDescent="0.25">
      <c r="A527" s="2" t="s">
        <v>5769</v>
      </c>
      <c r="B527" s="2" t="s">
        <v>2462</v>
      </c>
      <c r="C527" s="2" t="s">
        <v>5770</v>
      </c>
      <c r="D527" s="2" t="s">
        <v>5855</v>
      </c>
      <c r="E527" s="2" t="s">
        <v>5845</v>
      </c>
      <c r="F527" s="2" t="s">
        <v>2129</v>
      </c>
      <c r="G527" s="2" t="s">
        <v>5792</v>
      </c>
    </row>
    <row r="528" spans="1:7" x14ac:dyDescent="0.25">
      <c r="A528" s="2" t="s">
        <v>5769</v>
      </c>
      <c r="B528" s="2" t="s">
        <v>2466</v>
      </c>
      <c r="C528" s="2" t="s">
        <v>5774</v>
      </c>
      <c r="D528" s="2" t="s">
        <v>5858</v>
      </c>
      <c r="E528" s="2" t="s">
        <v>5838</v>
      </c>
      <c r="F528" s="2" t="s">
        <v>2159</v>
      </c>
      <c r="G528" s="2" t="s">
        <v>5809</v>
      </c>
    </row>
    <row r="529" spans="1:7" x14ac:dyDescent="0.25">
      <c r="A529" s="2" t="s">
        <v>5769</v>
      </c>
      <c r="B529" s="2" t="s">
        <v>2469</v>
      </c>
      <c r="C529" s="2" t="s">
        <v>5778</v>
      </c>
      <c r="D529" s="2" t="s">
        <v>5854</v>
      </c>
      <c r="E529" s="2" t="s">
        <v>5845</v>
      </c>
      <c r="F529" s="2" t="s">
        <v>2129</v>
      </c>
      <c r="G529" s="2" t="s">
        <v>5810</v>
      </c>
    </row>
    <row r="530" spans="1:7" x14ac:dyDescent="0.25">
      <c r="A530" s="2" t="s">
        <v>5769</v>
      </c>
      <c r="B530" s="2" t="s">
        <v>2473</v>
      </c>
      <c r="C530" s="2" t="s">
        <v>5782</v>
      </c>
      <c r="D530" s="2" t="s">
        <v>5854</v>
      </c>
      <c r="E530" s="2" t="s">
        <v>5836</v>
      </c>
      <c r="F530" s="2" t="s">
        <v>2129</v>
      </c>
      <c r="G530" s="2" t="s">
        <v>5804</v>
      </c>
    </row>
    <row r="531" spans="1:7" x14ac:dyDescent="0.25">
      <c r="A531" s="2" t="s">
        <v>5769</v>
      </c>
      <c r="B531" s="2" t="s">
        <v>2475</v>
      </c>
      <c r="C531" s="2" t="s">
        <v>5786</v>
      </c>
      <c r="D531" s="2" t="s">
        <v>5860</v>
      </c>
      <c r="E531" s="2" t="s">
        <v>5836</v>
      </c>
      <c r="F531" s="2" t="s">
        <v>2129</v>
      </c>
      <c r="G531" s="2" t="s">
        <v>5804</v>
      </c>
    </row>
    <row r="532" spans="1:7" x14ac:dyDescent="0.25">
      <c r="A532" s="2" t="s">
        <v>5769</v>
      </c>
      <c r="B532" s="2" t="s">
        <v>2479</v>
      </c>
      <c r="C532" s="2" t="s">
        <v>5788</v>
      </c>
      <c r="D532" s="2" t="s">
        <v>5850</v>
      </c>
      <c r="E532" s="2" t="s">
        <v>5839</v>
      </c>
      <c r="F532" s="2" t="s">
        <v>2098</v>
      </c>
      <c r="G532" s="2" t="s">
        <v>5812</v>
      </c>
    </row>
    <row r="533" spans="1:7" x14ac:dyDescent="0.25">
      <c r="A533" s="2" t="s">
        <v>5769</v>
      </c>
      <c r="B533" s="2" t="s">
        <v>2482</v>
      </c>
      <c r="C533" s="2" t="s">
        <v>5790</v>
      </c>
      <c r="D533" s="2" t="s">
        <v>5858</v>
      </c>
      <c r="E533" s="2" t="s">
        <v>5835</v>
      </c>
      <c r="F533" s="2" t="s">
        <v>2129</v>
      </c>
      <c r="G533" s="2" t="s">
        <v>5830</v>
      </c>
    </row>
    <row r="534" spans="1:7" x14ac:dyDescent="0.25">
      <c r="A534" s="2" t="s">
        <v>5769</v>
      </c>
      <c r="B534" s="2" t="s">
        <v>2487</v>
      </c>
      <c r="C534" s="2" t="s">
        <v>5770</v>
      </c>
      <c r="D534" s="2" t="s">
        <v>5835</v>
      </c>
      <c r="E534" s="2" t="s">
        <v>5835</v>
      </c>
      <c r="F534" s="2" t="s">
        <v>2598</v>
      </c>
      <c r="G534" s="2" t="s">
        <v>5830</v>
      </c>
    </row>
    <row r="535" spans="1:7" x14ac:dyDescent="0.25">
      <c r="A535" s="2" t="s">
        <v>5769</v>
      </c>
      <c r="B535" s="2" t="s">
        <v>2492</v>
      </c>
      <c r="C535" s="2" t="s">
        <v>5774</v>
      </c>
      <c r="D535" s="2" t="s">
        <v>5858</v>
      </c>
      <c r="E535" s="2" t="s">
        <v>5845</v>
      </c>
      <c r="F535" s="2" t="s">
        <v>2159</v>
      </c>
      <c r="G535" s="2" t="s">
        <v>5801</v>
      </c>
    </row>
    <row r="536" spans="1:7" x14ac:dyDescent="0.25">
      <c r="A536" s="2" t="s">
        <v>5769</v>
      </c>
      <c r="B536" s="2" t="s">
        <v>2496</v>
      </c>
      <c r="C536" s="2" t="s">
        <v>5778</v>
      </c>
      <c r="D536" s="2" t="s">
        <v>5860</v>
      </c>
      <c r="E536" s="2" t="s">
        <v>5845</v>
      </c>
      <c r="F536" s="2" t="s">
        <v>2159</v>
      </c>
      <c r="G536" s="2" t="s">
        <v>5801</v>
      </c>
    </row>
    <row r="537" spans="1:7" x14ac:dyDescent="0.25">
      <c r="A537" s="2" t="s">
        <v>5769</v>
      </c>
      <c r="B537" s="2" t="s">
        <v>2499</v>
      </c>
      <c r="C537" s="2" t="s">
        <v>5782</v>
      </c>
      <c r="D537" s="2" t="s">
        <v>5854</v>
      </c>
      <c r="E537" s="2" t="s">
        <v>5835</v>
      </c>
      <c r="F537" s="2" t="s">
        <v>2159</v>
      </c>
      <c r="G537" s="2" t="s">
        <v>5801</v>
      </c>
    </row>
    <row r="538" spans="1:7" x14ac:dyDescent="0.25">
      <c r="A538" s="2" t="s">
        <v>5769</v>
      </c>
      <c r="B538" s="2" t="s">
        <v>2502</v>
      </c>
      <c r="C538" s="2" t="s">
        <v>5786</v>
      </c>
      <c r="D538" s="2" t="s">
        <v>5860</v>
      </c>
      <c r="E538" s="2" t="s">
        <v>5836</v>
      </c>
      <c r="F538" s="2" t="s">
        <v>2098</v>
      </c>
      <c r="G538" s="2" t="s">
        <v>5810</v>
      </c>
    </row>
    <row r="539" spans="1:7" x14ac:dyDescent="0.25">
      <c r="A539" s="2" t="s">
        <v>5769</v>
      </c>
      <c r="B539" s="2" t="s">
        <v>2506</v>
      </c>
      <c r="C539" s="2" t="s">
        <v>5788</v>
      </c>
      <c r="D539" s="2" t="s">
        <v>5854</v>
      </c>
      <c r="E539" s="2" t="s">
        <v>5839</v>
      </c>
      <c r="F539" s="2" t="s">
        <v>2159</v>
      </c>
      <c r="G539" s="2" t="s">
        <v>5843</v>
      </c>
    </row>
    <row r="540" spans="1:7" x14ac:dyDescent="0.25">
      <c r="A540" s="2" t="s">
        <v>5769</v>
      </c>
      <c r="B540" s="2" t="s">
        <v>2510</v>
      </c>
      <c r="C540" s="2" t="s">
        <v>5790</v>
      </c>
      <c r="D540" s="2" t="s">
        <v>5858</v>
      </c>
      <c r="E540" s="2" t="s">
        <v>5847</v>
      </c>
      <c r="F540" s="2" t="s">
        <v>2098</v>
      </c>
      <c r="G540" s="2" t="s">
        <v>5804</v>
      </c>
    </row>
    <row r="541" spans="1:7" x14ac:dyDescent="0.25">
      <c r="A541" s="2" t="s">
        <v>5769</v>
      </c>
      <c r="B541" s="2" t="s">
        <v>2514</v>
      </c>
      <c r="C541" s="2" t="s">
        <v>5770</v>
      </c>
      <c r="D541" s="2" t="s">
        <v>5836</v>
      </c>
      <c r="E541" s="2" t="s">
        <v>5839</v>
      </c>
      <c r="F541" s="2" t="s">
        <v>2129</v>
      </c>
      <c r="G541" s="2" t="s">
        <v>5830</v>
      </c>
    </row>
    <row r="542" spans="1:7" x14ac:dyDescent="0.25">
      <c r="A542" s="2" t="s">
        <v>5769</v>
      </c>
      <c r="B542" s="2" t="s">
        <v>2517</v>
      </c>
      <c r="C542" s="2" t="s">
        <v>5774</v>
      </c>
      <c r="D542" s="2" t="s">
        <v>5857</v>
      </c>
      <c r="E542" s="2" t="s">
        <v>5835</v>
      </c>
      <c r="F542" s="2" t="s">
        <v>5875</v>
      </c>
      <c r="G542" s="2" t="s">
        <v>5804</v>
      </c>
    </row>
    <row r="543" spans="1:7" x14ac:dyDescent="0.25">
      <c r="A543" s="2" t="s">
        <v>5769</v>
      </c>
      <c r="B543" s="2" t="s">
        <v>2521</v>
      </c>
      <c r="C543" s="2" t="s">
        <v>5778</v>
      </c>
      <c r="D543" s="2" t="s">
        <v>5850</v>
      </c>
      <c r="E543" s="2" t="s">
        <v>5839</v>
      </c>
      <c r="F543" s="2" t="s">
        <v>2598</v>
      </c>
      <c r="G543" s="2" t="s">
        <v>5830</v>
      </c>
    </row>
    <row r="544" spans="1:7" x14ac:dyDescent="0.25">
      <c r="A544" s="2" t="s">
        <v>5769</v>
      </c>
      <c r="B544" s="2" t="s">
        <v>2526</v>
      </c>
      <c r="C544" s="2" t="s">
        <v>5782</v>
      </c>
      <c r="D544" s="2" t="s">
        <v>5857</v>
      </c>
      <c r="E544" s="2" t="s">
        <v>5839</v>
      </c>
      <c r="F544" s="2" t="s">
        <v>2159</v>
      </c>
      <c r="G544" s="2" t="s">
        <v>5817</v>
      </c>
    </row>
    <row r="545" spans="1:7" x14ac:dyDescent="0.25">
      <c r="A545" s="2" t="s">
        <v>5769</v>
      </c>
      <c r="B545" s="2" t="s">
        <v>2530</v>
      </c>
      <c r="C545" s="2" t="s">
        <v>5786</v>
      </c>
      <c r="D545" s="2" t="s">
        <v>5853</v>
      </c>
      <c r="E545" s="2" t="s">
        <v>5839</v>
      </c>
      <c r="F545" s="2" t="s">
        <v>2159</v>
      </c>
      <c r="G545" s="2" t="s">
        <v>5812</v>
      </c>
    </row>
    <row r="546" spans="1:7" x14ac:dyDescent="0.25">
      <c r="A546" s="2" t="s">
        <v>5769</v>
      </c>
      <c r="B546" s="2" t="s">
        <v>2534</v>
      </c>
      <c r="C546" s="2" t="s">
        <v>5788</v>
      </c>
      <c r="D546" s="2" t="s">
        <v>5856</v>
      </c>
      <c r="E546" s="2" t="s">
        <v>5839</v>
      </c>
      <c r="F546" s="2" t="s">
        <v>2098</v>
      </c>
      <c r="G546" s="2" t="s">
        <v>5830</v>
      </c>
    </row>
    <row r="547" spans="1:7" x14ac:dyDescent="0.25">
      <c r="A547" s="2" t="s">
        <v>5769</v>
      </c>
      <c r="B547" s="2" t="s">
        <v>2539</v>
      </c>
      <c r="C547" s="2" t="s">
        <v>5790</v>
      </c>
      <c r="D547" s="2" t="s">
        <v>5857</v>
      </c>
      <c r="E547" s="2" t="s">
        <v>5839</v>
      </c>
      <c r="F547" s="2" t="s">
        <v>5865</v>
      </c>
      <c r="G547" s="2" t="s">
        <v>5830</v>
      </c>
    </row>
    <row r="548" spans="1:7" x14ac:dyDescent="0.25">
      <c r="A548" s="2" t="s">
        <v>5769</v>
      </c>
      <c r="B548" s="2" t="s">
        <v>2545</v>
      </c>
      <c r="C548" s="2" t="s">
        <v>5770</v>
      </c>
      <c r="D548" s="2" t="s">
        <v>5851</v>
      </c>
      <c r="E548" s="2" t="s">
        <v>5836</v>
      </c>
      <c r="F548" s="2" t="s">
        <v>2159</v>
      </c>
      <c r="G548" s="2" t="s">
        <v>5799</v>
      </c>
    </row>
    <row r="549" spans="1:7" x14ac:dyDescent="0.25">
      <c r="A549" s="2" t="s">
        <v>5769</v>
      </c>
      <c r="B549" s="2" t="s">
        <v>2548</v>
      </c>
      <c r="C549" s="2" t="s">
        <v>5774</v>
      </c>
      <c r="D549" s="2" t="s">
        <v>5851</v>
      </c>
      <c r="E549" s="2" t="s">
        <v>5845</v>
      </c>
      <c r="F549" s="2" t="s">
        <v>2129</v>
      </c>
      <c r="G549" s="2" t="s">
        <v>5810</v>
      </c>
    </row>
    <row r="550" spans="1:7" x14ac:dyDescent="0.25">
      <c r="A550" s="2" t="s">
        <v>5769</v>
      </c>
      <c r="B550" s="2" t="s">
        <v>2551</v>
      </c>
      <c r="C550" s="2" t="s">
        <v>5778</v>
      </c>
      <c r="D550" s="2" t="s">
        <v>5856</v>
      </c>
      <c r="E550" s="2" t="s">
        <v>5845</v>
      </c>
      <c r="F550" s="2" t="s">
        <v>2129</v>
      </c>
      <c r="G550" s="2" t="s">
        <v>5804</v>
      </c>
    </row>
    <row r="551" spans="1:7" x14ac:dyDescent="0.25">
      <c r="A551" s="2" t="s">
        <v>5769</v>
      </c>
      <c r="B551" s="2" t="s">
        <v>2553</v>
      </c>
      <c r="C551" s="2" t="s">
        <v>5782</v>
      </c>
      <c r="D551" s="2" t="s">
        <v>5855</v>
      </c>
      <c r="E551" s="2" t="s">
        <v>5834</v>
      </c>
      <c r="F551" s="2" t="s">
        <v>2098</v>
      </c>
      <c r="G551" s="2" t="s">
        <v>5830</v>
      </c>
    </row>
    <row r="552" spans="1:7" x14ac:dyDescent="0.25">
      <c r="A552" s="2" t="s">
        <v>5769</v>
      </c>
      <c r="B552" s="2" t="s">
        <v>2555</v>
      </c>
      <c r="C552" s="2" t="s">
        <v>5786</v>
      </c>
      <c r="D552" s="2" t="s">
        <v>5854</v>
      </c>
      <c r="E552" s="2" t="s">
        <v>5836</v>
      </c>
      <c r="F552" s="2" t="s">
        <v>2098</v>
      </c>
      <c r="G552" s="2" t="s">
        <v>5830</v>
      </c>
    </row>
    <row r="553" spans="1:7" x14ac:dyDescent="0.25">
      <c r="A553" s="2" t="s">
        <v>5769</v>
      </c>
      <c r="B553" s="2" t="s">
        <v>2558</v>
      </c>
      <c r="C553" s="2" t="s">
        <v>5788</v>
      </c>
      <c r="D553" s="2" t="s">
        <v>5852</v>
      </c>
      <c r="E553" s="2" t="s">
        <v>5835</v>
      </c>
      <c r="F553" s="2" t="s">
        <v>5865</v>
      </c>
      <c r="G553" s="2" t="s">
        <v>5830</v>
      </c>
    </row>
    <row r="554" spans="1:7" x14ac:dyDescent="0.25">
      <c r="A554" s="2" t="s">
        <v>5769</v>
      </c>
      <c r="B554" s="2" t="s">
        <v>2563</v>
      </c>
      <c r="C554" s="2" t="s">
        <v>5790</v>
      </c>
      <c r="D554" s="2" t="s">
        <v>5851</v>
      </c>
      <c r="E554" s="2" t="s">
        <v>5839</v>
      </c>
      <c r="F554" s="2" t="s">
        <v>2129</v>
      </c>
      <c r="G554" s="2" t="s">
        <v>5804</v>
      </c>
    </row>
    <row r="555" spans="1:7" x14ac:dyDescent="0.25">
      <c r="A555" s="2" t="s">
        <v>5769</v>
      </c>
      <c r="B555" s="2" t="s">
        <v>2566</v>
      </c>
      <c r="C555" s="2" t="s">
        <v>5770</v>
      </c>
      <c r="D555" s="2" t="s">
        <v>5858</v>
      </c>
      <c r="E555" s="2" t="s">
        <v>5836</v>
      </c>
      <c r="F555" s="2" t="s">
        <v>2159</v>
      </c>
      <c r="G555" s="2" t="s">
        <v>5812</v>
      </c>
    </row>
    <row r="556" spans="1:7" x14ac:dyDescent="0.25">
      <c r="A556" s="2" t="s">
        <v>5769</v>
      </c>
      <c r="B556" s="2" t="s">
        <v>2568</v>
      </c>
      <c r="C556" s="2" t="s">
        <v>5774</v>
      </c>
      <c r="D556" s="2" t="s">
        <v>5860</v>
      </c>
      <c r="E556" s="2" t="s">
        <v>5839</v>
      </c>
      <c r="F556" s="2" t="s">
        <v>2159</v>
      </c>
      <c r="G556" s="2" t="s">
        <v>5802</v>
      </c>
    </row>
    <row r="557" spans="1:7" x14ac:dyDescent="0.25">
      <c r="A557" s="2" t="s">
        <v>5769</v>
      </c>
      <c r="B557" s="2" t="s">
        <v>2572</v>
      </c>
      <c r="C557" s="2" t="s">
        <v>5778</v>
      </c>
      <c r="D557" s="2" t="s">
        <v>5858</v>
      </c>
      <c r="E557" s="2" t="s">
        <v>5836</v>
      </c>
      <c r="F557" s="2" t="s">
        <v>2159</v>
      </c>
      <c r="G557" s="2" t="s">
        <v>5812</v>
      </c>
    </row>
    <row r="558" spans="1:7" x14ac:dyDescent="0.25">
      <c r="A558" s="2" t="s">
        <v>5769</v>
      </c>
      <c r="B558" s="2" t="s">
        <v>2575</v>
      </c>
      <c r="C558" s="2" t="s">
        <v>5782</v>
      </c>
      <c r="D558" s="2" t="s">
        <v>5852</v>
      </c>
      <c r="E558" s="2" t="s">
        <v>5836</v>
      </c>
      <c r="F558" s="2" t="s">
        <v>2129</v>
      </c>
      <c r="G558" s="2" t="s">
        <v>5830</v>
      </c>
    </row>
    <row r="559" spans="1:7" x14ac:dyDescent="0.25">
      <c r="A559" s="2" t="s">
        <v>5769</v>
      </c>
      <c r="B559" s="2" t="s">
        <v>2578</v>
      </c>
      <c r="C559" s="2" t="s">
        <v>5786</v>
      </c>
      <c r="D559" s="2" t="s">
        <v>5846</v>
      </c>
      <c r="E559" s="2" t="s">
        <v>5836</v>
      </c>
      <c r="F559" s="2" t="s">
        <v>5865</v>
      </c>
      <c r="G559" s="2" t="s">
        <v>5817</v>
      </c>
    </row>
    <row r="560" spans="1:7" x14ac:dyDescent="0.25">
      <c r="A560" s="2" t="s">
        <v>5769</v>
      </c>
      <c r="B560" s="2" t="s">
        <v>2582</v>
      </c>
      <c r="C560" s="2" t="s">
        <v>5788</v>
      </c>
      <c r="D560" s="2" t="s">
        <v>5855</v>
      </c>
      <c r="E560" s="2" t="s">
        <v>5839</v>
      </c>
      <c r="F560" s="2" t="s">
        <v>2129</v>
      </c>
      <c r="G560" s="2" t="s">
        <v>5843</v>
      </c>
    </row>
    <row r="561" spans="1:7" x14ac:dyDescent="0.25">
      <c r="A561" s="2" t="s">
        <v>5769</v>
      </c>
      <c r="B561" s="2" t="s">
        <v>2585</v>
      </c>
      <c r="C561" s="2" t="s">
        <v>5790</v>
      </c>
      <c r="D561" s="2" t="s">
        <v>5852</v>
      </c>
      <c r="E561" s="2" t="s">
        <v>5837</v>
      </c>
      <c r="F561" s="2" t="s">
        <v>2098</v>
      </c>
      <c r="G561" s="2" t="s">
        <v>5785</v>
      </c>
    </row>
    <row r="562" spans="1:7" x14ac:dyDescent="0.25">
      <c r="A562" s="2" t="s">
        <v>5769</v>
      </c>
      <c r="B562" s="2" t="s">
        <v>2588</v>
      </c>
      <c r="C562" s="2" t="s">
        <v>5770</v>
      </c>
      <c r="D562" s="2" t="s">
        <v>5856</v>
      </c>
      <c r="E562" s="2" t="s">
        <v>5837</v>
      </c>
      <c r="F562" s="2" t="s">
        <v>2098</v>
      </c>
      <c r="G562" s="2" t="s">
        <v>5812</v>
      </c>
    </row>
    <row r="563" spans="1:7" x14ac:dyDescent="0.25">
      <c r="A563" s="2" t="s">
        <v>5769</v>
      </c>
      <c r="B563" s="2" t="s">
        <v>2592</v>
      </c>
      <c r="C563" s="2" t="s">
        <v>5774</v>
      </c>
      <c r="D563" s="2" t="s">
        <v>5858</v>
      </c>
      <c r="E563" s="2" t="s">
        <v>5837</v>
      </c>
      <c r="F563" s="2" t="s">
        <v>2098</v>
      </c>
      <c r="G563" s="2" t="s">
        <v>5812</v>
      </c>
    </row>
    <row r="564" spans="1:7" x14ac:dyDescent="0.25">
      <c r="A564" s="2" t="s">
        <v>5769</v>
      </c>
      <c r="B564" s="2" t="s">
        <v>2595</v>
      </c>
      <c r="C564" s="2" t="s">
        <v>5778</v>
      </c>
      <c r="D564" s="2" t="s">
        <v>5856</v>
      </c>
      <c r="E564" s="2" t="s">
        <v>5837</v>
      </c>
      <c r="F564" s="2" t="s">
        <v>2129</v>
      </c>
      <c r="G564" s="2" t="s">
        <v>5812</v>
      </c>
    </row>
    <row r="565" spans="1:7" x14ac:dyDescent="0.25">
      <c r="A565" s="2" t="s">
        <v>5769</v>
      </c>
      <c r="B565" s="2" t="s">
        <v>2599</v>
      </c>
      <c r="C565" s="2" t="s">
        <v>5782</v>
      </c>
      <c r="D565" s="2" t="s">
        <v>5851</v>
      </c>
      <c r="E565" s="2" t="s">
        <v>5836</v>
      </c>
      <c r="F565" s="2" t="s">
        <v>2129</v>
      </c>
      <c r="G565" s="2" t="s">
        <v>5812</v>
      </c>
    </row>
    <row r="566" spans="1:7" x14ac:dyDescent="0.25">
      <c r="A566" s="2" t="s">
        <v>5769</v>
      </c>
      <c r="B566" s="2" t="s">
        <v>2603</v>
      </c>
      <c r="C566" s="2" t="s">
        <v>5786</v>
      </c>
      <c r="D566" s="2" t="s">
        <v>5851</v>
      </c>
      <c r="E566" s="2" t="s">
        <v>5839</v>
      </c>
      <c r="F566" s="2" t="s">
        <v>2159</v>
      </c>
      <c r="G566" s="2" t="s">
        <v>5811</v>
      </c>
    </row>
    <row r="567" spans="1:7" x14ac:dyDescent="0.25">
      <c r="A567" s="2" t="s">
        <v>5769</v>
      </c>
      <c r="B567" s="2" t="s">
        <v>2606</v>
      </c>
      <c r="C567" s="2" t="s">
        <v>5788</v>
      </c>
      <c r="D567" s="2" t="s">
        <v>5856</v>
      </c>
      <c r="E567" s="2" t="s">
        <v>5837</v>
      </c>
      <c r="F567" s="2" t="s">
        <v>2129</v>
      </c>
      <c r="G567" s="2" t="s">
        <v>5830</v>
      </c>
    </row>
    <row r="568" spans="1:7" x14ac:dyDescent="0.25">
      <c r="A568" s="2" t="s">
        <v>5769</v>
      </c>
      <c r="B568" s="2" t="s">
        <v>2609</v>
      </c>
      <c r="C568" s="2" t="s">
        <v>5790</v>
      </c>
      <c r="D568" s="2" t="s">
        <v>5856</v>
      </c>
      <c r="E568" s="2" t="s">
        <v>5836</v>
      </c>
      <c r="F568" s="2" t="s">
        <v>2098</v>
      </c>
      <c r="G568" s="2" t="s">
        <v>5830</v>
      </c>
    </row>
    <row r="569" spans="1:7" x14ac:dyDescent="0.25">
      <c r="A569" s="2" t="s">
        <v>5769</v>
      </c>
      <c r="B569" s="2" t="s">
        <v>2612</v>
      </c>
      <c r="C569" s="2" t="s">
        <v>5770</v>
      </c>
      <c r="D569" s="2" t="s">
        <v>5850</v>
      </c>
      <c r="E569" s="2" t="s">
        <v>5836</v>
      </c>
      <c r="F569" s="2" t="s">
        <v>2129</v>
      </c>
      <c r="G569" s="2" t="s">
        <v>5804</v>
      </c>
    </row>
    <row r="570" spans="1:7" x14ac:dyDescent="0.25">
      <c r="A570" s="2" t="s">
        <v>5769</v>
      </c>
      <c r="B570" s="2" t="s">
        <v>2615</v>
      </c>
      <c r="C570" s="2" t="s">
        <v>5774</v>
      </c>
      <c r="D570" s="2" t="s">
        <v>5850</v>
      </c>
      <c r="E570" s="2" t="s">
        <v>5836</v>
      </c>
      <c r="F570" s="2" t="s">
        <v>2129</v>
      </c>
      <c r="G570" s="2" t="s">
        <v>5822</v>
      </c>
    </row>
    <row r="571" spans="1:7" x14ac:dyDescent="0.25">
      <c r="A571" s="2" t="s">
        <v>5769</v>
      </c>
      <c r="B571" s="2" t="s">
        <v>2618</v>
      </c>
      <c r="C571" s="2" t="s">
        <v>5778</v>
      </c>
      <c r="D571" s="2" t="s">
        <v>5858</v>
      </c>
      <c r="E571" s="2" t="s">
        <v>5857</v>
      </c>
      <c r="F571" s="2" t="s">
        <v>5876</v>
      </c>
      <c r="G571" s="2" t="s">
        <v>5874</v>
      </c>
    </row>
    <row r="572" spans="1:7" x14ac:dyDescent="0.25">
      <c r="A572" s="2" t="s">
        <v>5769</v>
      </c>
      <c r="B572" s="2" t="s">
        <v>2622</v>
      </c>
      <c r="C572" s="2" t="s">
        <v>5782</v>
      </c>
      <c r="D572" s="2" t="s">
        <v>5858</v>
      </c>
      <c r="E572" s="2" t="s">
        <v>5837</v>
      </c>
      <c r="F572" s="2" t="s">
        <v>2159</v>
      </c>
      <c r="G572" s="2" t="s">
        <v>5804</v>
      </c>
    </row>
    <row r="573" spans="1:7" x14ac:dyDescent="0.25">
      <c r="A573" s="2" t="s">
        <v>5769</v>
      </c>
      <c r="B573" s="2" t="s">
        <v>2626</v>
      </c>
      <c r="C573" s="2" t="s">
        <v>5786</v>
      </c>
      <c r="D573" s="2" t="s">
        <v>5853</v>
      </c>
      <c r="E573" s="2" t="s">
        <v>5837</v>
      </c>
      <c r="F573" s="2" t="s">
        <v>2098</v>
      </c>
      <c r="G573" s="2" t="s">
        <v>5825</v>
      </c>
    </row>
    <row r="574" spans="1:7" x14ac:dyDescent="0.25">
      <c r="A574" s="2" t="s">
        <v>5769</v>
      </c>
      <c r="B574" s="2" t="s">
        <v>2629</v>
      </c>
      <c r="C574" s="2" t="s">
        <v>5788</v>
      </c>
      <c r="D574" s="2" t="s">
        <v>5852</v>
      </c>
      <c r="E574" s="2" t="s">
        <v>5855</v>
      </c>
      <c r="F574" s="2" t="s">
        <v>2129</v>
      </c>
      <c r="G574" s="2" t="s">
        <v>5804</v>
      </c>
    </row>
    <row r="575" spans="1:7" x14ac:dyDescent="0.25">
      <c r="A575" s="2" t="s">
        <v>5769</v>
      </c>
      <c r="B575" s="2" t="s">
        <v>2633</v>
      </c>
      <c r="C575" s="2" t="s">
        <v>5790</v>
      </c>
      <c r="D575" s="2" t="s">
        <v>5864</v>
      </c>
      <c r="E575" s="2" t="s">
        <v>5836</v>
      </c>
      <c r="F575" s="2" t="s">
        <v>2159</v>
      </c>
      <c r="G575" s="2" t="s">
        <v>5823</v>
      </c>
    </row>
    <row r="576" spans="1:7" x14ac:dyDescent="0.25">
      <c r="A576" s="2" t="s">
        <v>5769</v>
      </c>
      <c r="B576" s="2" t="s">
        <v>2636</v>
      </c>
      <c r="C576" s="2" t="s">
        <v>5770</v>
      </c>
      <c r="D576" s="2" t="s">
        <v>5858</v>
      </c>
      <c r="E576" s="2" t="s">
        <v>5836</v>
      </c>
      <c r="F576" s="2" t="s">
        <v>2159</v>
      </c>
      <c r="G576" s="2" t="s">
        <v>5843</v>
      </c>
    </row>
    <row r="577" spans="1:7" x14ac:dyDescent="0.25">
      <c r="A577" s="2" t="s">
        <v>5769</v>
      </c>
      <c r="B577" s="2" t="s">
        <v>2640</v>
      </c>
      <c r="C577" s="2" t="s">
        <v>5774</v>
      </c>
      <c r="D577" s="2" t="s">
        <v>5846</v>
      </c>
      <c r="E577" s="2" t="s">
        <v>5839</v>
      </c>
      <c r="F577" s="2" t="s">
        <v>2598</v>
      </c>
      <c r="G577" s="2" t="s">
        <v>5785</v>
      </c>
    </row>
    <row r="578" spans="1:7" x14ac:dyDescent="0.25">
      <c r="A578" s="2" t="s">
        <v>5769</v>
      </c>
      <c r="B578" s="2" t="s">
        <v>2644</v>
      </c>
      <c r="C578" s="2" t="s">
        <v>5778</v>
      </c>
      <c r="D578" s="2" t="s">
        <v>5856</v>
      </c>
      <c r="E578" s="2" t="s">
        <v>5839</v>
      </c>
      <c r="F578" s="2" t="s">
        <v>2098</v>
      </c>
      <c r="G578" s="2" t="s">
        <v>5785</v>
      </c>
    </row>
    <row r="579" spans="1:7" x14ac:dyDescent="0.25">
      <c r="A579" s="2" t="s">
        <v>5769</v>
      </c>
      <c r="B579" s="2" t="s">
        <v>2648</v>
      </c>
      <c r="C579" s="2" t="s">
        <v>5782</v>
      </c>
      <c r="D579" s="2" t="s">
        <v>5860</v>
      </c>
      <c r="E579" s="2" t="s">
        <v>5836</v>
      </c>
      <c r="F579" s="2" t="s">
        <v>5876</v>
      </c>
      <c r="G579" s="2" t="s">
        <v>5817</v>
      </c>
    </row>
    <row r="580" spans="1:7" x14ac:dyDescent="0.25">
      <c r="A580" s="2" t="s">
        <v>5769</v>
      </c>
      <c r="B580" s="2" t="s">
        <v>2651</v>
      </c>
      <c r="C580" s="2" t="s">
        <v>5786</v>
      </c>
      <c r="D580" s="2" t="s">
        <v>5858</v>
      </c>
      <c r="E580" s="2" t="s">
        <v>5839</v>
      </c>
      <c r="F580" s="2" t="s">
        <v>2159</v>
      </c>
      <c r="G580" s="2" t="s">
        <v>5792</v>
      </c>
    </row>
    <row r="581" spans="1:7" x14ac:dyDescent="0.25">
      <c r="A581" s="2" t="s">
        <v>5769</v>
      </c>
      <c r="B581" s="2" t="s">
        <v>2655</v>
      </c>
      <c r="C581" s="2" t="s">
        <v>5788</v>
      </c>
      <c r="D581" s="2" t="s">
        <v>5858</v>
      </c>
      <c r="E581" s="2" t="s">
        <v>5836</v>
      </c>
      <c r="F581" s="2" t="s">
        <v>2098</v>
      </c>
      <c r="G581" s="2" t="s">
        <v>5817</v>
      </c>
    </row>
    <row r="582" spans="1:7" x14ac:dyDescent="0.25">
      <c r="A582" s="2" t="s">
        <v>5769</v>
      </c>
      <c r="B582" s="2" t="s">
        <v>2658</v>
      </c>
      <c r="C582" s="2" t="s">
        <v>5790</v>
      </c>
      <c r="D582" s="2" t="s">
        <v>5852</v>
      </c>
      <c r="E582" s="2" t="s">
        <v>5837</v>
      </c>
      <c r="F582" s="2" t="s">
        <v>2129</v>
      </c>
      <c r="G582" s="2" t="s">
        <v>5804</v>
      </c>
    </row>
    <row r="583" spans="1:7" x14ac:dyDescent="0.25">
      <c r="A583" s="2" t="s">
        <v>5769</v>
      </c>
      <c r="B583" s="2" t="s">
        <v>2661</v>
      </c>
      <c r="C583" s="2" t="s">
        <v>5770</v>
      </c>
      <c r="D583" s="2" t="s">
        <v>5860</v>
      </c>
      <c r="E583" s="2" t="s">
        <v>5846</v>
      </c>
      <c r="F583" s="2" t="s">
        <v>2098</v>
      </c>
      <c r="G583" s="2" t="s">
        <v>5804</v>
      </c>
    </row>
    <row r="584" spans="1:7" x14ac:dyDescent="0.25">
      <c r="A584" s="2" t="s">
        <v>5769</v>
      </c>
      <c r="B584" s="2" t="s">
        <v>2664</v>
      </c>
      <c r="C584" s="2" t="s">
        <v>5774</v>
      </c>
      <c r="D584" s="2" t="s">
        <v>5858</v>
      </c>
      <c r="E584" s="2" t="s">
        <v>5836</v>
      </c>
      <c r="F584" s="2" t="s">
        <v>2098</v>
      </c>
      <c r="G584" s="2" t="s">
        <v>5830</v>
      </c>
    </row>
    <row r="585" spans="1:7" x14ac:dyDescent="0.25">
      <c r="A585" s="2" t="s">
        <v>5769</v>
      </c>
      <c r="B585" s="2" t="s">
        <v>2669</v>
      </c>
      <c r="C585" s="2" t="s">
        <v>5778</v>
      </c>
      <c r="D585" s="2" t="s">
        <v>5853</v>
      </c>
      <c r="E585" s="2" t="s">
        <v>5839</v>
      </c>
      <c r="F585" s="2" t="s">
        <v>2098</v>
      </c>
      <c r="G585" s="2" t="s">
        <v>5804</v>
      </c>
    </row>
    <row r="586" spans="1:7" x14ac:dyDescent="0.25">
      <c r="A586" s="2" t="s">
        <v>5769</v>
      </c>
      <c r="B586" s="2" t="s">
        <v>2673</v>
      </c>
      <c r="C586" s="2" t="s">
        <v>5782</v>
      </c>
      <c r="D586" s="2" t="s">
        <v>5853</v>
      </c>
      <c r="E586" s="2" t="s">
        <v>5836</v>
      </c>
      <c r="F586" s="2" t="s">
        <v>2159</v>
      </c>
      <c r="G586" s="2" t="s">
        <v>5830</v>
      </c>
    </row>
    <row r="587" spans="1:7" x14ac:dyDescent="0.25">
      <c r="A587" s="2" t="s">
        <v>5769</v>
      </c>
      <c r="B587" s="2" t="s">
        <v>2676</v>
      </c>
      <c r="C587" s="2" t="s">
        <v>5786</v>
      </c>
      <c r="D587" s="2" t="s">
        <v>5858</v>
      </c>
      <c r="E587" s="2" t="s">
        <v>5836</v>
      </c>
      <c r="F587" s="2" t="s">
        <v>2098</v>
      </c>
      <c r="G587" s="2" t="s">
        <v>5804</v>
      </c>
    </row>
    <row r="588" spans="1:7" x14ac:dyDescent="0.25">
      <c r="A588" s="2" t="s">
        <v>5769</v>
      </c>
      <c r="B588" s="2" t="s">
        <v>2679</v>
      </c>
      <c r="C588" s="2" t="s">
        <v>5788</v>
      </c>
      <c r="D588" s="2" t="s">
        <v>5856</v>
      </c>
      <c r="E588" s="2" t="s">
        <v>5839</v>
      </c>
      <c r="F588" s="2" t="s">
        <v>2159</v>
      </c>
      <c r="G588" s="2" t="s">
        <v>5812</v>
      </c>
    </row>
    <row r="589" spans="1:7" x14ac:dyDescent="0.25">
      <c r="A589" s="2" t="s">
        <v>5769</v>
      </c>
      <c r="B589" s="2" t="s">
        <v>2683</v>
      </c>
      <c r="C589" s="2" t="s">
        <v>5790</v>
      </c>
      <c r="D589" s="2" t="s">
        <v>5853</v>
      </c>
      <c r="E589" s="2" t="s">
        <v>5836</v>
      </c>
      <c r="F589" s="2" t="s">
        <v>2159</v>
      </c>
      <c r="G589" s="2" t="s">
        <v>5830</v>
      </c>
    </row>
    <row r="590" spans="1:7" x14ac:dyDescent="0.25">
      <c r="A590" s="2" t="s">
        <v>5769</v>
      </c>
      <c r="B590" s="2" t="s">
        <v>2687</v>
      </c>
      <c r="C590" s="2" t="s">
        <v>5770</v>
      </c>
      <c r="D590" s="2" t="s">
        <v>5856</v>
      </c>
      <c r="E590" s="2" t="s">
        <v>5836</v>
      </c>
      <c r="F590" s="2" t="s">
        <v>2129</v>
      </c>
      <c r="G590" s="2" t="s">
        <v>5812</v>
      </c>
    </row>
    <row r="591" spans="1:7" x14ac:dyDescent="0.25">
      <c r="A591" s="2" t="s">
        <v>5769</v>
      </c>
      <c r="B591" s="2" t="s">
        <v>2690</v>
      </c>
      <c r="C591" s="2" t="s">
        <v>5774</v>
      </c>
      <c r="D591" s="2" t="s">
        <v>5851</v>
      </c>
      <c r="E591" s="2" t="s">
        <v>5839</v>
      </c>
      <c r="F591" s="2" t="s">
        <v>2098</v>
      </c>
      <c r="G591" s="2" t="s">
        <v>5830</v>
      </c>
    </row>
    <row r="592" spans="1:7" x14ac:dyDescent="0.25">
      <c r="A592" s="2" t="s">
        <v>5769</v>
      </c>
      <c r="B592" s="2" t="s">
        <v>2694</v>
      </c>
      <c r="C592" s="2" t="s">
        <v>5778</v>
      </c>
      <c r="D592" s="2" t="s">
        <v>5851</v>
      </c>
      <c r="E592" s="2" t="s">
        <v>5839</v>
      </c>
      <c r="F592" s="2" t="s">
        <v>2098</v>
      </c>
      <c r="G592" s="2" t="s">
        <v>5830</v>
      </c>
    </row>
    <row r="593" spans="1:7" x14ac:dyDescent="0.25">
      <c r="A593" s="2" t="s">
        <v>5769</v>
      </c>
      <c r="B593" s="2" t="s">
        <v>2698</v>
      </c>
      <c r="C593" s="2" t="s">
        <v>5782</v>
      </c>
      <c r="D593" s="2" t="s">
        <v>5857</v>
      </c>
      <c r="E593" s="2" t="s">
        <v>5838</v>
      </c>
      <c r="F593" s="2" t="s">
        <v>2598</v>
      </c>
      <c r="G593" s="2" t="s">
        <v>5811</v>
      </c>
    </row>
    <row r="594" spans="1:7" x14ac:dyDescent="0.25">
      <c r="A594" s="2" t="s">
        <v>5769</v>
      </c>
      <c r="B594" s="2" t="s">
        <v>2701</v>
      </c>
      <c r="C594" s="2" t="s">
        <v>5786</v>
      </c>
      <c r="D594" s="2" t="s">
        <v>5850</v>
      </c>
      <c r="E594" s="2" t="s">
        <v>5839</v>
      </c>
      <c r="F594" s="2" t="s">
        <v>2598</v>
      </c>
      <c r="G594" s="2" t="s">
        <v>5804</v>
      </c>
    </row>
    <row r="595" spans="1:7" x14ac:dyDescent="0.25">
      <c r="A595" s="2" t="s">
        <v>5769</v>
      </c>
      <c r="B595" s="2" t="s">
        <v>2704</v>
      </c>
      <c r="C595" s="2" t="s">
        <v>5788</v>
      </c>
      <c r="D595" s="2" t="s">
        <v>5850</v>
      </c>
      <c r="E595" s="2" t="s">
        <v>5839</v>
      </c>
      <c r="F595" s="2" t="s">
        <v>5877</v>
      </c>
      <c r="G595" s="2" t="s">
        <v>5822</v>
      </c>
    </row>
    <row r="596" spans="1:7" x14ac:dyDescent="0.25">
      <c r="A596" s="2" t="s">
        <v>5769</v>
      </c>
      <c r="B596" s="2" t="s">
        <v>2707</v>
      </c>
      <c r="C596" s="2" t="s">
        <v>5790</v>
      </c>
      <c r="D596" s="2" t="s">
        <v>5856</v>
      </c>
      <c r="E596" s="2" t="s">
        <v>5847</v>
      </c>
      <c r="F596" s="2" t="s">
        <v>2098</v>
      </c>
      <c r="G596" s="2" t="s">
        <v>5812</v>
      </c>
    </row>
    <row r="597" spans="1:7" x14ac:dyDescent="0.25">
      <c r="A597" s="2" t="s">
        <v>5769</v>
      </c>
      <c r="B597" s="2" t="s">
        <v>2712</v>
      </c>
      <c r="C597" s="2" t="s">
        <v>5770</v>
      </c>
      <c r="D597" s="2" t="s">
        <v>5850</v>
      </c>
      <c r="E597" s="2" t="s">
        <v>5836</v>
      </c>
      <c r="F597" s="2" t="s">
        <v>2098</v>
      </c>
      <c r="G597" s="2" t="s">
        <v>5830</v>
      </c>
    </row>
    <row r="598" spans="1:7" x14ac:dyDescent="0.25">
      <c r="A598" s="2" t="s">
        <v>5769</v>
      </c>
      <c r="B598" s="2" t="s">
        <v>2716</v>
      </c>
      <c r="C598" s="2" t="s">
        <v>5774</v>
      </c>
      <c r="D598" s="2" t="s">
        <v>5837</v>
      </c>
      <c r="E598" s="2" t="s">
        <v>5835</v>
      </c>
      <c r="F598" s="2" t="s">
        <v>2129</v>
      </c>
      <c r="G598" s="2" t="s">
        <v>5804</v>
      </c>
    </row>
    <row r="599" spans="1:7" x14ac:dyDescent="0.25">
      <c r="A599" s="2" t="s">
        <v>5769</v>
      </c>
      <c r="B599" s="2" t="s">
        <v>2720</v>
      </c>
      <c r="C599" s="2" t="s">
        <v>5778</v>
      </c>
      <c r="D599" s="2" t="s">
        <v>5850</v>
      </c>
      <c r="E599" s="2" t="s">
        <v>5847</v>
      </c>
      <c r="F599" s="2" t="s">
        <v>2098</v>
      </c>
      <c r="G599" s="2" t="s">
        <v>5817</v>
      </c>
    </row>
    <row r="600" spans="1:7" x14ac:dyDescent="0.25">
      <c r="A600" s="2" t="s">
        <v>5769</v>
      </c>
      <c r="B600" s="2" t="s">
        <v>2723</v>
      </c>
      <c r="C600" s="2" t="s">
        <v>5782</v>
      </c>
      <c r="D600" s="2" t="s">
        <v>5852</v>
      </c>
      <c r="E600" s="2" t="s">
        <v>5839</v>
      </c>
      <c r="F600" s="2" t="s">
        <v>2159</v>
      </c>
      <c r="G600" s="2" t="s">
        <v>5810</v>
      </c>
    </row>
    <row r="601" spans="1:7" x14ac:dyDescent="0.25">
      <c r="A601" s="2" t="s">
        <v>5769</v>
      </c>
      <c r="B601" s="2" t="s">
        <v>2726</v>
      </c>
      <c r="C601" s="2" t="s">
        <v>5786</v>
      </c>
      <c r="D601" s="2" t="s">
        <v>5856</v>
      </c>
      <c r="E601" s="2" t="s">
        <v>5836</v>
      </c>
      <c r="F601" s="2" t="s">
        <v>2098</v>
      </c>
      <c r="G601" s="2" t="s">
        <v>5804</v>
      </c>
    </row>
    <row r="602" spans="1:7" x14ac:dyDescent="0.25">
      <c r="A602" s="2" t="s">
        <v>5769</v>
      </c>
      <c r="B602" s="2" t="s">
        <v>2730</v>
      </c>
      <c r="C602" s="2" t="s">
        <v>5788</v>
      </c>
      <c r="D602" s="2" t="s">
        <v>5856</v>
      </c>
      <c r="E602" s="2" t="s">
        <v>5835</v>
      </c>
      <c r="F602" s="2" t="s">
        <v>5878</v>
      </c>
      <c r="G602" s="2" t="s">
        <v>5804</v>
      </c>
    </row>
    <row r="603" spans="1:7" x14ac:dyDescent="0.25">
      <c r="A603" s="2" t="s">
        <v>5769</v>
      </c>
      <c r="B603" s="2" t="s">
        <v>2736</v>
      </c>
      <c r="C603" s="2" t="s">
        <v>5790</v>
      </c>
      <c r="D603" s="2" t="s">
        <v>5850</v>
      </c>
      <c r="E603" s="2" t="s">
        <v>5845</v>
      </c>
      <c r="F603" s="2" t="s">
        <v>2159</v>
      </c>
      <c r="G603" s="2" t="s">
        <v>5809</v>
      </c>
    </row>
    <row r="604" spans="1:7" x14ac:dyDescent="0.25">
      <c r="A604" s="2" t="s">
        <v>5769</v>
      </c>
      <c r="B604" s="2" t="s">
        <v>2740</v>
      </c>
      <c r="C604" s="2" t="s">
        <v>5770</v>
      </c>
      <c r="D604" s="2" t="s">
        <v>5850</v>
      </c>
      <c r="E604" s="2" t="s">
        <v>5838</v>
      </c>
      <c r="F604" s="2" t="s">
        <v>2159</v>
      </c>
      <c r="G604" s="2" t="s">
        <v>5809</v>
      </c>
    </row>
    <row r="605" spans="1:7" x14ac:dyDescent="0.25">
      <c r="A605" s="2" t="s">
        <v>5769</v>
      </c>
      <c r="B605" s="2" t="s">
        <v>2744</v>
      </c>
      <c r="C605" s="2" t="s">
        <v>5774</v>
      </c>
      <c r="D605" s="2" t="s">
        <v>5846</v>
      </c>
      <c r="E605" s="2" t="s">
        <v>5834</v>
      </c>
      <c r="F605" s="2" t="s">
        <v>2159</v>
      </c>
      <c r="G605" s="2" t="s">
        <v>5825</v>
      </c>
    </row>
    <row r="606" spans="1:7" x14ac:dyDescent="0.25">
      <c r="A606" s="2" t="s">
        <v>5769</v>
      </c>
      <c r="B606" s="2" t="s">
        <v>2746</v>
      </c>
      <c r="C606" s="2" t="s">
        <v>5778</v>
      </c>
      <c r="D606" s="2" t="s">
        <v>5853</v>
      </c>
      <c r="E606" s="2" t="s">
        <v>5839</v>
      </c>
      <c r="F606" s="2" t="s">
        <v>2159</v>
      </c>
      <c r="G606" s="2" t="s">
        <v>5812</v>
      </c>
    </row>
    <row r="607" spans="1:7" x14ac:dyDescent="0.25">
      <c r="A607" s="2" t="s">
        <v>5769</v>
      </c>
      <c r="B607" s="2" t="s">
        <v>2750</v>
      </c>
      <c r="C607" s="2" t="s">
        <v>5782</v>
      </c>
      <c r="D607" s="2" t="s">
        <v>5850</v>
      </c>
      <c r="E607" s="2" t="s">
        <v>5838</v>
      </c>
      <c r="F607" s="2" t="s">
        <v>2098</v>
      </c>
      <c r="G607" s="2" t="s">
        <v>5785</v>
      </c>
    </row>
    <row r="608" spans="1:7" x14ac:dyDescent="0.25">
      <c r="A608" s="2" t="s">
        <v>5769</v>
      </c>
      <c r="B608" s="2" t="s">
        <v>2752</v>
      </c>
      <c r="C608" s="2" t="s">
        <v>5786</v>
      </c>
      <c r="D608" s="2" t="s">
        <v>5851</v>
      </c>
      <c r="E608" s="2" t="s">
        <v>5845</v>
      </c>
      <c r="F608" s="2" t="s">
        <v>2098</v>
      </c>
      <c r="G608" s="2" t="s">
        <v>5804</v>
      </c>
    </row>
    <row r="609" spans="1:7" x14ac:dyDescent="0.25">
      <c r="A609" s="2" t="s">
        <v>5769</v>
      </c>
      <c r="B609" s="2" t="s">
        <v>2755</v>
      </c>
      <c r="C609" s="2" t="s">
        <v>5788</v>
      </c>
      <c r="D609" s="2" t="s">
        <v>5850</v>
      </c>
      <c r="E609" s="2" t="s">
        <v>5835</v>
      </c>
      <c r="F609" s="2" t="s">
        <v>2098</v>
      </c>
      <c r="G609" s="2" t="s">
        <v>5830</v>
      </c>
    </row>
    <row r="610" spans="1:7" x14ac:dyDescent="0.25">
      <c r="A610" s="2" t="s">
        <v>5769</v>
      </c>
      <c r="B610" s="2" t="s">
        <v>2757</v>
      </c>
      <c r="C610" s="2" t="s">
        <v>5790</v>
      </c>
      <c r="D610" s="2" t="s">
        <v>5857</v>
      </c>
      <c r="E610" s="2" t="s">
        <v>5834</v>
      </c>
      <c r="F610" s="2" t="s">
        <v>2159</v>
      </c>
      <c r="G610" s="2" t="s">
        <v>5804</v>
      </c>
    </row>
    <row r="611" spans="1:7" x14ac:dyDescent="0.25">
      <c r="A611" s="2" t="s">
        <v>5769</v>
      </c>
      <c r="B611" s="2" t="s">
        <v>2759</v>
      </c>
      <c r="C611" s="2" t="s">
        <v>5770</v>
      </c>
      <c r="D611" s="2" t="s">
        <v>5851</v>
      </c>
      <c r="E611" s="2" t="s">
        <v>5838</v>
      </c>
      <c r="F611" s="2" t="s">
        <v>2159</v>
      </c>
      <c r="G611" s="2" t="s">
        <v>5804</v>
      </c>
    </row>
    <row r="612" spans="1:7" x14ac:dyDescent="0.25">
      <c r="A612" s="2" t="s">
        <v>5769</v>
      </c>
      <c r="B612" s="2" t="s">
        <v>2762</v>
      </c>
      <c r="C612" s="2" t="s">
        <v>5774</v>
      </c>
      <c r="D612" s="2" t="s">
        <v>5851</v>
      </c>
      <c r="E612" s="2" t="s">
        <v>5838</v>
      </c>
      <c r="F612" s="2" t="s">
        <v>2129</v>
      </c>
      <c r="G612" s="2" t="s">
        <v>5866</v>
      </c>
    </row>
    <row r="613" spans="1:7" x14ac:dyDescent="0.25">
      <c r="A613" s="2" t="s">
        <v>5769</v>
      </c>
      <c r="B613" s="2" t="s">
        <v>2766</v>
      </c>
      <c r="C613" s="2" t="s">
        <v>5778</v>
      </c>
      <c r="D613" s="2" t="s">
        <v>5856</v>
      </c>
      <c r="E613" s="2" t="s">
        <v>5839</v>
      </c>
      <c r="F613" s="2" t="s">
        <v>2098</v>
      </c>
      <c r="G613" s="2" t="s">
        <v>5832</v>
      </c>
    </row>
    <row r="614" spans="1:7" x14ac:dyDescent="0.25">
      <c r="A614" s="2" t="s">
        <v>5769</v>
      </c>
      <c r="B614" s="2" t="s">
        <v>2769</v>
      </c>
      <c r="C614" s="2" t="s">
        <v>5782</v>
      </c>
      <c r="D614" s="2" t="s">
        <v>5836</v>
      </c>
      <c r="E614" s="2" t="s">
        <v>5835</v>
      </c>
      <c r="F614" s="2" t="s">
        <v>5879</v>
      </c>
      <c r="G614" s="2" t="s">
        <v>5866</v>
      </c>
    </row>
    <row r="615" spans="1:7" x14ac:dyDescent="0.25">
      <c r="A615" s="2" t="s">
        <v>5769</v>
      </c>
      <c r="B615" s="2" t="s">
        <v>2772</v>
      </c>
      <c r="C615" s="2" t="s">
        <v>5786</v>
      </c>
      <c r="D615" s="2" t="s">
        <v>5837</v>
      </c>
      <c r="E615" s="2" t="s">
        <v>5835</v>
      </c>
      <c r="F615" s="2" t="s">
        <v>2598</v>
      </c>
      <c r="G615" s="2" t="s">
        <v>5781</v>
      </c>
    </row>
    <row r="616" spans="1:7" x14ac:dyDescent="0.25">
      <c r="A616" s="2" t="s">
        <v>5769</v>
      </c>
      <c r="B616" s="2" t="s">
        <v>2775</v>
      </c>
      <c r="C616" s="2" t="s">
        <v>5788</v>
      </c>
      <c r="D616" s="2" t="s">
        <v>5836</v>
      </c>
      <c r="E616" s="2" t="s">
        <v>5828</v>
      </c>
      <c r="F616" s="2" t="s">
        <v>2159</v>
      </c>
      <c r="G616" s="2" t="s">
        <v>5773</v>
      </c>
    </row>
    <row r="617" spans="1:7" x14ac:dyDescent="0.25">
      <c r="A617" s="2" t="s">
        <v>5769</v>
      </c>
      <c r="B617" s="2" t="s">
        <v>2778</v>
      </c>
      <c r="C617" s="2" t="s">
        <v>5790</v>
      </c>
      <c r="D617" s="2" t="s">
        <v>5857</v>
      </c>
      <c r="E617" s="2" t="s">
        <v>5834</v>
      </c>
      <c r="F617" s="2" t="s">
        <v>2159</v>
      </c>
      <c r="G617" s="2" t="s">
        <v>5812</v>
      </c>
    </row>
    <row r="618" spans="1:7" x14ac:dyDescent="0.25">
      <c r="A618" s="2" t="s">
        <v>5769</v>
      </c>
      <c r="B618" s="2" t="s">
        <v>2781</v>
      </c>
      <c r="C618" s="2" t="s">
        <v>5770</v>
      </c>
      <c r="D618" s="2" t="s">
        <v>5851</v>
      </c>
      <c r="E618" s="2" t="s">
        <v>5845</v>
      </c>
      <c r="F618" s="2" t="s">
        <v>2098</v>
      </c>
      <c r="G618" s="2" t="s">
        <v>5802</v>
      </c>
    </row>
    <row r="619" spans="1:7" x14ac:dyDescent="0.25">
      <c r="A619" s="2" t="s">
        <v>5769</v>
      </c>
      <c r="B619" s="2" t="s">
        <v>2785</v>
      </c>
      <c r="C619" s="2" t="s">
        <v>5774</v>
      </c>
      <c r="D619" s="2" t="s">
        <v>5846</v>
      </c>
      <c r="E619" s="2" t="s">
        <v>5838</v>
      </c>
      <c r="F619" s="2" t="s">
        <v>2129</v>
      </c>
      <c r="G619" s="2" t="s">
        <v>5773</v>
      </c>
    </row>
    <row r="620" spans="1:7" x14ac:dyDescent="0.25">
      <c r="A620" s="2" t="s">
        <v>5769</v>
      </c>
      <c r="B620" s="2" t="s">
        <v>2787</v>
      </c>
      <c r="C620" s="2" t="s">
        <v>5778</v>
      </c>
      <c r="D620" s="2" t="s">
        <v>5837</v>
      </c>
      <c r="E620" s="2" t="s">
        <v>5849</v>
      </c>
      <c r="F620" s="2" t="s">
        <v>2098</v>
      </c>
      <c r="G620" s="2" t="s">
        <v>5807</v>
      </c>
    </row>
    <row r="621" spans="1:7" x14ac:dyDescent="0.25">
      <c r="A621" s="2" t="s">
        <v>5769</v>
      </c>
      <c r="B621" s="2" t="s">
        <v>2790</v>
      </c>
      <c r="C621" s="2" t="s">
        <v>5782</v>
      </c>
      <c r="D621" s="2" t="s">
        <v>5852</v>
      </c>
      <c r="E621" s="2" t="s">
        <v>5839</v>
      </c>
      <c r="F621" s="2" t="s">
        <v>2098</v>
      </c>
      <c r="G621" s="2" t="s">
        <v>5866</v>
      </c>
    </row>
    <row r="622" spans="1:7" x14ac:dyDescent="0.25">
      <c r="A622" s="2" t="s">
        <v>5769</v>
      </c>
      <c r="B622" s="2" t="s">
        <v>2793</v>
      </c>
      <c r="C622" s="2" t="s">
        <v>5786</v>
      </c>
      <c r="D622" s="2" t="s">
        <v>5836</v>
      </c>
      <c r="E622" s="2" t="s">
        <v>5835</v>
      </c>
      <c r="F622" s="2" t="s">
        <v>2098</v>
      </c>
      <c r="G622" s="2" t="s">
        <v>5817</v>
      </c>
    </row>
    <row r="623" spans="1:7" x14ac:dyDescent="0.25">
      <c r="A623" s="2" t="s">
        <v>5769</v>
      </c>
      <c r="B623" s="2" t="s">
        <v>2796</v>
      </c>
      <c r="C623" s="2" t="s">
        <v>5788</v>
      </c>
      <c r="D623" s="2" t="s">
        <v>5851</v>
      </c>
      <c r="E623" s="2" t="s">
        <v>5835</v>
      </c>
      <c r="F623" s="2" t="s">
        <v>2098</v>
      </c>
      <c r="G623" s="2" t="s">
        <v>5773</v>
      </c>
    </row>
    <row r="624" spans="1:7" x14ac:dyDescent="0.25">
      <c r="A624" s="2" t="s">
        <v>5769</v>
      </c>
      <c r="B624" s="2" t="s">
        <v>2800</v>
      </c>
      <c r="C624" s="2" t="s">
        <v>5790</v>
      </c>
      <c r="D624" s="2" t="s">
        <v>5855</v>
      </c>
      <c r="E624" s="2" t="s">
        <v>5834</v>
      </c>
      <c r="F624" s="2" t="s">
        <v>2098</v>
      </c>
      <c r="G624" s="2" t="s">
        <v>5773</v>
      </c>
    </row>
    <row r="625" spans="1:7" x14ac:dyDescent="0.25">
      <c r="A625" s="2" t="s">
        <v>5769</v>
      </c>
      <c r="B625" s="2" t="s">
        <v>2803</v>
      </c>
      <c r="C625" s="2" t="s">
        <v>5770</v>
      </c>
      <c r="D625" s="2" t="s">
        <v>5855</v>
      </c>
      <c r="E625" s="2" t="s">
        <v>5845</v>
      </c>
      <c r="F625" s="2" t="s">
        <v>2098</v>
      </c>
      <c r="G625" s="2" t="s">
        <v>5773</v>
      </c>
    </row>
    <row r="626" spans="1:7" x14ac:dyDescent="0.25">
      <c r="A626" s="2" t="s">
        <v>5769</v>
      </c>
      <c r="B626" s="2" t="s">
        <v>2806</v>
      </c>
      <c r="C626" s="2" t="s">
        <v>5774</v>
      </c>
      <c r="D626" s="2" t="s">
        <v>5837</v>
      </c>
      <c r="E626" s="2" t="s">
        <v>5834</v>
      </c>
      <c r="F626" s="2" t="s">
        <v>2098</v>
      </c>
      <c r="G626" s="2" t="s">
        <v>5799</v>
      </c>
    </row>
    <row r="627" spans="1:7" x14ac:dyDescent="0.25">
      <c r="A627" s="2" t="s">
        <v>5769</v>
      </c>
      <c r="B627" s="2" t="s">
        <v>2810</v>
      </c>
      <c r="C627" s="2" t="s">
        <v>5778</v>
      </c>
      <c r="D627" s="2" t="s">
        <v>5857</v>
      </c>
      <c r="E627" s="2" t="s">
        <v>5834</v>
      </c>
      <c r="F627" s="2" t="s">
        <v>2159</v>
      </c>
      <c r="G627" s="2" t="s">
        <v>5822</v>
      </c>
    </row>
    <row r="628" spans="1:7" x14ac:dyDescent="0.25">
      <c r="A628" s="2" t="s">
        <v>5769</v>
      </c>
      <c r="B628" s="2" t="s">
        <v>2813</v>
      </c>
      <c r="C628" s="2" t="s">
        <v>5782</v>
      </c>
      <c r="D628" s="2" t="s">
        <v>5837</v>
      </c>
      <c r="E628" s="2" t="s">
        <v>5838</v>
      </c>
      <c r="F628" s="2" t="s">
        <v>2129</v>
      </c>
      <c r="G628" s="2" t="s">
        <v>5773</v>
      </c>
    </row>
    <row r="629" spans="1:7" x14ac:dyDescent="0.25">
      <c r="A629" s="2" t="s">
        <v>5769</v>
      </c>
      <c r="B629" s="2" t="s">
        <v>2816</v>
      </c>
      <c r="C629" s="2" t="s">
        <v>5786</v>
      </c>
      <c r="D629" s="2" t="s">
        <v>5845</v>
      </c>
      <c r="E629" s="2" t="s">
        <v>5849</v>
      </c>
      <c r="F629" s="2" t="s">
        <v>2598</v>
      </c>
      <c r="G629" s="2" t="s">
        <v>5812</v>
      </c>
    </row>
    <row r="630" spans="1:7" x14ac:dyDescent="0.25">
      <c r="A630" s="2" t="s">
        <v>5769</v>
      </c>
      <c r="B630" s="2" t="s">
        <v>2821</v>
      </c>
      <c r="C630" s="2" t="s">
        <v>5788</v>
      </c>
      <c r="D630" s="2" t="s">
        <v>5853</v>
      </c>
      <c r="E630" s="2" t="s">
        <v>5846</v>
      </c>
      <c r="F630" s="2" t="s">
        <v>2098</v>
      </c>
      <c r="G630" s="2" t="s">
        <v>5810</v>
      </c>
    </row>
    <row r="631" spans="1:7" x14ac:dyDescent="0.25">
      <c r="A631" s="2" t="s">
        <v>5769</v>
      </c>
      <c r="B631" s="2" t="s">
        <v>2825</v>
      </c>
      <c r="C631" s="2" t="s">
        <v>5790</v>
      </c>
      <c r="D631" s="2" t="s">
        <v>5857</v>
      </c>
      <c r="E631" s="2" t="s">
        <v>5815</v>
      </c>
      <c r="F631" s="2" t="s">
        <v>2159</v>
      </c>
      <c r="G631" s="2" t="s">
        <v>5807</v>
      </c>
    </row>
    <row r="632" spans="1:7" x14ac:dyDescent="0.25">
      <c r="A632" s="2" t="s">
        <v>5769</v>
      </c>
      <c r="B632" s="2" t="s">
        <v>2829</v>
      </c>
      <c r="C632" s="2" t="s">
        <v>5770</v>
      </c>
      <c r="D632" s="2" t="s">
        <v>5851</v>
      </c>
      <c r="E632" s="2" t="s">
        <v>5834</v>
      </c>
      <c r="F632" s="2" t="s">
        <v>2098</v>
      </c>
      <c r="G632" s="2" t="s">
        <v>5832</v>
      </c>
    </row>
    <row r="633" spans="1:7" x14ac:dyDescent="0.25">
      <c r="A633" s="2" t="s">
        <v>5769</v>
      </c>
      <c r="B633" s="2" t="s">
        <v>2833</v>
      </c>
      <c r="C633" s="2" t="s">
        <v>5774</v>
      </c>
      <c r="D633" s="2" t="s">
        <v>5857</v>
      </c>
      <c r="E633" s="2" t="s">
        <v>5834</v>
      </c>
      <c r="F633" s="2" t="s">
        <v>2098</v>
      </c>
      <c r="G633" s="2" t="s">
        <v>5812</v>
      </c>
    </row>
    <row r="634" spans="1:7" x14ac:dyDescent="0.25">
      <c r="A634" s="2" t="s">
        <v>5769</v>
      </c>
      <c r="B634" s="2" t="s">
        <v>2837</v>
      </c>
      <c r="C634" s="2" t="s">
        <v>5778</v>
      </c>
      <c r="D634" s="2" t="s">
        <v>5845</v>
      </c>
      <c r="E634" s="2" t="s">
        <v>5838</v>
      </c>
      <c r="F634" s="2" t="s">
        <v>2129</v>
      </c>
      <c r="G634" s="2" t="s">
        <v>5781</v>
      </c>
    </row>
    <row r="635" spans="1:7" x14ac:dyDescent="0.25">
      <c r="A635" s="2" t="s">
        <v>5769</v>
      </c>
      <c r="B635" s="2" t="s">
        <v>2841</v>
      </c>
      <c r="C635" s="2" t="s">
        <v>5782</v>
      </c>
      <c r="D635" s="2" t="s">
        <v>5837</v>
      </c>
      <c r="E635" s="2" t="s">
        <v>5845</v>
      </c>
      <c r="F635" s="2" t="s">
        <v>5865</v>
      </c>
      <c r="G635" s="2" t="s">
        <v>5773</v>
      </c>
    </row>
    <row r="636" spans="1:7" x14ac:dyDescent="0.25">
      <c r="A636" s="2" t="s">
        <v>5769</v>
      </c>
      <c r="B636" s="2" t="s">
        <v>2845</v>
      </c>
      <c r="C636" s="2" t="s">
        <v>5786</v>
      </c>
      <c r="D636" s="2" t="s">
        <v>5845</v>
      </c>
      <c r="E636" s="2" t="s">
        <v>5834</v>
      </c>
      <c r="F636" s="2" t="s">
        <v>2098</v>
      </c>
      <c r="G636" s="2" t="s">
        <v>5773</v>
      </c>
    </row>
    <row r="637" spans="1:7" x14ac:dyDescent="0.25">
      <c r="A637" s="2" t="s">
        <v>5769</v>
      </c>
      <c r="B637" s="2" t="s">
        <v>2849</v>
      </c>
      <c r="C637" s="2" t="s">
        <v>5788</v>
      </c>
      <c r="D637" s="2" t="s">
        <v>5850</v>
      </c>
      <c r="E637" s="2" t="s">
        <v>5834</v>
      </c>
      <c r="F637" s="2" t="s">
        <v>2098</v>
      </c>
      <c r="G637" s="2" t="s">
        <v>5832</v>
      </c>
    </row>
    <row r="638" spans="1:7" x14ac:dyDescent="0.25">
      <c r="A638" s="2" t="s">
        <v>5769</v>
      </c>
      <c r="B638" s="2" t="s">
        <v>2853</v>
      </c>
      <c r="C638" s="2" t="s">
        <v>5790</v>
      </c>
      <c r="D638" s="2" t="s">
        <v>5836</v>
      </c>
      <c r="E638" s="2" t="s">
        <v>5834</v>
      </c>
      <c r="F638" s="2" t="s">
        <v>2098</v>
      </c>
      <c r="G638" s="2" t="s">
        <v>5832</v>
      </c>
    </row>
    <row r="639" spans="1:7" x14ac:dyDescent="0.25">
      <c r="A639" s="2" t="s">
        <v>5769</v>
      </c>
      <c r="B639" s="2" t="s">
        <v>2857</v>
      </c>
      <c r="C639" s="2" t="s">
        <v>5770</v>
      </c>
      <c r="D639" s="2" t="s">
        <v>5836</v>
      </c>
      <c r="E639" s="2" t="s">
        <v>5833</v>
      </c>
      <c r="F639" s="2" t="s">
        <v>2129</v>
      </c>
      <c r="G639" s="2" t="s">
        <v>5801</v>
      </c>
    </row>
    <row r="640" spans="1:7" x14ac:dyDescent="0.25">
      <c r="A640" s="2" t="s">
        <v>5769</v>
      </c>
      <c r="B640" s="2" t="s">
        <v>2861</v>
      </c>
      <c r="C640" s="2" t="s">
        <v>5774</v>
      </c>
      <c r="D640" s="2" t="s">
        <v>5839</v>
      </c>
      <c r="E640" s="2" t="s">
        <v>5849</v>
      </c>
      <c r="F640" s="2" t="s">
        <v>2159</v>
      </c>
      <c r="G640" s="2" t="s">
        <v>5832</v>
      </c>
    </row>
    <row r="641" spans="1:7" x14ac:dyDescent="0.25">
      <c r="A641" s="2" t="s">
        <v>5769</v>
      </c>
      <c r="B641" s="2" t="s">
        <v>2865</v>
      </c>
      <c r="C641" s="2" t="s">
        <v>5778</v>
      </c>
      <c r="D641" s="2" t="s">
        <v>5836</v>
      </c>
      <c r="E641" s="2" t="s">
        <v>5849</v>
      </c>
      <c r="F641" s="2" t="s">
        <v>2098</v>
      </c>
      <c r="G641" s="2" t="s">
        <v>5804</v>
      </c>
    </row>
    <row r="642" spans="1:7" x14ac:dyDescent="0.25">
      <c r="A642" s="2" t="s">
        <v>5769</v>
      </c>
      <c r="B642" s="2" t="s">
        <v>2869</v>
      </c>
      <c r="C642" s="2" t="s">
        <v>5782</v>
      </c>
      <c r="D642" s="2" t="s">
        <v>5857</v>
      </c>
      <c r="E642" s="2" t="s">
        <v>5838</v>
      </c>
      <c r="F642" s="2" t="s">
        <v>2098</v>
      </c>
      <c r="G642" s="2" t="s">
        <v>5822</v>
      </c>
    </row>
    <row r="643" spans="1:7" x14ac:dyDescent="0.25">
      <c r="A643" s="2" t="s">
        <v>5769</v>
      </c>
      <c r="B643" s="2" t="s">
        <v>2873</v>
      </c>
      <c r="C643" s="2" t="s">
        <v>5786</v>
      </c>
      <c r="D643" s="2" t="s">
        <v>5847</v>
      </c>
      <c r="E643" s="2" t="s">
        <v>5849</v>
      </c>
      <c r="F643" s="2" t="s">
        <v>2098</v>
      </c>
      <c r="G643" s="2" t="s">
        <v>5802</v>
      </c>
    </row>
    <row r="644" spans="1:7" x14ac:dyDescent="0.25">
      <c r="A644" s="2" t="s">
        <v>5769</v>
      </c>
      <c r="B644" s="2" t="s">
        <v>2876</v>
      </c>
      <c r="C644" s="2" t="s">
        <v>5788</v>
      </c>
      <c r="D644" s="2" t="s">
        <v>5838</v>
      </c>
      <c r="E644" s="2" t="s">
        <v>5831</v>
      </c>
      <c r="F644" s="2" t="s">
        <v>2598</v>
      </c>
      <c r="G644" s="2" t="s">
        <v>5777</v>
      </c>
    </row>
    <row r="645" spans="1:7" x14ac:dyDescent="0.25">
      <c r="A645" s="2" t="s">
        <v>5769</v>
      </c>
      <c r="B645" s="2" t="s">
        <v>2880</v>
      </c>
      <c r="C645" s="2" t="s">
        <v>5790</v>
      </c>
      <c r="D645" s="2" t="s">
        <v>5833</v>
      </c>
      <c r="E645" s="2" t="s">
        <v>5831</v>
      </c>
      <c r="F645" s="2" t="s">
        <v>2598</v>
      </c>
      <c r="G645" s="2" t="s">
        <v>5799</v>
      </c>
    </row>
    <row r="646" spans="1:7" x14ac:dyDescent="0.25">
      <c r="A646" s="2" t="s">
        <v>5769</v>
      </c>
      <c r="B646" s="2" t="s">
        <v>2884</v>
      </c>
      <c r="C646" s="2" t="s">
        <v>5770</v>
      </c>
      <c r="D646" s="2" t="s">
        <v>5831</v>
      </c>
      <c r="E646" s="2" t="s">
        <v>5806</v>
      </c>
      <c r="F646" s="2" t="s">
        <v>2098</v>
      </c>
      <c r="G646" s="2" t="s">
        <v>5799</v>
      </c>
    </row>
    <row r="647" spans="1:7" x14ac:dyDescent="0.25">
      <c r="A647" s="2" t="s">
        <v>5769</v>
      </c>
      <c r="B647" s="2" t="s">
        <v>2888</v>
      </c>
      <c r="C647" s="2" t="s">
        <v>5774</v>
      </c>
      <c r="D647" s="2" t="s">
        <v>5845</v>
      </c>
      <c r="E647" s="2" t="s">
        <v>5806</v>
      </c>
      <c r="F647" s="2" t="s">
        <v>2159</v>
      </c>
      <c r="G647" s="2" t="s">
        <v>5810</v>
      </c>
    </row>
    <row r="648" spans="1:7" x14ac:dyDescent="0.25">
      <c r="A648" s="2" t="s">
        <v>5769</v>
      </c>
      <c r="B648" s="2" t="s">
        <v>2892</v>
      </c>
      <c r="C648" s="2" t="s">
        <v>5778</v>
      </c>
      <c r="D648" s="2" t="s">
        <v>5835</v>
      </c>
      <c r="E648" s="2" t="s">
        <v>5816</v>
      </c>
      <c r="F648" s="2" t="s">
        <v>2098</v>
      </c>
      <c r="G648" s="2" t="s">
        <v>5822</v>
      </c>
    </row>
    <row r="649" spans="1:7" x14ac:dyDescent="0.25">
      <c r="A649" s="2" t="s">
        <v>5769</v>
      </c>
      <c r="B649" s="2" t="s">
        <v>2897</v>
      </c>
      <c r="C649" s="2" t="s">
        <v>5782</v>
      </c>
      <c r="D649" s="2" t="s">
        <v>5828</v>
      </c>
      <c r="E649" s="2" t="s">
        <v>5831</v>
      </c>
      <c r="F649" s="2" t="s">
        <v>2129</v>
      </c>
      <c r="G649" s="2" t="s">
        <v>5777</v>
      </c>
    </row>
    <row r="650" spans="1:7" x14ac:dyDescent="0.25">
      <c r="A650" s="2" t="s">
        <v>5769</v>
      </c>
      <c r="B650" s="2" t="s">
        <v>2901</v>
      </c>
      <c r="C650" s="2" t="s">
        <v>5786</v>
      </c>
      <c r="D650" s="2" t="s">
        <v>5845</v>
      </c>
      <c r="E650" s="2" t="s">
        <v>5793</v>
      </c>
      <c r="F650" s="2" t="s">
        <v>2159</v>
      </c>
      <c r="G650" s="2" t="s">
        <v>5880</v>
      </c>
    </row>
    <row r="651" spans="1:7" x14ac:dyDescent="0.25">
      <c r="A651" s="2" t="s">
        <v>5769</v>
      </c>
      <c r="B651" s="2" t="s">
        <v>2905</v>
      </c>
      <c r="C651" s="2" t="s">
        <v>5788</v>
      </c>
      <c r="D651" s="2" t="s">
        <v>5845</v>
      </c>
      <c r="E651" s="2" t="s">
        <v>5793</v>
      </c>
      <c r="F651" s="2" t="s">
        <v>2159</v>
      </c>
      <c r="G651" s="2" t="s">
        <v>5881</v>
      </c>
    </row>
    <row r="652" spans="1:7" x14ac:dyDescent="0.25">
      <c r="A652" s="2" t="s">
        <v>5769</v>
      </c>
      <c r="B652" s="2" t="s">
        <v>2909</v>
      </c>
      <c r="C652" s="2" t="s">
        <v>5790</v>
      </c>
      <c r="D652" s="2" t="s">
        <v>5845</v>
      </c>
      <c r="E652" s="2" t="s">
        <v>5783</v>
      </c>
      <c r="F652" s="2" t="s">
        <v>2159</v>
      </c>
      <c r="G652" s="2" t="s">
        <v>5799</v>
      </c>
    </row>
    <row r="653" spans="1:7" x14ac:dyDescent="0.25">
      <c r="A653" s="2" t="s">
        <v>5769</v>
      </c>
      <c r="B653" s="2" t="s">
        <v>2913</v>
      </c>
      <c r="C653" s="2" t="s">
        <v>5770</v>
      </c>
      <c r="D653" s="2" t="s">
        <v>5838</v>
      </c>
      <c r="E653" s="2" t="s">
        <v>5831</v>
      </c>
      <c r="F653" s="2" t="s">
        <v>2098</v>
      </c>
      <c r="G653" s="2" t="s">
        <v>5881</v>
      </c>
    </row>
    <row r="654" spans="1:7" x14ac:dyDescent="0.25">
      <c r="A654" s="2" t="s">
        <v>5769</v>
      </c>
      <c r="B654" s="2" t="s">
        <v>2916</v>
      </c>
      <c r="C654" s="2" t="s">
        <v>5774</v>
      </c>
      <c r="D654" s="2" t="s">
        <v>5845</v>
      </c>
      <c r="E654" s="2" t="s">
        <v>5815</v>
      </c>
      <c r="F654" s="2" t="s">
        <v>2098</v>
      </c>
      <c r="G654" s="2" t="s">
        <v>5866</v>
      </c>
    </row>
    <row r="655" spans="1:7" x14ac:dyDescent="0.25">
      <c r="A655" s="2" t="s">
        <v>5769</v>
      </c>
      <c r="B655" s="2" t="s">
        <v>2920</v>
      </c>
      <c r="C655" s="2" t="s">
        <v>5778</v>
      </c>
      <c r="D655" s="2" t="s">
        <v>5835</v>
      </c>
      <c r="E655" s="2" t="s">
        <v>5793</v>
      </c>
      <c r="F655" s="2" t="s">
        <v>2098</v>
      </c>
      <c r="G655" s="2" t="s">
        <v>5785</v>
      </c>
    </row>
    <row r="656" spans="1:7" x14ac:dyDescent="0.25">
      <c r="A656" s="2" t="s">
        <v>5769</v>
      </c>
      <c r="B656" s="2" t="s">
        <v>2924</v>
      </c>
      <c r="C656" s="2" t="s">
        <v>5782</v>
      </c>
      <c r="D656" s="2" t="s">
        <v>5831</v>
      </c>
      <c r="E656" s="2" t="s">
        <v>5771</v>
      </c>
      <c r="F656" s="2" t="s">
        <v>2159</v>
      </c>
      <c r="G656" s="2" t="s">
        <v>5799</v>
      </c>
    </row>
    <row r="657" spans="1:7" x14ac:dyDescent="0.25">
      <c r="A657" s="2" t="s">
        <v>5769</v>
      </c>
      <c r="B657" s="2" t="s">
        <v>2927</v>
      </c>
      <c r="C657" s="2" t="s">
        <v>5786</v>
      </c>
      <c r="D657" s="2" t="s">
        <v>5833</v>
      </c>
      <c r="E657" s="2" t="s">
        <v>5791</v>
      </c>
      <c r="F657" s="2" t="s">
        <v>2159</v>
      </c>
      <c r="G657" s="2" t="s">
        <v>5866</v>
      </c>
    </row>
    <row r="658" spans="1:7" x14ac:dyDescent="0.25">
      <c r="A658" s="2" t="s">
        <v>5769</v>
      </c>
      <c r="B658" s="2" t="s">
        <v>2930</v>
      </c>
      <c r="C658" s="2" t="s">
        <v>5788</v>
      </c>
      <c r="D658" s="2" t="s">
        <v>5783</v>
      </c>
      <c r="E658" s="2" t="s">
        <v>5784</v>
      </c>
      <c r="F658" s="2" t="s">
        <v>2159</v>
      </c>
      <c r="G658" s="2" t="s">
        <v>5792</v>
      </c>
    </row>
    <row r="659" spans="1:7" x14ac:dyDescent="0.25">
      <c r="A659" s="2" t="s">
        <v>5769</v>
      </c>
      <c r="B659" s="2" t="s">
        <v>2934</v>
      </c>
      <c r="C659" s="2" t="s">
        <v>5790</v>
      </c>
      <c r="D659" s="2" t="s">
        <v>5828</v>
      </c>
      <c r="E659" s="2" t="s">
        <v>5771</v>
      </c>
      <c r="F659" s="2" t="s">
        <v>2159</v>
      </c>
      <c r="G659" s="2" t="s">
        <v>5832</v>
      </c>
    </row>
    <row r="660" spans="1:7" x14ac:dyDescent="0.25">
      <c r="A660" s="2" t="s">
        <v>5769</v>
      </c>
      <c r="B660" s="2" t="s">
        <v>2938</v>
      </c>
      <c r="C660" s="2" t="s">
        <v>5770</v>
      </c>
      <c r="D660" s="2" t="s">
        <v>5828</v>
      </c>
      <c r="E660" s="2" t="s">
        <v>5775</v>
      </c>
      <c r="F660" s="2" t="s">
        <v>2159</v>
      </c>
      <c r="G660" s="2" t="s">
        <v>5882</v>
      </c>
    </row>
    <row r="661" spans="1:7" x14ac:dyDescent="0.25">
      <c r="A661" s="2" t="s">
        <v>5769</v>
      </c>
      <c r="B661" s="2" t="s">
        <v>2942</v>
      </c>
      <c r="C661" s="2" t="s">
        <v>5774</v>
      </c>
      <c r="D661" s="2" t="s">
        <v>5845</v>
      </c>
      <c r="E661" s="2" t="s">
        <v>5793</v>
      </c>
      <c r="F661" s="2" t="s">
        <v>2159</v>
      </c>
      <c r="G661" s="2" t="s">
        <v>5880</v>
      </c>
    </row>
    <row r="662" spans="1:7" x14ac:dyDescent="0.25">
      <c r="A662" s="2" t="s">
        <v>5769</v>
      </c>
      <c r="B662" s="2" t="s">
        <v>2946</v>
      </c>
      <c r="C662" s="2" t="s">
        <v>5778</v>
      </c>
      <c r="D662" s="2" t="s">
        <v>5838</v>
      </c>
      <c r="E662" s="2" t="s">
        <v>5775</v>
      </c>
      <c r="F662" s="2" t="s">
        <v>2159</v>
      </c>
      <c r="G662" s="2" t="s">
        <v>5822</v>
      </c>
    </row>
    <row r="663" spans="1:7" x14ac:dyDescent="0.25">
      <c r="A663" s="2" t="s">
        <v>5769</v>
      </c>
      <c r="B663" s="2" t="s">
        <v>2949</v>
      </c>
      <c r="C663" s="2" t="s">
        <v>5782</v>
      </c>
      <c r="D663" s="2" t="s">
        <v>5834</v>
      </c>
      <c r="E663" s="2" t="s">
        <v>5805</v>
      </c>
      <c r="F663" s="2" t="s">
        <v>2159</v>
      </c>
      <c r="G663" s="2" t="s">
        <v>5883</v>
      </c>
    </row>
    <row r="664" spans="1:7" x14ac:dyDescent="0.25">
      <c r="A664" s="2" t="s">
        <v>5769</v>
      </c>
      <c r="B664" s="2" t="s">
        <v>2953</v>
      </c>
      <c r="C664" s="2" t="s">
        <v>5786</v>
      </c>
      <c r="D664" s="2" t="s">
        <v>5834</v>
      </c>
      <c r="E664" s="2" t="s">
        <v>5793</v>
      </c>
      <c r="F664" s="2" t="s">
        <v>2159</v>
      </c>
      <c r="G664" s="2" t="s">
        <v>5777</v>
      </c>
    </row>
    <row r="665" spans="1:7" x14ac:dyDescent="0.25">
      <c r="A665" s="2" t="s">
        <v>5769</v>
      </c>
      <c r="B665" s="2" t="s">
        <v>2956</v>
      </c>
      <c r="C665" s="2" t="s">
        <v>5788</v>
      </c>
      <c r="D665" s="2" t="s">
        <v>5838</v>
      </c>
      <c r="E665" s="2" t="s">
        <v>5779</v>
      </c>
      <c r="F665" s="2" t="s">
        <v>2129</v>
      </c>
      <c r="G665" s="2" t="s">
        <v>5810</v>
      </c>
    </row>
    <row r="666" spans="1:7" x14ac:dyDescent="0.25">
      <c r="A666" s="2" t="s">
        <v>5769</v>
      </c>
      <c r="B666" s="2" t="s">
        <v>2960</v>
      </c>
      <c r="C666" s="2" t="s">
        <v>5790</v>
      </c>
      <c r="D666" s="2" t="s">
        <v>5839</v>
      </c>
      <c r="E666" s="2" t="s">
        <v>5793</v>
      </c>
      <c r="F666" s="2" t="s">
        <v>2159</v>
      </c>
      <c r="G666" s="2" t="s">
        <v>5807</v>
      </c>
    </row>
    <row r="667" spans="1:7" x14ac:dyDescent="0.25">
      <c r="A667" s="2" t="s">
        <v>5769</v>
      </c>
      <c r="B667" s="2" t="s">
        <v>2964</v>
      </c>
      <c r="C667" s="2" t="s">
        <v>5770</v>
      </c>
      <c r="D667" s="2" t="s">
        <v>5847</v>
      </c>
      <c r="E667" s="2" t="s">
        <v>5806</v>
      </c>
      <c r="F667" s="2" t="s">
        <v>2098</v>
      </c>
      <c r="G667" s="2" t="s">
        <v>5809</v>
      </c>
    </row>
    <row r="668" spans="1:7" x14ac:dyDescent="0.25">
      <c r="A668" s="2" t="s">
        <v>5769</v>
      </c>
      <c r="B668" s="2" t="s">
        <v>2968</v>
      </c>
      <c r="C668" s="2" t="s">
        <v>5774</v>
      </c>
      <c r="D668" s="2" t="s">
        <v>5845</v>
      </c>
      <c r="E668" s="2" t="s">
        <v>5806</v>
      </c>
      <c r="F668" s="2" t="s">
        <v>2159</v>
      </c>
      <c r="G668" s="2" t="s">
        <v>5773</v>
      </c>
    </row>
    <row r="669" spans="1:7" x14ac:dyDescent="0.25">
      <c r="A669" s="2" t="s">
        <v>5769</v>
      </c>
      <c r="B669" s="2" t="s">
        <v>2972</v>
      </c>
      <c r="C669" s="2" t="s">
        <v>5778</v>
      </c>
      <c r="D669" s="2" t="s">
        <v>5845</v>
      </c>
      <c r="E669" s="2" t="s">
        <v>5779</v>
      </c>
      <c r="F669" s="2" t="s">
        <v>2159</v>
      </c>
      <c r="G669" s="2" t="s">
        <v>5781</v>
      </c>
    </row>
    <row r="670" spans="1:7" x14ac:dyDescent="0.25">
      <c r="A670" s="2" t="s">
        <v>5769</v>
      </c>
      <c r="B670" s="2" t="s">
        <v>2975</v>
      </c>
      <c r="C670" s="2" t="s">
        <v>5782</v>
      </c>
      <c r="D670" s="2" t="s">
        <v>5835</v>
      </c>
      <c r="E670" s="2" t="s">
        <v>5783</v>
      </c>
      <c r="F670" s="2" t="s">
        <v>2129</v>
      </c>
      <c r="G670" s="2" t="s">
        <v>5777</v>
      </c>
    </row>
    <row r="671" spans="1:7" x14ac:dyDescent="0.25">
      <c r="A671" s="2" t="s">
        <v>5769</v>
      </c>
      <c r="B671" s="2" t="s">
        <v>2979</v>
      </c>
      <c r="C671" s="2" t="s">
        <v>5786</v>
      </c>
      <c r="D671" s="2" t="s">
        <v>5838</v>
      </c>
      <c r="E671" s="2" t="s">
        <v>5793</v>
      </c>
      <c r="F671" s="2" t="s">
        <v>2159</v>
      </c>
      <c r="G671" s="2" t="s">
        <v>5781</v>
      </c>
    </row>
    <row r="672" spans="1:7" x14ac:dyDescent="0.25">
      <c r="A672" s="2" t="s">
        <v>5769</v>
      </c>
      <c r="B672" s="2" t="s">
        <v>2982</v>
      </c>
      <c r="C672" s="2" t="s">
        <v>5788</v>
      </c>
      <c r="D672" s="2" t="s">
        <v>5841</v>
      </c>
      <c r="E672" s="2" t="s">
        <v>5779</v>
      </c>
      <c r="F672" s="2" t="s">
        <v>5884</v>
      </c>
      <c r="G672" s="2" t="s">
        <v>5832</v>
      </c>
    </row>
    <row r="673" spans="1:7" x14ac:dyDescent="0.25">
      <c r="A673" s="2" t="s">
        <v>5769</v>
      </c>
      <c r="B673" s="2" t="s">
        <v>2987</v>
      </c>
      <c r="C673" s="2" t="s">
        <v>5790</v>
      </c>
      <c r="D673" s="2" t="s">
        <v>5831</v>
      </c>
      <c r="E673" s="2" t="s">
        <v>5805</v>
      </c>
      <c r="F673" s="2" t="s">
        <v>5885</v>
      </c>
      <c r="G673" s="2" t="s">
        <v>5807</v>
      </c>
    </row>
    <row r="674" spans="1:7" x14ac:dyDescent="0.25">
      <c r="A674" s="2" t="s">
        <v>5769</v>
      </c>
      <c r="B674" s="2" t="s">
        <v>2991</v>
      </c>
      <c r="C674" s="2" t="s">
        <v>5770</v>
      </c>
      <c r="D674" s="2" t="s">
        <v>5831</v>
      </c>
      <c r="E674" s="2" t="s">
        <v>5793</v>
      </c>
      <c r="F674" s="2" t="s">
        <v>5886</v>
      </c>
      <c r="G674" s="2" t="s">
        <v>5822</v>
      </c>
    </row>
    <row r="675" spans="1:7" x14ac:dyDescent="0.25">
      <c r="A675" s="2" t="s">
        <v>5769</v>
      </c>
      <c r="B675" s="2" t="s">
        <v>2995</v>
      </c>
      <c r="C675" s="2" t="s">
        <v>5774</v>
      </c>
      <c r="D675" s="2" t="s">
        <v>5828</v>
      </c>
      <c r="E675" s="2" t="s">
        <v>5806</v>
      </c>
      <c r="F675" s="2" t="s">
        <v>2098</v>
      </c>
      <c r="G675" s="2" t="s">
        <v>5773</v>
      </c>
    </row>
    <row r="676" spans="1:7" x14ac:dyDescent="0.25">
      <c r="A676" s="2" t="s">
        <v>5769</v>
      </c>
      <c r="B676" s="2" t="s">
        <v>2999</v>
      </c>
      <c r="C676" s="2" t="s">
        <v>5778</v>
      </c>
      <c r="D676" s="2" t="s">
        <v>5831</v>
      </c>
      <c r="E676" s="2" t="s">
        <v>5814</v>
      </c>
      <c r="F676" s="2" t="s">
        <v>5887</v>
      </c>
      <c r="G676" s="2" t="s">
        <v>5773</v>
      </c>
    </row>
    <row r="677" spans="1:7" x14ac:dyDescent="0.25">
      <c r="A677" s="2" t="s">
        <v>5769</v>
      </c>
      <c r="B677" s="2" t="s">
        <v>3003</v>
      </c>
      <c r="C677" s="2" t="s">
        <v>5782</v>
      </c>
      <c r="D677" s="2" t="s">
        <v>5831</v>
      </c>
      <c r="E677" s="2" t="s">
        <v>5813</v>
      </c>
      <c r="F677" s="2" t="s">
        <v>5888</v>
      </c>
      <c r="G677" s="2" t="s">
        <v>5792</v>
      </c>
    </row>
    <row r="678" spans="1:7" x14ac:dyDescent="0.25">
      <c r="A678" s="2" t="s">
        <v>5769</v>
      </c>
      <c r="B678" s="2" t="s">
        <v>3007</v>
      </c>
      <c r="C678" s="2" t="s">
        <v>5786</v>
      </c>
      <c r="D678" s="2" t="s">
        <v>5771</v>
      </c>
      <c r="E678" s="2" t="s">
        <v>5800</v>
      </c>
      <c r="F678" s="2" t="s">
        <v>5889</v>
      </c>
      <c r="G678" s="2" t="s">
        <v>5801</v>
      </c>
    </row>
    <row r="679" spans="1:7" x14ac:dyDescent="0.25">
      <c r="A679" s="2" t="s">
        <v>5769</v>
      </c>
      <c r="B679" s="2" t="s">
        <v>3011</v>
      </c>
      <c r="C679" s="2" t="s">
        <v>5788</v>
      </c>
      <c r="D679" s="2" t="s">
        <v>5806</v>
      </c>
      <c r="E679" s="2" t="s">
        <v>5789</v>
      </c>
      <c r="F679" s="2" t="s">
        <v>2159</v>
      </c>
      <c r="G679" s="2" t="s">
        <v>5819</v>
      </c>
    </row>
    <row r="680" spans="1:7" x14ac:dyDescent="0.25">
      <c r="A680" s="2" t="s">
        <v>5769</v>
      </c>
      <c r="B680" s="2" t="s">
        <v>3014</v>
      </c>
      <c r="C680" s="2" t="s">
        <v>5790</v>
      </c>
      <c r="D680" s="2" t="s">
        <v>5815</v>
      </c>
      <c r="E680" s="2" t="s">
        <v>5771</v>
      </c>
      <c r="F680" s="2" t="s">
        <v>2159</v>
      </c>
      <c r="G680" s="2" t="s">
        <v>5819</v>
      </c>
    </row>
    <row r="681" spans="1:7" x14ac:dyDescent="0.25">
      <c r="A681" s="2" t="s">
        <v>5769</v>
      </c>
      <c r="B681" s="2" t="s">
        <v>3018</v>
      </c>
      <c r="C681" s="2" t="s">
        <v>5770</v>
      </c>
      <c r="D681" s="2" t="s">
        <v>5828</v>
      </c>
      <c r="E681" s="2" t="s">
        <v>5791</v>
      </c>
      <c r="F681" s="2" t="s">
        <v>2159</v>
      </c>
      <c r="G681" s="2" t="s">
        <v>5819</v>
      </c>
    </row>
    <row r="682" spans="1:7" x14ac:dyDescent="0.25">
      <c r="A682" s="2" t="s">
        <v>5769</v>
      </c>
      <c r="B682" s="2" t="s">
        <v>3022</v>
      </c>
      <c r="C682" s="2" t="s">
        <v>5774</v>
      </c>
      <c r="D682" s="2" t="s">
        <v>5841</v>
      </c>
      <c r="E682" s="2" t="s">
        <v>5818</v>
      </c>
      <c r="F682" s="2" t="s">
        <v>2159</v>
      </c>
      <c r="G682" s="2" t="s">
        <v>5801</v>
      </c>
    </row>
    <row r="683" spans="1:7" x14ac:dyDescent="0.25">
      <c r="A683" s="2" t="s">
        <v>5769</v>
      </c>
      <c r="B683" s="2" t="s">
        <v>3026</v>
      </c>
      <c r="C683" s="2" t="s">
        <v>5778</v>
      </c>
      <c r="D683" s="2" t="s">
        <v>5833</v>
      </c>
      <c r="E683" s="2" t="s">
        <v>5818</v>
      </c>
      <c r="F683" s="2" t="s">
        <v>2159</v>
      </c>
      <c r="G683" s="2" t="s">
        <v>5802</v>
      </c>
    </row>
    <row r="684" spans="1:7" x14ac:dyDescent="0.25">
      <c r="A684" s="2" t="s">
        <v>5769</v>
      </c>
      <c r="B684" s="2" t="s">
        <v>3030</v>
      </c>
      <c r="C684" s="2" t="s">
        <v>5782</v>
      </c>
      <c r="D684" s="2" t="s">
        <v>5838</v>
      </c>
      <c r="E684" s="2" t="s">
        <v>5771</v>
      </c>
      <c r="F684" s="2" t="s">
        <v>2159</v>
      </c>
      <c r="G684" s="2" t="s">
        <v>5802</v>
      </c>
    </row>
    <row r="685" spans="1:7" x14ac:dyDescent="0.25">
      <c r="A685" s="2" t="s">
        <v>5769</v>
      </c>
      <c r="B685" s="2" t="s">
        <v>3035</v>
      </c>
      <c r="C685" s="2" t="s">
        <v>5786</v>
      </c>
      <c r="D685" s="2" t="s">
        <v>5849</v>
      </c>
      <c r="E685" s="2" t="s">
        <v>5791</v>
      </c>
      <c r="F685" s="2" t="s">
        <v>2159</v>
      </c>
      <c r="G685" s="2" t="s">
        <v>5802</v>
      </c>
    </row>
    <row r="686" spans="1:7" x14ac:dyDescent="0.25">
      <c r="A686" s="2" t="s">
        <v>5769</v>
      </c>
      <c r="B686" s="2" t="s">
        <v>3039</v>
      </c>
      <c r="C686" s="2" t="s">
        <v>5788</v>
      </c>
      <c r="D686" s="2" t="s">
        <v>5815</v>
      </c>
      <c r="E686" s="2" t="s">
        <v>5818</v>
      </c>
      <c r="F686" s="2" t="s">
        <v>2159</v>
      </c>
      <c r="G686" s="2" t="s">
        <v>5773</v>
      </c>
    </row>
    <row r="687" spans="1:7" x14ac:dyDescent="0.25">
      <c r="A687" s="2" t="s">
        <v>5769</v>
      </c>
      <c r="B687" s="2" t="s">
        <v>3043</v>
      </c>
      <c r="C687" s="2" t="s">
        <v>5790</v>
      </c>
      <c r="D687" s="2" t="s">
        <v>5815</v>
      </c>
      <c r="E687" s="2" t="s">
        <v>5791</v>
      </c>
      <c r="F687" s="2" t="s">
        <v>5886</v>
      </c>
      <c r="G687" s="2" t="s">
        <v>5807</v>
      </c>
    </row>
    <row r="688" spans="1:7" x14ac:dyDescent="0.25">
      <c r="A688" s="2" t="s">
        <v>5769</v>
      </c>
      <c r="B688" s="2" t="s">
        <v>3046</v>
      </c>
      <c r="C688" s="2" t="s">
        <v>5770</v>
      </c>
      <c r="D688" s="2" t="s">
        <v>5841</v>
      </c>
      <c r="E688" s="2" t="s">
        <v>5771</v>
      </c>
      <c r="F688" s="2" t="s">
        <v>5890</v>
      </c>
      <c r="G688" s="2" t="s">
        <v>5799</v>
      </c>
    </row>
    <row r="689" spans="1:7" x14ac:dyDescent="0.25">
      <c r="A689" s="2" t="s">
        <v>5769</v>
      </c>
      <c r="B689" s="2" t="s">
        <v>3050</v>
      </c>
      <c r="C689" s="2" t="s">
        <v>5774</v>
      </c>
      <c r="D689" s="2" t="s">
        <v>5816</v>
      </c>
      <c r="E689" s="2" t="s">
        <v>5791</v>
      </c>
      <c r="F689" s="2" t="s">
        <v>2098</v>
      </c>
      <c r="G689" s="2" t="s">
        <v>5781</v>
      </c>
    </row>
    <row r="690" spans="1:7" x14ac:dyDescent="0.25">
      <c r="A690" s="2" t="s">
        <v>5769</v>
      </c>
      <c r="B690" s="2" t="s">
        <v>3054</v>
      </c>
      <c r="C690" s="2" t="s">
        <v>5778</v>
      </c>
      <c r="D690" s="2" t="s">
        <v>5814</v>
      </c>
      <c r="E690" s="2" t="s">
        <v>5775</v>
      </c>
      <c r="F690" s="2" t="s">
        <v>5884</v>
      </c>
      <c r="G690" s="2" t="s">
        <v>5812</v>
      </c>
    </row>
    <row r="691" spans="1:7" x14ac:dyDescent="0.25">
      <c r="A691" s="2" t="s">
        <v>5769</v>
      </c>
      <c r="B691" s="2" t="s">
        <v>3058</v>
      </c>
      <c r="C691" s="2" t="s">
        <v>5782</v>
      </c>
      <c r="D691" s="2" t="s">
        <v>5783</v>
      </c>
      <c r="E691" s="2" t="s">
        <v>5818</v>
      </c>
      <c r="F691" s="2" t="s">
        <v>2098</v>
      </c>
      <c r="G691" s="2" t="s">
        <v>5773</v>
      </c>
    </row>
    <row r="692" spans="1:7" x14ac:dyDescent="0.25">
      <c r="A692" s="2" t="s">
        <v>5769</v>
      </c>
      <c r="B692" s="2" t="s">
        <v>3061</v>
      </c>
      <c r="C692" s="2" t="s">
        <v>5786</v>
      </c>
      <c r="D692" s="2" t="s">
        <v>5806</v>
      </c>
      <c r="E692" s="2" t="s">
        <v>5813</v>
      </c>
      <c r="F692" s="2" t="s">
        <v>5890</v>
      </c>
      <c r="G692" s="2" t="s">
        <v>5801</v>
      </c>
    </row>
    <row r="693" spans="1:7" x14ac:dyDescent="0.25">
      <c r="A693" s="2" t="s">
        <v>5769</v>
      </c>
      <c r="B693" s="2" t="s">
        <v>3065</v>
      </c>
      <c r="C693" s="2" t="s">
        <v>5788</v>
      </c>
      <c r="D693" s="2" t="s">
        <v>5805</v>
      </c>
      <c r="E693" s="2" t="s">
        <v>5784</v>
      </c>
      <c r="F693" s="2" t="s">
        <v>2159</v>
      </c>
      <c r="G693" s="2" t="s">
        <v>5819</v>
      </c>
    </row>
    <row r="694" spans="1:7" x14ac:dyDescent="0.25">
      <c r="A694" s="2" t="s">
        <v>5769</v>
      </c>
      <c r="B694" s="2" t="s">
        <v>3070</v>
      </c>
      <c r="C694" s="2" t="s">
        <v>5790</v>
      </c>
      <c r="D694" s="2" t="s">
        <v>5783</v>
      </c>
      <c r="E694" s="2" t="s">
        <v>5800</v>
      </c>
      <c r="F694" s="2" t="s">
        <v>2159</v>
      </c>
      <c r="G694" s="2" t="s">
        <v>5807</v>
      </c>
    </row>
    <row r="695" spans="1:7" x14ac:dyDescent="0.25">
      <c r="A695" s="2" t="s">
        <v>5769</v>
      </c>
      <c r="B695" s="2" t="s">
        <v>3073</v>
      </c>
      <c r="C695" s="2" t="s">
        <v>5770</v>
      </c>
      <c r="D695" s="2" t="s">
        <v>5831</v>
      </c>
      <c r="E695" s="2" t="s">
        <v>5789</v>
      </c>
      <c r="F695" s="2" t="s">
        <v>5890</v>
      </c>
      <c r="G695" s="2" t="s">
        <v>5777</v>
      </c>
    </row>
    <row r="696" spans="1:7" x14ac:dyDescent="0.25">
      <c r="A696" s="2" t="s">
        <v>5769</v>
      </c>
      <c r="B696" s="2" t="s">
        <v>3077</v>
      </c>
      <c r="C696" s="2" t="s">
        <v>5774</v>
      </c>
      <c r="D696" s="2" t="s">
        <v>5841</v>
      </c>
      <c r="E696" s="2" t="s">
        <v>5789</v>
      </c>
      <c r="F696" s="2" t="s">
        <v>5890</v>
      </c>
      <c r="G696" s="2" t="s">
        <v>5777</v>
      </c>
    </row>
    <row r="697" spans="1:7" x14ac:dyDescent="0.25">
      <c r="A697" s="2" t="s">
        <v>5769</v>
      </c>
      <c r="B697" s="2" t="s">
        <v>3081</v>
      </c>
      <c r="C697" s="2" t="s">
        <v>5778</v>
      </c>
      <c r="D697" s="2" t="s">
        <v>5841</v>
      </c>
      <c r="E697" s="2" t="s">
        <v>5803</v>
      </c>
      <c r="F697" s="2" t="s">
        <v>5890</v>
      </c>
      <c r="G697" s="2" t="s">
        <v>5785</v>
      </c>
    </row>
    <row r="698" spans="1:7" x14ac:dyDescent="0.25">
      <c r="A698" s="2" t="s">
        <v>5769</v>
      </c>
      <c r="B698" s="2" t="s">
        <v>3085</v>
      </c>
      <c r="C698" s="2" t="s">
        <v>5782</v>
      </c>
      <c r="D698" s="2" t="s">
        <v>5814</v>
      </c>
      <c r="E698" s="2" t="s">
        <v>5818</v>
      </c>
      <c r="F698" s="2" t="s">
        <v>5884</v>
      </c>
      <c r="G698" s="2" t="s">
        <v>5773</v>
      </c>
    </row>
    <row r="699" spans="1:7" x14ac:dyDescent="0.25">
      <c r="A699" s="2" t="s">
        <v>5769</v>
      </c>
      <c r="B699" s="2" t="s">
        <v>3089</v>
      </c>
      <c r="C699" s="2" t="s">
        <v>5786</v>
      </c>
      <c r="D699" s="2" t="s">
        <v>5816</v>
      </c>
      <c r="E699" s="2" t="s">
        <v>5791</v>
      </c>
      <c r="F699" s="2" t="s">
        <v>5884</v>
      </c>
      <c r="G699" s="2" t="s">
        <v>5781</v>
      </c>
    </row>
    <row r="700" spans="1:7" x14ac:dyDescent="0.25">
      <c r="A700" s="2" t="s">
        <v>5769</v>
      </c>
      <c r="B700" s="2" t="s">
        <v>3093</v>
      </c>
      <c r="C700" s="2" t="s">
        <v>5788</v>
      </c>
      <c r="D700" s="2" t="s">
        <v>5806</v>
      </c>
      <c r="E700" s="2" t="s">
        <v>5813</v>
      </c>
      <c r="F700" s="2" t="s">
        <v>5891</v>
      </c>
      <c r="G700" s="2" t="s">
        <v>5785</v>
      </c>
    </row>
    <row r="701" spans="1:7" x14ac:dyDescent="0.25">
      <c r="A701" s="2" t="s">
        <v>5769</v>
      </c>
      <c r="B701" s="2" t="s">
        <v>3097</v>
      </c>
      <c r="C701" s="2" t="s">
        <v>5790</v>
      </c>
      <c r="D701" s="2" t="s">
        <v>5793</v>
      </c>
      <c r="E701" s="2" t="s">
        <v>5784</v>
      </c>
      <c r="F701" s="2" t="s">
        <v>5890</v>
      </c>
      <c r="G701" s="2" t="s">
        <v>5819</v>
      </c>
    </row>
    <row r="702" spans="1:7" x14ac:dyDescent="0.25">
      <c r="A702" s="2" t="s">
        <v>5769</v>
      </c>
      <c r="B702" s="2" t="s">
        <v>3100</v>
      </c>
      <c r="C702" s="2" t="s">
        <v>5770</v>
      </c>
      <c r="D702" s="2" t="s">
        <v>5816</v>
      </c>
      <c r="E702" s="2" t="s">
        <v>5784</v>
      </c>
      <c r="F702" s="2" t="s">
        <v>2098</v>
      </c>
      <c r="G702" s="2" t="s">
        <v>5810</v>
      </c>
    </row>
    <row r="703" spans="1:7" x14ac:dyDescent="0.25">
      <c r="A703" s="2" t="s">
        <v>5769</v>
      </c>
      <c r="B703" s="2" t="s">
        <v>3104</v>
      </c>
      <c r="C703" s="2" t="s">
        <v>5774</v>
      </c>
      <c r="D703" s="2" t="s">
        <v>5841</v>
      </c>
      <c r="E703" s="2" t="s">
        <v>5818</v>
      </c>
      <c r="F703" s="2" t="s">
        <v>2098</v>
      </c>
      <c r="G703" s="2" t="s">
        <v>5802</v>
      </c>
    </row>
    <row r="704" spans="1:7" x14ac:dyDescent="0.25">
      <c r="A704" s="2" t="s">
        <v>5769</v>
      </c>
      <c r="B704" s="2" t="s">
        <v>3108</v>
      </c>
      <c r="C704" s="2" t="s">
        <v>5778</v>
      </c>
      <c r="D704" s="2" t="s">
        <v>5791</v>
      </c>
      <c r="E704" s="2" t="s">
        <v>5780</v>
      </c>
      <c r="F704" s="2" t="s">
        <v>2098</v>
      </c>
      <c r="G704" s="2" t="s">
        <v>5781</v>
      </c>
    </row>
    <row r="705" spans="1:7" x14ac:dyDescent="0.25">
      <c r="A705" s="2" t="s">
        <v>5769</v>
      </c>
      <c r="B705" s="2" t="s">
        <v>3112</v>
      </c>
      <c r="C705" s="2" t="s">
        <v>5782</v>
      </c>
      <c r="D705" s="2" t="s">
        <v>5841</v>
      </c>
      <c r="E705" s="2" t="s">
        <v>5789</v>
      </c>
      <c r="F705" s="2" t="s">
        <v>2159</v>
      </c>
      <c r="G705" s="2" t="s">
        <v>5781</v>
      </c>
    </row>
    <row r="706" spans="1:7" x14ac:dyDescent="0.25">
      <c r="A706" s="2" t="s">
        <v>5769</v>
      </c>
      <c r="B706" s="2" t="s">
        <v>3116</v>
      </c>
      <c r="C706" s="2" t="s">
        <v>5786</v>
      </c>
      <c r="D706" s="2" t="s">
        <v>5814</v>
      </c>
      <c r="E706" s="2" t="s">
        <v>5771</v>
      </c>
      <c r="F706" s="2" t="s">
        <v>2098</v>
      </c>
      <c r="G706" s="2" t="s">
        <v>5866</v>
      </c>
    </row>
    <row r="707" spans="1:7" x14ac:dyDescent="0.25">
      <c r="A707" s="2" t="s">
        <v>5769</v>
      </c>
      <c r="B707" s="2" t="s">
        <v>3120</v>
      </c>
      <c r="C707" s="2" t="s">
        <v>5788</v>
      </c>
      <c r="D707" s="2" t="s">
        <v>5831</v>
      </c>
      <c r="E707" s="2" t="s">
        <v>5803</v>
      </c>
      <c r="F707" s="2" t="s">
        <v>2098</v>
      </c>
      <c r="G707" s="2" t="s">
        <v>5822</v>
      </c>
    </row>
    <row r="708" spans="1:7" x14ac:dyDescent="0.25">
      <c r="A708" s="2" t="s">
        <v>5769</v>
      </c>
      <c r="B708" s="2" t="s">
        <v>3125</v>
      </c>
      <c r="C708" s="2" t="s">
        <v>5790</v>
      </c>
      <c r="D708" s="2" t="s">
        <v>5816</v>
      </c>
      <c r="E708" s="2" t="s">
        <v>5818</v>
      </c>
      <c r="F708" s="2" t="s">
        <v>2098</v>
      </c>
      <c r="G708" s="2" t="s">
        <v>5817</v>
      </c>
    </row>
    <row r="709" spans="1:7" x14ac:dyDescent="0.25">
      <c r="A709" s="2" t="s">
        <v>5769</v>
      </c>
      <c r="B709" s="2" t="s">
        <v>3129</v>
      </c>
      <c r="C709" s="2" t="s">
        <v>5770</v>
      </c>
      <c r="D709" s="2" t="s">
        <v>5779</v>
      </c>
      <c r="E709" s="2" t="s">
        <v>5771</v>
      </c>
      <c r="F709" s="2" t="s">
        <v>2598</v>
      </c>
      <c r="G709" s="2" t="s">
        <v>5830</v>
      </c>
    </row>
    <row r="710" spans="1:7" x14ac:dyDescent="0.25">
      <c r="A710" s="2" t="s">
        <v>5769</v>
      </c>
      <c r="B710" s="2" t="s">
        <v>3132</v>
      </c>
      <c r="C710" s="2" t="s">
        <v>5774</v>
      </c>
      <c r="D710" s="2" t="s">
        <v>5775</v>
      </c>
      <c r="E710" s="2" t="s">
        <v>5771</v>
      </c>
      <c r="F710" s="2" t="s">
        <v>2159</v>
      </c>
      <c r="G710" s="2" t="s">
        <v>5866</v>
      </c>
    </row>
    <row r="711" spans="1:7" x14ac:dyDescent="0.25">
      <c r="A711" s="2" t="s">
        <v>5769</v>
      </c>
      <c r="B711" s="2" t="s">
        <v>3135</v>
      </c>
      <c r="C711" s="2" t="s">
        <v>5778</v>
      </c>
      <c r="D711" s="2" t="s">
        <v>5816</v>
      </c>
      <c r="E711" s="2" t="s">
        <v>5813</v>
      </c>
      <c r="F711" s="2" t="s">
        <v>2098</v>
      </c>
      <c r="G711" s="2" t="s">
        <v>5773</v>
      </c>
    </row>
    <row r="712" spans="1:7" x14ac:dyDescent="0.25">
      <c r="A712" s="2" t="s">
        <v>5769</v>
      </c>
      <c r="B712" s="2" t="s">
        <v>3139</v>
      </c>
      <c r="C712" s="2" t="s">
        <v>5782</v>
      </c>
      <c r="D712" s="2" t="s">
        <v>5814</v>
      </c>
      <c r="E712" s="2" t="s">
        <v>5789</v>
      </c>
      <c r="F712" s="2" t="s">
        <v>2098</v>
      </c>
      <c r="G712" s="2" t="s">
        <v>5802</v>
      </c>
    </row>
    <row r="713" spans="1:7" x14ac:dyDescent="0.25">
      <c r="A713" s="2" t="s">
        <v>5769</v>
      </c>
      <c r="B713" s="2" t="s">
        <v>3143</v>
      </c>
      <c r="C713" s="2" t="s">
        <v>5786</v>
      </c>
      <c r="D713" s="2" t="s">
        <v>5775</v>
      </c>
      <c r="E713" s="2" t="s">
        <v>5794</v>
      </c>
      <c r="F713" s="2" t="s">
        <v>2159</v>
      </c>
      <c r="G713" s="2" t="s">
        <v>5799</v>
      </c>
    </row>
    <row r="714" spans="1:7" x14ac:dyDescent="0.25">
      <c r="A714" s="2" t="s">
        <v>5769</v>
      </c>
      <c r="B714" s="2" t="s">
        <v>3146</v>
      </c>
      <c r="C714" s="2" t="s">
        <v>5788</v>
      </c>
      <c r="D714" s="2" t="s">
        <v>5805</v>
      </c>
      <c r="E714" s="2" t="s">
        <v>5784</v>
      </c>
      <c r="F714" s="2" t="s">
        <v>2159</v>
      </c>
      <c r="G714" s="2" t="s">
        <v>5882</v>
      </c>
    </row>
    <row r="715" spans="1:7" x14ac:dyDescent="0.25">
      <c r="A715" s="2" t="s">
        <v>5769</v>
      </c>
      <c r="B715" s="2" t="s">
        <v>3150</v>
      </c>
      <c r="C715" s="2" t="s">
        <v>5790</v>
      </c>
      <c r="D715" s="2" t="s">
        <v>5791</v>
      </c>
      <c r="E715" s="2" t="s">
        <v>5870</v>
      </c>
      <c r="F715" s="2" t="s">
        <v>2159</v>
      </c>
      <c r="G715" s="2" t="s">
        <v>5777</v>
      </c>
    </row>
    <row r="716" spans="1:7" x14ac:dyDescent="0.25">
      <c r="A716" s="2" t="s">
        <v>5769</v>
      </c>
      <c r="B716" s="2" t="s">
        <v>3154</v>
      </c>
      <c r="C716" s="2" t="s">
        <v>5770</v>
      </c>
      <c r="D716" s="2" t="s">
        <v>5775</v>
      </c>
      <c r="E716" s="2" t="s">
        <v>5800</v>
      </c>
      <c r="F716" s="2" t="s">
        <v>2098</v>
      </c>
      <c r="G716" s="2" t="s">
        <v>5781</v>
      </c>
    </row>
    <row r="717" spans="1:7" x14ac:dyDescent="0.25">
      <c r="A717" s="2" t="s">
        <v>5769</v>
      </c>
      <c r="B717" s="2" t="s">
        <v>3157</v>
      </c>
      <c r="C717" s="2" t="s">
        <v>5774</v>
      </c>
      <c r="D717" s="2" t="s">
        <v>5805</v>
      </c>
      <c r="E717" s="2" t="s">
        <v>5796</v>
      </c>
      <c r="F717" s="2" t="s">
        <v>2159</v>
      </c>
      <c r="G717" s="2" t="s">
        <v>5801</v>
      </c>
    </row>
    <row r="718" spans="1:7" x14ac:dyDescent="0.25">
      <c r="A718" s="2" t="s">
        <v>5769</v>
      </c>
      <c r="B718" s="2" t="s">
        <v>3161</v>
      </c>
      <c r="C718" s="2" t="s">
        <v>5778</v>
      </c>
      <c r="D718" s="2" t="s">
        <v>5818</v>
      </c>
      <c r="E718" s="2" t="s">
        <v>5780</v>
      </c>
      <c r="F718" s="2" t="s">
        <v>2159</v>
      </c>
      <c r="G718" s="2" t="s">
        <v>5804</v>
      </c>
    </row>
    <row r="719" spans="1:7" x14ac:dyDescent="0.25">
      <c r="A719" s="2" t="s">
        <v>5769</v>
      </c>
      <c r="B719" s="2" t="s">
        <v>3165</v>
      </c>
      <c r="C719" s="2" t="s">
        <v>5782</v>
      </c>
      <c r="D719" s="2" t="s">
        <v>5775</v>
      </c>
      <c r="E719" s="2" t="s">
        <v>5818</v>
      </c>
      <c r="F719" s="2" t="s">
        <v>2129</v>
      </c>
      <c r="G719" s="2" t="s">
        <v>5880</v>
      </c>
    </row>
    <row r="720" spans="1:7" x14ac:dyDescent="0.25">
      <c r="A720" s="2" t="s">
        <v>5769</v>
      </c>
      <c r="B720" s="2" t="s">
        <v>3169</v>
      </c>
      <c r="C720" s="2" t="s">
        <v>5786</v>
      </c>
      <c r="D720" s="2" t="s">
        <v>5783</v>
      </c>
      <c r="E720" s="2" t="s">
        <v>5784</v>
      </c>
      <c r="F720" s="2" t="s">
        <v>2159</v>
      </c>
      <c r="G720" s="2" t="s">
        <v>5807</v>
      </c>
    </row>
    <row r="721" spans="1:7" x14ac:dyDescent="0.25">
      <c r="A721" s="2" t="s">
        <v>5769</v>
      </c>
      <c r="B721" s="2" t="s">
        <v>3172</v>
      </c>
      <c r="C721" s="2" t="s">
        <v>5788</v>
      </c>
      <c r="D721" s="2" t="s">
        <v>5828</v>
      </c>
      <c r="E721" s="2" t="s">
        <v>5789</v>
      </c>
      <c r="F721" s="2" t="s">
        <v>2159</v>
      </c>
      <c r="G721" s="2" t="s">
        <v>5807</v>
      </c>
    </row>
    <row r="722" spans="1:7" x14ac:dyDescent="0.25">
      <c r="A722" s="2" t="s">
        <v>5769</v>
      </c>
      <c r="B722" s="2" t="s">
        <v>3176</v>
      </c>
      <c r="C722" s="2" t="s">
        <v>5790</v>
      </c>
      <c r="D722" s="2" t="s">
        <v>5783</v>
      </c>
      <c r="E722" s="2" t="s">
        <v>5789</v>
      </c>
      <c r="F722" s="2" t="s">
        <v>2098</v>
      </c>
      <c r="G722" s="2" t="s">
        <v>5844</v>
      </c>
    </row>
    <row r="723" spans="1:7" x14ac:dyDescent="0.25">
      <c r="A723" s="2" t="s">
        <v>5769</v>
      </c>
      <c r="B723" s="2" t="s">
        <v>3180</v>
      </c>
      <c r="C723" s="2" t="s">
        <v>5770</v>
      </c>
      <c r="D723" s="2" t="s">
        <v>5841</v>
      </c>
      <c r="E723" s="2" t="s">
        <v>5818</v>
      </c>
      <c r="F723" s="2" t="s">
        <v>2159</v>
      </c>
      <c r="G723" s="2" t="s">
        <v>5817</v>
      </c>
    </row>
    <row r="724" spans="1:7" x14ac:dyDescent="0.25">
      <c r="A724" s="2" t="s">
        <v>5769</v>
      </c>
      <c r="B724" s="2" t="s">
        <v>3183</v>
      </c>
      <c r="C724" s="2" t="s">
        <v>5774</v>
      </c>
      <c r="D724" s="2" t="s">
        <v>5813</v>
      </c>
      <c r="E724" s="2" t="s">
        <v>5784</v>
      </c>
      <c r="F724" s="2" t="s">
        <v>2098</v>
      </c>
      <c r="G724" s="2" t="s">
        <v>5817</v>
      </c>
    </row>
    <row r="725" spans="1:7" x14ac:dyDescent="0.25">
      <c r="A725" s="2" t="s">
        <v>5769</v>
      </c>
      <c r="B725" s="2" t="s">
        <v>3187</v>
      </c>
      <c r="C725" s="2" t="s">
        <v>5778</v>
      </c>
      <c r="D725" s="2" t="s">
        <v>5803</v>
      </c>
      <c r="E725" s="2" t="s">
        <v>5776</v>
      </c>
      <c r="F725" s="2" t="s">
        <v>2159</v>
      </c>
      <c r="G725" s="2" t="s">
        <v>5810</v>
      </c>
    </row>
    <row r="726" spans="1:7" x14ac:dyDescent="0.25">
      <c r="A726" s="2" t="s">
        <v>5769</v>
      </c>
      <c r="B726" s="2" t="s">
        <v>3191</v>
      </c>
      <c r="C726" s="2" t="s">
        <v>5782</v>
      </c>
      <c r="D726" s="2" t="s">
        <v>5800</v>
      </c>
      <c r="E726" s="2" t="s">
        <v>5868</v>
      </c>
      <c r="F726" s="2" t="s">
        <v>2159</v>
      </c>
      <c r="G726" s="2" t="s">
        <v>5802</v>
      </c>
    </row>
    <row r="727" spans="1:7" x14ac:dyDescent="0.25">
      <c r="A727" s="2" t="s">
        <v>5769</v>
      </c>
      <c r="B727" s="2" t="s">
        <v>3196</v>
      </c>
      <c r="C727" s="2" t="s">
        <v>5786</v>
      </c>
      <c r="D727" s="2" t="s">
        <v>5813</v>
      </c>
      <c r="E727" s="2" t="s">
        <v>5780</v>
      </c>
      <c r="F727" s="2" t="s">
        <v>2159</v>
      </c>
      <c r="G727" s="2" t="s">
        <v>5842</v>
      </c>
    </row>
    <row r="728" spans="1:7" x14ac:dyDescent="0.25">
      <c r="A728" s="2" t="s">
        <v>5769</v>
      </c>
      <c r="B728" s="2" t="s">
        <v>3199</v>
      </c>
      <c r="C728" s="2" t="s">
        <v>5788</v>
      </c>
      <c r="D728" s="2" t="s">
        <v>5779</v>
      </c>
      <c r="E728" s="2" t="s">
        <v>5780</v>
      </c>
      <c r="F728" s="2" t="s">
        <v>2159</v>
      </c>
      <c r="G728" s="2" t="s">
        <v>5866</v>
      </c>
    </row>
    <row r="729" spans="1:7" x14ac:dyDescent="0.25">
      <c r="A729" s="2" t="s">
        <v>5769</v>
      </c>
      <c r="B729" s="2" t="s">
        <v>3203</v>
      </c>
      <c r="C729" s="2" t="s">
        <v>5790</v>
      </c>
      <c r="D729" s="2" t="s">
        <v>5779</v>
      </c>
      <c r="E729" s="2" t="s">
        <v>5784</v>
      </c>
      <c r="F729" s="2" t="s">
        <v>2098</v>
      </c>
      <c r="G729" s="2" t="s">
        <v>5807</v>
      </c>
    </row>
    <row r="730" spans="1:7" x14ac:dyDescent="0.25">
      <c r="A730" s="2" t="s">
        <v>5769</v>
      </c>
      <c r="B730" s="2" t="s">
        <v>3206</v>
      </c>
      <c r="C730" s="2" t="s">
        <v>5770</v>
      </c>
      <c r="D730" s="2" t="s">
        <v>5793</v>
      </c>
      <c r="E730" s="2" t="s">
        <v>5784</v>
      </c>
      <c r="F730" s="2" t="s">
        <v>2159</v>
      </c>
      <c r="G730" s="2" t="s">
        <v>5810</v>
      </c>
    </row>
    <row r="731" spans="1:7" x14ac:dyDescent="0.25">
      <c r="A731" s="2" t="s">
        <v>5769</v>
      </c>
      <c r="B731" s="2" t="s">
        <v>3211</v>
      </c>
      <c r="C731" s="2" t="s">
        <v>5774</v>
      </c>
      <c r="D731" s="2" t="s">
        <v>5793</v>
      </c>
      <c r="E731" s="2" t="s">
        <v>5796</v>
      </c>
      <c r="F731" s="2" t="s">
        <v>2159</v>
      </c>
      <c r="G731" s="2" t="s">
        <v>5801</v>
      </c>
    </row>
    <row r="732" spans="1:7" x14ac:dyDescent="0.25">
      <c r="A732" s="2" t="s">
        <v>5769</v>
      </c>
      <c r="B732" s="2" t="s">
        <v>3214</v>
      </c>
      <c r="C732" s="2" t="s">
        <v>5778</v>
      </c>
      <c r="D732" s="2" t="s">
        <v>5805</v>
      </c>
      <c r="E732" s="2" t="s">
        <v>5794</v>
      </c>
      <c r="F732" s="2" t="s">
        <v>2159</v>
      </c>
      <c r="G732" s="2" t="s">
        <v>5817</v>
      </c>
    </row>
    <row r="733" spans="1:7" x14ac:dyDescent="0.25">
      <c r="A733" s="2" t="s">
        <v>5769</v>
      </c>
      <c r="B733" s="2" t="s">
        <v>3218</v>
      </c>
      <c r="C733" s="2" t="s">
        <v>5782</v>
      </c>
      <c r="D733" s="2" t="s">
        <v>5779</v>
      </c>
      <c r="E733" s="2" t="s">
        <v>5796</v>
      </c>
      <c r="F733" s="2" t="s">
        <v>2159</v>
      </c>
      <c r="G733" s="2" t="s">
        <v>5773</v>
      </c>
    </row>
    <row r="734" spans="1:7" x14ac:dyDescent="0.25">
      <c r="A734" s="2" t="s">
        <v>5769</v>
      </c>
      <c r="B734" s="2" t="s">
        <v>3221</v>
      </c>
      <c r="C734" s="2" t="s">
        <v>5786</v>
      </c>
      <c r="D734" s="2" t="s">
        <v>5791</v>
      </c>
      <c r="E734" s="2" t="s">
        <v>5796</v>
      </c>
      <c r="F734" s="2" t="s">
        <v>2098</v>
      </c>
      <c r="G734" s="2" t="s">
        <v>5832</v>
      </c>
    </row>
    <row r="735" spans="1:7" x14ac:dyDescent="0.25">
      <c r="A735" s="2" t="s">
        <v>5769</v>
      </c>
      <c r="B735" s="2" t="s">
        <v>3225</v>
      </c>
      <c r="C735" s="2" t="s">
        <v>5788</v>
      </c>
      <c r="D735" s="2" t="s">
        <v>5779</v>
      </c>
      <c r="E735" s="2" t="s">
        <v>5796</v>
      </c>
      <c r="F735" s="2" t="s">
        <v>2159</v>
      </c>
      <c r="G735" s="2" t="s">
        <v>5817</v>
      </c>
    </row>
    <row r="736" spans="1:7" x14ac:dyDescent="0.25">
      <c r="A736" s="2" t="s">
        <v>5769</v>
      </c>
      <c r="B736" s="2" t="s">
        <v>3228</v>
      </c>
      <c r="C736" s="2" t="s">
        <v>5790</v>
      </c>
      <c r="D736" s="2" t="s">
        <v>5775</v>
      </c>
      <c r="E736" s="2" t="s">
        <v>5794</v>
      </c>
      <c r="F736" s="2" t="s">
        <v>2159</v>
      </c>
      <c r="G736" s="2" t="s">
        <v>5807</v>
      </c>
    </row>
    <row r="737" spans="1:7" x14ac:dyDescent="0.25">
      <c r="A737" s="2" t="s">
        <v>5769</v>
      </c>
      <c r="B737" s="2" t="s">
        <v>3232</v>
      </c>
      <c r="C737" s="2" t="s">
        <v>5770</v>
      </c>
      <c r="D737" s="2" t="s">
        <v>5791</v>
      </c>
      <c r="E737" s="2" t="s">
        <v>5794</v>
      </c>
      <c r="F737" s="2" t="s">
        <v>2159</v>
      </c>
      <c r="G737" s="2" t="s">
        <v>5799</v>
      </c>
    </row>
    <row r="738" spans="1:7" x14ac:dyDescent="0.25">
      <c r="A738" s="2" t="s">
        <v>5769</v>
      </c>
      <c r="B738" s="2" t="s">
        <v>3235</v>
      </c>
      <c r="C738" s="2" t="s">
        <v>5774</v>
      </c>
      <c r="D738" s="2" t="s">
        <v>5779</v>
      </c>
      <c r="E738" s="2" t="s">
        <v>5796</v>
      </c>
      <c r="F738" s="2" t="s">
        <v>2159</v>
      </c>
      <c r="G738" s="2" t="s">
        <v>5773</v>
      </c>
    </row>
    <row r="739" spans="1:7" x14ac:dyDescent="0.25">
      <c r="A739" s="2" t="s">
        <v>5769</v>
      </c>
      <c r="B739" s="2" t="s">
        <v>3238</v>
      </c>
      <c r="C739" s="2" t="s">
        <v>5778</v>
      </c>
      <c r="D739" s="2" t="s">
        <v>5775</v>
      </c>
      <c r="E739" s="2" t="s">
        <v>5772</v>
      </c>
      <c r="F739" s="2" t="s">
        <v>2159</v>
      </c>
      <c r="G739" s="2" t="s">
        <v>5866</v>
      </c>
    </row>
    <row r="740" spans="1:7" x14ac:dyDescent="0.25">
      <c r="A740" s="2" t="s">
        <v>5769</v>
      </c>
      <c r="B740" s="2" t="s">
        <v>3242</v>
      </c>
      <c r="C740" s="2" t="s">
        <v>5782</v>
      </c>
      <c r="D740" s="2" t="s">
        <v>5783</v>
      </c>
      <c r="E740" s="2" t="s">
        <v>5784</v>
      </c>
      <c r="F740" s="2" t="s">
        <v>2098</v>
      </c>
      <c r="G740" s="2" t="s">
        <v>5773</v>
      </c>
    </row>
    <row r="741" spans="1:7" x14ac:dyDescent="0.25">
      <c r="A741" s="2" t="s">
        <v>5769</v>
      </c>
      <c r="B741" s="2" t="s">
        <v>3246</v>
      </c>
      <c r="C741" s="2" t="s">
        <v>5786</v>
      </c>
      <c r="D741" s="2" t="s">
        <v>5818</v>
      </c>
      <c r="E741" s="2" t="s">
        <v>5892</v>
      </c>
      <c r="F741" s="2" t="s">
        <v>2129</v>
      </c>
      <c r="G741" s="2" t="s">
        <v>5777</v>
      </c>
    </row>
    <row r="742" spans="1:7" x14ac:dyDescent="0.25">
      <c r="A742" s="2" t="s">
        <v>5769</v>
      </c>
      <c r="B742" s="2" t="s">
        <v>3249</v>
      </c>
      <c r="C742" s="2" t="s">
        <v>5788</v>
      </c>
      <c r="D742" s="2" t="s">
        <v>5828</v>
      </c>
      <c r="E742" s="2" t="s">
        <v>5779</v>
      </c>
      <c r="F742" s="2" t="s">
        <v>2098</v>
      </c>
      <c r="G742" s="2" t="s">
        <v>5781</v>
      </c>
    </row>
    <row r="743" spans="1:7" x14ac:dyDescent="0.25">
      <c r="A743" s="2" t="s">
        <v>5769</v>
      </c>
      <c r="B743" s="2" t="s">
        <v>3252</v>
      </c>
      <c r="C743" s="2" t="s">
        <v>5790</v>
      </c>
      <c r="D743" s="2" t="s">
        <v>5818</v>
      </c>
      <c r="E743" s="2" t="s">
        <v>5796</v>
      </c>
      <c r="F743" s="2" t="s">
        <v>2098</v>
      </c>
      <c r="G743" s="2" t="s">
        <v>5773</v>
      </c>
    </row>
    <row r="744" spans="1:7" x14ac:dyDescent="0.25">
      <c r="A744" s="2" t="s">
        <v>5769</v>
      </c>
      <c r="B744" s="2" t="s">
        <v>3256</v>
      </c>
      <c r="C744" s="2" t="s">
        <v>5770</v>
      </c>
      <c r="D744" s="2" t="s">
        <v>5791</v>
      </c>
      <c r="E744" s="2" t="s">
        <v>5796</v>
      </c>
      <c r="F744" s="2" t="s">
        <v>2159</v>
      </c>
      <c r="G744" s="2" t="s">
        <v>5809</v>
      </c>
    </row>
    <row r="745" spans="1:7" x14ac:dyDescent="0.25">
      <c r="A745" s="2" t="s">
        <v>5769</v>
      </c>
      <c r="B745" s="2" t="s">
        <v>3260</v>
      </c>
      <c r="C745" s="2" t="s">
        <v>5774</v>
      </c>
      <c r="D745" s="2" t="s">
        <v>5775</v>
      </c>
      <c r="E745" s="2" t="s">
        <v>5794</v>
      </c>
      <c r="F745" s="2" t="s">
        <v>2159</v>
      </c>
      <c r="G745" s="2" t="s">
        <v>5804</v>
      </c>
    </row>
    <row r="746" spans="1:7" x14ac:dyDescent="0.25">
      <c r="A746" s="2" t="s">
        <v>5769</v>
      </c>
      <c r="B746" s="2" t="s">
        <v>3264</v>
      </c>
      <c r="C746" s="2" t="s">
        <v>5778</v>
      </c>
      <c r="D746" s="2" t="s">
        <v>5791</v>
      </c>
      <c r="E746" s="2" t="s">
        <v>5794</v>
      </c>
      <c r="F746" s="2" t="s">
        <v>2098</v>
      </c>
      <c r="G746" s="2" t="s">
        <v>5807</v>
      </c>
    </row>
    <row r="747" spans="1:7" x14ac:dyDescent="0.25">
      <c r="A747" s="2" t="s">
        <v>5769</v>
      </c>
      <c r="B747" s="2" t="s">
        <v>3268</v>
      </c>
      <c r="C747" s="2" t="s">
        <v>5782</v>
      </c>
      <c r="D747" s="2" t="s">
        <v>5775</v>
      </c>
      <c r="E747" s="2" t="s">
        <v>5780</v>
      </c>
      <c r="F747" s="2" t="s">
        <v>2159</v>
      </c>
      <c r="G747" s="2" t="s">
        <v>5817</v>
      </c>
    </row>
    <row r="748" spans="1:7" x14ac:dyDescent="0.25">
      <c r="A748" s="2" t="s">
        <v>5769</v>
      </c>
      <c r="B748" s="2" t="s">
        <v>3272</v>
      </c>
      <c r="C748" s="2" t="s">
        <v>5786</v>
      </c>
      <c r="D748" s="2" t="s">
        <v>5818</v>
      </c>
      <c r="E748" s="2" t="s">
        <v>5776</v>
      </c>
      <c r="F748" s="2" t="s">
        <v>2159</v>
      </c>
      <c r="G748" s="2" t="s">
        <v>5832</v>
      </c>
    </row>
    <row r="749" spans="1:7" x14ac:dyDescent="0.25">
      <c r="A749" s="2" t="s">
        <v>5769</v>
      </c>
      <c r="B749" s="2" t="s">
        <v>3276</v>
      </c>
      <c r="C749" s="2" t="s">
        <v>5788</v>
      </c>
      <c r="D749" s="2" t="s">
        <v>5779</v>
      </c>
      <c r="E749" s="2" t="s">
        <v>5780</v>
      </c>
      <c r="F749" s="2" t="s">
        <v>2098</v>
      </c>
      <c r="G749" s="2" t="s">
        <v>5804</v>
      </c>
    </row>
    <row r="750" spans="1:7" x14ac:dyDescent="0.25">
      <c r="A750" s="2" t="s">
        <v>5769</v>
      </c>
      <c r="B750" s="2" t="s">
        <v>3280</v>
      </c>
      <c r="C750" s="2" t="s">
        <v>5790</v>
      </c>
      <c r="D750" s="2" t="s">
        <v>5775</v>
      </c>
      <c r="E750" s="2" t="s">
        <v>5776</v>
      </c>
      <c r="F750" s="2" t="s">
        <v>2098</v>
      </c>
      <c r="G750" s="2" t="s">
        <v>5802</v>
      </c>
    </row>
    <row r="751" spans="1:7" x14ac:dyDescent="0.25">
      <c r="A751" s="2" t="s">
        <v>5769</v>
      </c>
      <c r="B751" s="2" t="s">
        <v>3285</v>
      </c>
      <c r="C751" s="2" t="s">
        <v>5770</v>
      </c>
      <c r="D751" s="2" t="s">
        <v>5789</v>
      </c>
      <c r="E751" s="2" t="s">
        <v>5796</v>
      </c>
      <c r="F751" s="2" t="s">
        <v>2098</v>
      </c>
      <c r="G751" s="2" t="s">
        <v>5804</v>
      </c>
    </row>
    <row r="752" spans="1:7" x14ac:dyDescent="0.25">
      <c r="A752" s="2" t="s">
        <v>5769</v>
      </c>
      <c r="B752" s="2" t="s">
        <v>3289</v>
      </c>
      <c r="C752" s="2" t="s">
        <v>5774</v>
      </c>
      <c r="D752" s="2" t="s">
        <v>5789</v>
      </c>
      <c r="E752" s="2" t="s">
        <v>5784</v>
      </c>
      <c r="F752" s="2" t="s">
        <v>2098</v>
      </c>
      <c r="G752" s="2" t="s">
        <v>5822</v>
      </c>
    </row>
    <row r="753" spans="1:7" x14ac:dyDescent="0.25">
      <c r="A753" s="2" t="s">
        <v>5769</v>
      </c>
      <c r="B753" s="2" t="s">
        <v>3292</v>
      </c>
      <c r="C753" s="2" t="s">
        <v>5778</v>
      </c>
      <c r="D753" s="2" t="s">
        <v>5818</v>
      </c>
      <c r="E753" s="2" t="s">
        <v>5800</v>
      </c>
      <c r="F753" s="2" t="s">
        <v>5872</v>
      </c>
      <c r="G753" s="2" t="s">
        <v>5830</v>
      </c>
    </row>
    <row r="754" spans="1:7" x14ac:dyDescent="0.25">
      <c r="A754" s="2" t="s">
        <v>5769</v>
      </c>
      <c r="B754" s="2" t="s">
        <v>3296</v>
      </c>
      <c r="C754" s="2" t="s">
        <v>5782</v>
      </c>
      <c r="D754" s="2" t="s">
        <v>5771</v>
      </c>
      <c r="E754" s="2" t="s">
        <v>5800</v>
      </c>
      <c r="F754" s="2" t="s">
        <v>2098</v>
      </c>
      <c r="G754" s="2" t="s">
        <v>5781</v>
      </c>
    </row>
    <row r="755" spans="1:7" x14ac:dyDescent="0.25">
      <c r="A755" s="2" t="s">
        <v>5769</v>
      </c>
      <c r="B755" s="2" t="s">
        <v>3300</v>
      </c>
      <c r="C755" s="2" t="s">
        <v>5786</v>
      </c>
      <c r="D755" s="2" t="s">
        <v>5771</v>
      </c>
      <c r="E755" s="2" t="s">
        <v>5800</v>
      </c>
      <c r="F755" s="2" t="s">
        <v>2129</v>
      </c>
      <c r="G755" s="2" t="s">
        <v>5830</v>
      </c>
    </row>
    <row r="756" spans="1:7" x14ac:dyDescent="0.25">
      <c r="A756" s="2" t="s">
        <v>5769</v>
      </c>
      <c r="B756" s="2" t="s">
        <v>3304</v>
      </c>
      <c r="C756" s="2" t="s">
        <v>5788</v>
      </c>
      <c r="D756" s="2" t="s">
        <v>5806</v>
      </c>
      <c r="E756" s="2" t="s">
        <v>5784</v>
      </c>
      <c r="F756" s="2" t="s">
        <v>2129</v>
      </c>
      <c r="G756" s="2" t="s">
        <v>5781</v>
      </c>
    </row>
    <row r="757" spans="1:7" x14ac:dyDescent="0.25">
      <c r="A757" s="2" t="s">
        <v>5769</v>
      </c>
      <c r="B757" s="2" t="s">
        <v>3308</v>
      </c>
      <c r="C757" s="2" t="s">
        <v>5790</v>
      </c>
      <c r="D757" s="2" t="s">
        <v>5793</v>
      </c>
      <c r="E757" s="2" t="s">
        <v>5800</v>
      </c>
      <c r="F757" s="2" t="s">
        <v>2159</v>
      </c>
      <c r="G757" s="2" t="s">
        <v>5820</v>
      </c>
    </row>
    <row r="758" spans="1:7" x14ac:dyDescent="0.25">
      <c r="A758" s="2" t="s">
        <v>5769</v>
      </c>
      <c r="B758" s="2" t="s">
        <v>3312</v>
      </c>
      <c r="C758" s="2" t="s">
        <v>5770</v>
      </c>
      <c r="D758" s="2" t="s">
        <v>5775</v>
      </c>
      <c r="E758" s="2" t="s">
        <v>5784</v>
      </c>
      <c r="F758" s="2" t="s">
        <v>2098</v>
      </c>
      <c r="G758" s="2" t="s">
        <v>5781</v>
      </c>
    </row>
    <row r="759" spans="1:7" x14ac:dyDescent="0.25">
      <c r="A759" s="2" t="s">
        <v>5769</v>
      </c>
      <c r="B759" s="2" t="s">
        <v>3316</v>
      </c>
      <c r="C759" s="2" t="s">
        <v>5774</v>
      </c>
      <c r="D759" s="2" t="s">
        <v>5775</v>
      </c>
      <c r="E759" s="2" t="s">
        <v>5784</v>
      </c>
      <c r="F759" s="2" t="s">
        <v>2098</v>
      </c>
      <c r="G759" s="2" t="s">
        <v>5801</v>
      </c>
    </row>
    <row r="760" spans="1:7" x14ac:dyDescent="0.25">
      <c r="A760" s="2" t="s">
        <v>5769</v>
      </c>
      <c r="B760" s="2" t="s">
        <v>3319</v>
      </c>
      <c r="C760" s="2" t="s">
        <v>5778</v>
      </c>
      <c r="D760" s="2" t="s">
        <v>5805</v>
      </c>
      <c r="E760" s="2" t="s">
        <v>5789</v>
      </c>
      <c r="F760" s="2" t="s">
        <v>2129</v>
      </c>
      <c r="G760" s="2" t="s">
        <v>5832</v>
      </c>
    </row>
    <row r="761" spans="1:7" x14ac:dyDescent="0.25">
      <c r="A761" s="2" t="s">
        <v>5769</v>
      </c>
      <c r="B761" s="2" t="s">
        <v>3322</v>
      </c>
      <c r="C761" s="2" t="s">
        <v>5782</v>
      </c>
      <c r="D761" s="2" t="s">
        <v>5813</v>
      </c>
      <c r="E761" s="2" t="s">
        <v>5776</v>
      </c>
      <c r="F761" s="2" t="s">
        <v>2159</v>
      </c>
      <c r="G761" s="2" t="s">
        <v>5781</v>
      </c>
    </row>
    <row r="762" spans="1:7" x14ac:dyDescent="0.25">
      <c r="A762" s="2" t="s">
        <v>5769</v>
      </c>
      <c r="B762" s="2" t="s">
        <v>3326</v>
      </c>
      <c r="C762" s="2" t="s">
        <v>5786</v>
      </c>
      <c r="D762" s="2" t="s">
        <v>5775</v>
      </c>
      <c r="E762" s="2" t="s">
        <v>5803</v>
      </c>
      <c r="F762" s="2" t="s">
        <v>2650</v>
      </c>
      <c r="G762" s="2" t="s">
        <v>5802</v>
      </c>
    </row>
    <row r="763" spans="1:7" x14ac:dyDescent="0.25">
      <c r="A763" s="2" t="s">
        <v>5769</v>
      </c>
      <c r="B763" s="2" t="s">
        <v>3329</v>
      </c>
      <c r="C763" s="2" t="s">
        <v>5788</v>
      </c>
      <c r="D763" s="2" t="s">
        <v>5775</v>
      </c>
      <c r="E763" s="2" t="s">
        <v>5784</v>
      </c>
      <c r="F763" s="2" t="s">
        <v>2159</v>
      </c>
      <c r="G763" s="2" t="s">
        <v>5819</v>
      </c>
    </row>
    <row r="764" spans="1:7" x14ac:dyDescent="0.25">
      <c r="A764" s="2" t="s">
        <v>5769</v>
      </c>
      <c r="B764" s="2" t="s">
        <v>3333</v>
      </c>
      <c r="C764" s="2" t="s">
        <v>5790</v>
      </c>
      <c r="D764" s="2" t="s">
        <v>5791</v>
      </c>
      <c r="E764" s="2" t="s">
        <v>5796</v>
      </c>
      <c r="F764" s="2" t="s">
        <v>2159</v>
      </c>
      <c r="G764" s="2" t="s">
        <v>5810</v>
      </c>
    </row>
    <row r="765" spans="1:7" x14ac:dyDescent="0.25">
      <c r="A765" s="2" t="s">
        <v>5769</v>
      </c>
      <c r="B765" s="2" t="s">
        <v>3337</v>
      </c>
      <c r="C765" s="2" t="s">
        <v>5770</v>
      </c>
      <c r="D765" s="2" t="s">
        <v>5805</v>
      </c>
      <c r="E765" s="2" t="s">
        <v>5796</v>
      </c>
      <c r="F765" s="2" t="s">
        <v>2159</v>
      </c>
      <c r="G765" s="2" t="s">
        <v>5810</v>
      </c>
    </row>
    <row r="766" spans="1:7" x14ac:dyDescent="0.25">
      <c r="A766" s="2" t="s">
        <v>5769</v>
      </c>
      <c r="B766" s="2" t="s">
        <v>3340</v>
      </c>
      <c r="C766" s="2" t="s">
        <v>5774</v>
      </c>
      <c r="D766" s="2" t="s">
        <v>5775</v>
      </c>
      <c r="E766" s="2" t="s">
        <v>5794</v>
      </c>
      <c r="F766" s="2" t="s">
        <v>2098</v>
      </c>
      <c r="G766" s="2" t="s">
        <v>5801</v>
      </c>
    </row>
    <row r="767" spans="1:7" x14ac:dyDescent="0.25">
      <c r="A767" s="2" t="s">
        <v>5769</v>
      </c>
      <c r="B767" s="2" t="s">
        <v>3342</v>
      </c>
      <c r="C767" s="2" t="s">
        <v>5778</v>
      </c>
      <c r="D767" s="2" t="s">
        <v>5818</v>
      </c>
      <c r="E767" s="2" t="s">
        <v>5794</v>
      </c>
      <c r="F767" s="2" t="s">
        <v>2159</v>
      </c>
      <c r="G767" s="2" t="s">
        <v>5777</v>
      </c>
    </row>
    <row r="768" spans="1:7" x14ac:dyDescent="0.25">
      <c r="A768" s="2" t="s">
        <v>5769</v>
      </c>
      <c r="B768" s="2" t="s">
        <v>3345</v>
      </c>
      <c r="C768" s="2" t="s">
        <v>5782</v>
      </c>
      <c r="D768" s="2" t="s">
        <v>5775</v>
      </c>
      <c r="E768" s="2" t="s">
        <v>5784</v>
      </c>
      <c r="F768" s="2" t="s">
        <v>2159</v>
      </c>
      <c r="G768" s="2" t="s">
        <v>5802</v>
      </c>
    </row>
    <row r="769" spans="1:7" x14ac:dyDescent="0.25">
      <c r="A769" s="2" t="s">
        <v>5769</v>
      </c>
      <c r="B769" s="2" t="s">
        <v>3349</v>
      </c>
      <c r="C769" s="2" t="s">
        <v>5786</v>
      </c>
      <c r="D769" s="2" t="s">
        <v>5779</v>
      </c>
      <c r="E769" s="2" t="s">
        <v>5784</v>
      </c>
      <c r="F769" s="2" t="s">
        <v>2098</v>
      </c>
      <c r="G769" s="2" t="s">
        <v>5799</v>
      </c>
    </row>
    <row r="770" spans="1:7" x14ac:dyDescent="0.25">
      <c r="A770" s="2" t="s">
        <v>5769</v>
      </c>
      <c r="B770" s="2" t="s">
        <v>3353</v>
      </c>
      <c r="C770" s="2" t="s">
        <v>5788</v>
      </c>
      <c r="D770" s="2" t="s">
        <v>5779</v>
      </c>
      <c r="E770" s="2" t="s">
        <v>5784</v>
      </c>
      <c r="F770" s="2" t="s">
        <v>2098</v>
      </c>
      <c r="G770" s="2" t="s">
        <v>5777</v>
      </c>
    </row>
    <row r="771" spans="1:7" x14ac:dyDescent="0.25">
      <c r="A771" s="2" t="s">
        <v>5769</v>
      </c>
      <c r="B771" s="2" t="s">
        <v>3355</v>
      </c>
      <c r="C771" s="2" t="s">
        <v>5790</v>
      </c>
      <c r="D771" s="2" t="s">
        <v>5783</v>
      </c>
      <c r="E771" s="2" t="s">
        <v>5784</v>
      </c>
      <c r="F771" s="2" t="s">
        <v>2159</v>
      </c>
      <c r="G771" s="2" t="s">
        <v>5781</v>
      </c>
    </row>
    <row r="772" spans="1:7" x14ac:dyDescent="0.25">
      <c r="A772" s="2" t="s">
        <v>5769</v>
      </c>
      <c r="B772" s="2" t="s">
        <v>3359</v>
      </c>
      <c r="C772" s="2" t="s">
        <v>5770</v>
      </c>
      <c r="D772" s="2" t="s">
        <v>5806</v>
      </c>
      <c r="E772" s="2" t="s">
        <v>5784</v>
      </c>
      <c r="F772" s="2" t="s">
        <v>2098</v>
      </c>
      <c r="G772" s="2" t="s">
        <v>5785</v>
      </c>
    </row>
    <row r="773" spans="1:7" x14ac:dyDescent="0.25">
      <c r="A773" s="2" t="s">
        <v>5769</v>
      </c>
      <c r="B773" s="2" t="s">
        <v>3363</v>
      </c>
      <c r="C773" s="2" t="s">
        <v>5774</v>
      </c>
      <c r="D773" s="2" t="s">
        <v>5814</v>
      </c>
      <c r="E773" s="2" t="s">
        <v>5803</v>
      </c>
      <c r="F773" s="2" t="s">
        <v>2129</v>
      </c>
      <c r="G773" s="2" t="s">
        <v>5777</v>
      </c>
    </row>
    <row r="774" spans="1:7" x14ac:dyDescent="0.25">
      <c r="A774" s="2" t="s">
        <v>5769</v>
      </c>
      <c r="B774" s="2" t="s">
        <v>3367</v>
      </c>
      <c r="C774" s="2" t="s">
        <v>5778</v>
      </c>
      <c r="D774" s="2" t="s">
        <v>5783</v>
      </c>
      <c r="E774" s="2" t="s">
        <v>5803</v>
      </c>
      <c r="F774" s="2" t="s">
        <v>2098</v>
      </c>
      <c r="G774" s="2" t="s">
        <v>5830</v>
      </c>
    </row>
    <row r="775" spans="1:7" x14ac:dyDescent="0.25">
      <c r="A775" s="2" t="s">
        <v>5769</v>
      </c>
      <c r="B775" s="2" t="s">
        <v>3371</v>
      </c>
      <c r="C775" s="2" t="s">
        <v>5782</v>
      </c>
      <c r="D775" s="2" t="s">
        <v>5771</v>
      </c>
      <c r="E775" s="2" t="s">
        <v>5789</v>
      </c>
      <c r="F775" s="2" t="s">
        <v>2098</v>
      </c>
      <c r="G775" s="2" t="s">
        <v>5812</v>
      </c>
    </row>
    <row r="776" spans="1:7" x14ac:dyDescent="0.25">
      <c r="A776" s="2" t="s">
        <v>5769</v>
      </c>
      <c r="B776" s="2" t="s">
        <v>3375</v>
      </c>
      <c r="C776" s="2" t="s">
        <v>5786</v>
      </c>
      <c r="D776" s="2" t="s">
        <v>5803</v>
      </c>
      <c r="E776" s="2" t="s">
        <v>5794</v>
      </c>
      <c r="F776" s="2" t="s">
        <v>5893</v>
      </c>
      <c r="G776" s="2" t="s">
        <v>5777</v>
      </c>
    </row>
    <row r="777" spans="1:7" x14ac:dyDescent="0.25">
      <c r="A777" s="2" t="s">
        <v>5769</v>
      </c>
      <c r="B777" s="2" t="s">
        <v>3379</v>
      </c>
      <c r="C777" s="2" t="s">
        <v>5788</v>
      </c>
      <c r="D777" s="2" t="s">
        <v>5813</v>
      </c>
      <c r="E777" s="2" t="s">
        <v>5772</v>
      </c>
      <c r="F777" s="2" t="s">
        <v>2098</v>
      </c>
      <c r="G777" s="2" t="s">
        <v>5785</v>
      </c>
    </row>
    <row r="778" spans="1:7" x14ac:dyDescent="0.25">
      <c r="A778" s="2" t="s">
        <v>5769</v>
      </c>
      <c r="B778" s="2" t="s">
        <v>3383</v>
      </c>
      <c r="C778" s="2" t="s">
        <v>5790</v>
      </c>
      <c r="D778" s="2" t="s">
        <v>5789</v>
      </c>
      <c r="E778" s="2" t="s">
        <v>5772</v>
      </c>
      <c r="F778" s="2" t="s">
        <v>2098</v>
      </c>
      <c r="G778" s="2" t="s">
        <v>5802</v>
      </c>
    </row>
    <row r="779" spans="1:7" x14ac:dyDescent="0.25">
      <c r="A779" s="2" t="s">
        <v>5769</v>
      </c>
      <c r="B779" s="2" t="s">
        <v>3387</v>
      </c>
      <c r="C779" s="2" t="s">
        <v>5770</v>
      </c>
      <c r="D779" s="2" t="s">
        <v>5818</v>
      </c>
      <c r="E779" s="2" t="s">
        <v>5776</v>
      </c>
      <c r="F779" s="2" t="s">
        <v>2159</v>
      </c>
      <c r="G779" s="2" t="s">
        <v>5785</v>
      </c>
    </row>
    <row r="780" spans="1:7" x14ac:dyDescent="0.25">
      <c r="A780" s="2" t="s">
        <v>5769</v>
      </c>
      <c r="B780" s="2" t="s">
        <v>3391</v>
      </c>
      <c r="C780" s="2" t="s">
        <v>5774</v>
      </c>
      <c r="D780" s="2" t="s">
        <v>5818</v>
      </c>
      <c r="E780" s="2" t="s">
        <v>5796</v>
      </c>
      <c r="F780" s="2" t="s">
        <v>2098</v>
      </c>
      <c r="G780" s="2" t="s">
        <v>5832</v>
      </c>
    </row>
    <row r="781" spans="1:7" x14ac:dyDescent="0.25">
      <c r="A781" s="2" t="s">
        <v>5769</v>
      </c>
      <c r="B781" s="2" t="s">
        <v>3395</v>
      </c>
      <c r="C781" s="2" t="s">
        <v>5778</v>
      </c>
      <c r="D781" s="2" t="s">
        <v>5805</v>
      </c>
      <c r="E781" s="2" t="s">
        <v>5794</v>
      </c>
      <c r="F781" s="2" t="s">
        <v>2098</v>
      </c>
      <c r="G781" s="2" t="s">
        <v>5801</v>
      </c>
    </row>
    <row r="782" spans="1:7" x14ac:dyDescent="0.25">
      <c r="A782" s="2" t="s">
        <v>5769</v>
      </c>
      <c r="B782" s="2" t="s">
        <v>3399</v>
      </c>
      <c r="C782" s="2" t="s">
        <v>5782</v>
      </c>
      <c r="D782" s="2" t="s">
        <v>5771</v>
      </c>
      <c r="E782" s="2" t="s">
        <v>5776</v>
      </c>
      <c r="F782" s="2" t="s">
        <v>2159</v>
      </c>
      <c r="G782" s="2" t="s">
        <v>5801</v>
      </c>
    </row>
    <row r="783" spans="1:7" x14ac:dyDescent="0.25">
      <c r="A783" s="2" t="s">
        <v>5769</v>
      </c>
      <c r="B783" s="2" t="s">
        <v>3403</v>
      </c>
      <c r="C783" s="2" t="s">
        <v>5786</v>
      </c>
      <c r="D783" s="2" t="s">
        <v>5805</v>
      </c>
      <c r="E783" s="2" t="s">
        <v>5796</v>
      </c>
      <c r="F783" s="2" t="s">
        <v>2159</v>
      </c>
      <c r="G783" s="2" t="s">
        <v>5809</v>
      </c>
    </row>
    <row r="784" spans="1:7" x14ac:dyDescent="0.25">
      <c r="A784" s="2" t="s">
        <v>5769</v>
      </c>
      <c r="B784" s="2" t="s">
        <v>3406</v>
      </c>
      <c r="C784" s="2" t="s">
        <v>5788</v>
      </c>
      <c r="D784" s="2" t="s">
        <v>5805</v>
      </c>
      <c r="E784" s="2" t="s">
        <v>5780</v>
      </c>
      <c r="F784" s="2" t="s">
        <v>2098</v>
      </c>
      <c r="G784" s="2" t="s">
        <v>5801</v>
      </c>
    </row>
    <row r="785" spans="1:7" x14ac:dyDescent="0.25">
      <c r="A785" s="2" t="s">
        <v>5769</v>
      </c>
      <c r="B785" s="2" t="s">
        <v>3408</v>
      </c>
      <c r="C785" s="2" t="s">
        <v>5790</v>
      </c>
      <c r="D785" s="2" t="s">
        <v>5805</v>
      </c>
      <c r="E785" s="2" t="s">
        <v>5796</v>
      </c>
      <c r="F785" s="2" t="s">
        <v>2159</v>
      </c>
      <c r="G785" s="2" t="s">
        <v>5811</v>
      </c>
    </row>
    <row r="786" spans="1:7" x14ac:dyDescent="0.25">
      <c r="A786" s="2" t="s">
        <v>5769</v>
      </c>
      <c r="B786" s="2" t="s">
        <v>3410</v>
      </c>
      <c r="C786" s="2" t="s">
        <v>5770</v>
      </c>
      <c r="D786" s="2" t="s">
        <v>5806</v>
      </c>
      <c r="E786" s="2" t="s">
        <v>5794</v>
      </c>
      <c r="F786" s="2" t="s">
        <v>2159</v>
      </c>
      <c r="G786" s="2" t="s">
        <v>5799</v>
      </c>
    </row>
    <row r="787" spans="1:7" x14ac:dyDescent="0.25">
      <c r="A787" s="2" t="s">
        <v>5769</v>
      </c>
      <c r="B787" s="2" t="s">
        <v>3413</v>
      </c>
      <c r="C787" s="2" t="s">
        <v>5774</v>
      </c>
      <c r="D787" s="2" t="s">
        <v>5815</v>
      </c>
      <c r="E787" s="2" t="s">
        <v>5784</v>
      </c>
      <c r="F787" s="2" t="s">
        <v>2159</v>
      </c>
      <c r="G787" s="2" t="s">
        <v>5799</v>
      </c>
    </row>
    <row r="788" spans="1:7" x14ac:dyDescent="0.25">
      <c r="A788" s="2" t="s">
        <v>5769</v>
      </c>
      <c r="B788" s="2" t="s">
        <v>3416</v>
      </c>
      <c r="C788" s="2" t="s">
        <v>5778</v>
      </c>
      <c r="D788" s="2" t="s">
        <v>5828</v>
      </c>
      <c r="E788" s="2" t="s">
        <v>5818</v>
      </c>
      <c r="F788" s="2" t="s">
        <v>2098</v>
      </c>
      <c r="G788" s="2" t="s">
        <v>5785</v>
      </c>
    </row>
    <row r="789" spans="1:7" x14ac:dyDescent="0.25">
      <c r="A789" s="2" t="s">
        <v>5769</v>
      </c>
      <c r="B789" s="2" t="s">
        <v>3419</v>
      </c>
      <c r="C789" s="2" t="s">
        <v>5782</v>
      </c>
      <c r="D789" s="2" t="s">
        <v>5831</v>
      </c>
      <c r="E789" s="2" t="s">
        <v>5789</v>
      </c>
      <c r="F789" s="2" t="s">
        <v>2159</v>
      </c>
      <c r="G789" s="2" t="s">
        <v>5809</v>
      </c>
    </row>
    <row r="790" spans="1:7" x14ac:dyDescent="0.25">
      <c r="A790" s="2" t="s">
        <v>5769</v>
      </c>
      <c r="B790" s="2" t="s">
        <v>3422</v>
      </c>
      <c r="C790" s="2" t="s">
        <v>5786</v>
      </c>
      <c r="D790" s="2" t="s">
        <v>5849</v>
      </c>
      <c r="E790" s="2" t="s">
        <v>5789</v>
      </c>
      <c r="F790" s="2" t="s">
        <v>2159</v>
      </c>
      <c r="G790" s="2" t="s">
        <v>5773</v>
      </c>
    </row>
    <row r="791" spans="1:7" x14ac:dyDescent="0.25">
      <c r="A791" s="2" t="s">
        <v>5769</v>
      </c>
      <c r="B791" s="2" t="s">
        <v>3426</v>
      </c>
      <c r="C791" s="2" t="s">
        <v>5788</v>
      </c>
      <c r="D791" s="2" t="s">
        <v>5831</v>
      </c>
      <c r="E791" s="2" t="s">
        <v>5813</v>
      </c>
      <c r="F791" s="2" t="s">
        <v>2129</v>
      </c>
      <c r="G791" s="2" t="s">
        <v>5801</v>
      </c>
    </row>
    <row r="792" spans="1:7" x14ac:dyDescent="0.25">
      <c r="A792" s="2" t="s">
        <v>5769</v>
      </c>
      <c r="B792" s="2" t="s">
        <v>3430</v>
      </c>
      <c r="C792" s="2" t="s">
        <v>5790</v>
      </c>
      <c r="D792" s="2" t="s">
        <v>5815</v>
      </c>
      <c r="E792" s="2" t="s">
        <v>5813</v>
      </c>
      <c r="F792" s="2" t="s">
        <v>2159</v>
      </c>
      <c r="G792" s="2" t="s">
        <v>5810</v>
      </c>
    </row>
    <row r="793" spans="1:7" x14ac:dyDescent="0.25">
      <c r="A793" s="2" t="s">
        <v>5769</v>
      </c>
      <c r="B793" s="2" t="s">
        <v>3435</v>
      </c>
      <c r="C793" s="2" t="s">
        <v>5770</v>
      </c>
      <c r="D793" s="2" t="s">
        <v>5849</v>
      </c>
      <c r="E793" s="2" t="s">
        <v>5818</v>
      </c>
      <c r="F793" s="2" t="s">
        <v>2159</v>
      </c>
      <c r="G793" s="2" t="s">
        <v>5781</v>
      </c>
    </row>
    <row r="794" spans="1:7" x14ac:dyDescent="0.25">
      <c r="A794" s="2" t="s">
        <v>5769</v>
      </c>
      <c r="B794" s="2" t="s">
        <v>3438</v>
      </c>
      <c r="C794" s="2" t="s">
        <v>5774</v>
      </c>
      <c r="D794" s="2" t="s">
        <v>5815</v>
      </c>
      <c r="E794" s="2" t="s">
        <v>5818</v>
      </c>
      <c r="F794" s="2" t="s">
        <v>2098</v>
      </c>
      <c r="G794" s="2" t="s">
        <v>5807</v>
      </c>
    </row>
    <row r="795" spans="1:7" x14ac:dyDescent="0.25">
      <c r="A795" s="2" t="s">
        <v>5769</v>
      </c>
      <c r="B795" s="2" t="s">
        <v>3442</v>
      </c>
      <c r="C795" s="2" t="s">
        <v>5778</v>
      </c>
      <c r="D795" s="2" t="s">
        <v>5815</v>
      </c>
      <c r="E795" s="2" t="s">
        <v>5813</v>
      </c>
      <c r="F795" s="2" t="s">
        <v>5873</v>
      </c>
      <c r="G795" s="2" t="s">
        <v>5777</v>
      </c>
    </row>
    <row r="796" spans="1:7" x14ac:dyDescent="0.25">
      <c r="A796" s="2" t="s">
        <v>5769</v>
      </c>
      <c r="B796" s="2" t="s">
        <v>3445</v>
      </c>
      <c r="C796" s="2" t="s">
        <v>5782</v>
      </c>
      <c r="D796" s="2" t="s">
        <v>5814</v>
      </c>
      <c r="E796" s="2" t="s">
        <v>5789</v>
      </c>
      <c r="F796" s="2" t="s">
        <v>2159</v>
      </c>
      <c r="G796" s="2" t="s">
        <v>5822</v>
      </c>
    </row>
    <row r="797" spans="1:7" x14ac:dyDescent="0.25">
      <c r="A797" s="2" t="s">
        <v>5769</v>
      </c>
      <c r="B797" s="2" t="s">
        <v>3449</v>
      </c>
      <c r="C797" s="2" t="s">
        <v>5786</v>
      </c>
      <c r="D797" s="2" t="s">
        <v>5815</v>
      </c>
      <c r="E797" s="2" t="s">
        <v>5813</v>
      </c>
      <c r="F797" s="2" t="s">
        <v>2098</v>
      </c>
      <c r="G797" s="2" t="s">
        <v>5817</v>
      </c>
    </row>
    <row r="798" spans="1:7" x14ac:dyDescent="0.25">
      <c r="A798" s="2" t="s">
        <v>5769</v>
      </c>
      <c r="B798" s="2" t="s">
        <v>3451</v>
      </c>
      <c r="C798" s="2" t="s">
        <v>5788</v>
      </c>
      <c r="D798" s="2" t="s">
        <v>5838</v>
      </c>
      <c r="E798" s="2" t="s">
        <v>5791</v>
      </c>
      <c r="F798" s="2" t="s">
        <v>2159</v>
      </c>
      <c r="G798" s="2" t="s">
        <v>5830</v>
      </c>
    </row>
    <row r="799" spans="1:7" x14ac:dyDescent="0.25">
      <c r="A799" s="2" t="s">
        <v>5769</v>
      </c>
      <c r="B799" s="2" t="s">
        <v>3454</v>
      </c>
      <c r="C799" s="2" t="s">
        <v>5790</v>
      </c>
      <c r="D799" s="2" t="s">
        <v>5849</v>
      </c>
      <c r="E799" s="2" t="s">
        <v>5791</v>
      </c>
      <c r="F799" s="2" t="s">
        <v>2159</v>
      </c>
      <c r="G799" s="2" t="s">
        <v>5781</v>
      </c>
    </row>
    <row r="800" spans="1:7" x14ac:dyDescent="0.25">
      <c r="A800" s="2" t="s">
        <v>5769</v>
      </c>
      <c r="B800" s="2" t="s">
        <v>3459</v>
      </c>
      <c r="C800" s="2" t="s">
        <v>5770</v>
      </c>
      <c r="D800" s="2" t="s">
        <v>5834</v>
      </c>
      <c r="E800" s="2" t="s">
        <v>5805</v>
      </c>
      <c r="F800" s="2" t="s">
        <v>2098</v>
      </c>
      <c r="G800" s="2" t="s">
        <v>5802</v>
      </c>
    </row>
    <row r="801" spans="1:7" x14ac:dyDescent="0.25">
      <c r="A801" s="2" t="s">
        <v>5769</v>
      </c>
      <c r="B801" s="2" t="s">
        <v>3462</v>
      </c>
      <c r="C801" s="2" t="s">
        <v>5774</v>
      </c>
      <c r="D801" s="2" t="s">
        <v>5845</v>
      </c>
      <c r="E801" s="2" t="s">
        <v>5806</v>
      </c>
      <c r="F801" s="2" t="s">
        <v>2159</v>
      </c>
      <c r="G801" s="2" t="s">
        <v>5781</v>
      </c>
    </row>
    <row r="802" spans="1:7" x14ac:dyDescent="0.25">
      <c r="A802" s="2" t="s">
        <v>5769</v>
      </c>
      <c r="B802" s="2" t="s">
        <v>3466</v>
      </c>
      <c r="C802" s="2" t="s">
        <v>5778</v>
      </c>
      <c r="D802" s="2" t="s">
        <v>5831</v>
      </c>
      <c r="E802" s="2" t="s">
        <v>5793</v>
      </c>
      <c r="F802" s="2" t="s">
        <v>2098</v>
      </c>
      <c r="G802" s="2" t="s">
        <v>5822</v>
      </c>
    </row>
    <row r="803" spans="1:7" x14ac:dyDescent="0.25">
      <c r="A803" s="2" t="s">
        <v>5769</v>
      </c>
      <c r="B803" s="2" t="s">
        <v>3469</v>
      </c>
      <c r="C803" s="2" t="s">
        <v>5782</v>
      </c>
      <c r="D803" s="2" t="s">
        <v>5841</v>
      </c>
      <c r="E803" s="2" t="s">
        <v>5793</v>
      </c>
      <c r="F803" s="2" t="s">
        <v>2098</v>
      </c>
      <c r="G803" s="2" t="s">
        <v>5832</v>
      </c>
    </row>
    <row r="804" spans="1:7" x14ac:dyDescent="0.25">
      <c r="A804" s="2" t="s">
        <v>5769</v>
      </c>
      <c r="B804" s="2" t="s">
        <v>3473</v>
      </c>
      <c r="C804" s="2" t="s">
        <v>5786</v>
      </c>
      <c r="D804" s="2" t="s">
        <v>5815</v>
      </c>
      <c r="E804" s="2" t="s">
        <v>5805</v>
      </c>
      <c r="F804" s="2" t="s">
        <v>2098</v>
      </c>
      <c r="G804" s="2" t="s">
        <v>5804</v>
      </c>
    </row>
    <row r="805" spans="1:7" x14ac:dyDescent="0.25">
      <c r="A805" s="2" t="s">
        <v>5769</v>
      </c>
      <c r="B805" s="2" t="s">
        <v>3477</v>
      </c>
      <c r="C805" s="2" t="s">
        <v>5788</v>
      </c>
      <c r="D805" s="2" t="s">
        <v>5835</v>
      </c>
      <c r="E805" s="2" t="s">
        <v>5793</v>
      </c>
      <c r="F805" s="2" t="s">
        <v>2098</v>
      </c>
      <c r="G805" s="2" t="s">
        <v>5830</v>
      </c>
    </row>
    <row r="806" spans="1:7" x14ac:dyDescent="0.25">
      <c r="A806" s="2" t="s">
        <v>5769</v>
      </c>
      <c r="B806" s="2" t="s">
        <v>3480</v>
      </c>
      <c r="C806" s="2" t="s">
        <v>5790</v>
      </c>
      <c r="D806" s="2" t="s">
        <v>5833</v>
      </c>
      <c r="E806" s="2" t="s">
        <v>5779</v>
      </c>
      <c r="F806" s="2" t="s">
        <v>2098</v>
      </c>
      <c r="G806" s="2" t="s">
        <v>5773</v>
      </c>
    </row>
    <row r="807" spans="1:7" x14ac:dyDescent="0.25">
      <c r="A807" s="2" t="s">
        <v>5769</v>
      </c>
      <c r="B807" s="2" t="s">
        <v>3483</v>
      </c>
      <c r="C807" s="2" t="s">
        <v>5770</v>
      </c>
      <c r="D807" s="2" t="s">
        <v>5831</v>
      </c>
      <c r="E807" s="2" t="s">
        <v>5791</v>
      </c>
      <c r="F807" s="2" t="s">
        <v>2098</v>
      </c>
      <c r="G807" s="2" t="s">
        <v>5804</v>
      </c>
    </row>
    <row r="808" spans="1:7" x14ac:dyDescent="0.25">
      <c r="A808" s="2" t="s">
        <v>5769</v>
      </c>
      <c r="B808" s="2" t="s">
        <v>3487</v>
      </c>
      <c r="C808" s="2" t="s">
        <v>5774</v>
      </c>
      <c r="D808" s="2" t="s">
        <v>5775</v>
      </c>
      <c r="E808" s="2" t="s">
        <v>5789</v>
      </c>
      <c r="F808" s="2" t="s">
        <v>5872</v>
      </c>
      <c r="G808" s="2" t="s">
        <v>5812</v>
      </c>
    </row>
    <row r="809" spans="1:7" x14ac:dyDescent="0.25">
      <c r="A809" s="2" t="s">
        <v>5769</v>
      </c>
      <c r="B809" s="2" t="s">
        <v>3491</v>
      </c>
      <c r="C809" s="2" t="s">
        <v>5778</v>
      </c>
      <c r="D809" s="2" t="s">
        <v>5791</v>
      </c>
      <c r="E809" s="2" t="s">
        <v>5789</v>
      </c>
      <c r="F809" s="2" t="s">
        <v>5894</v>
      </c>
      <c r="G809" s="2" t="s">
        <v>5781</v>
      </c>
    </row>
    <row r="810" spans="1:7" x14ac:dyDescent="0.25">
      <c r="A810" s="2" t="s">
        <v>5769</v>
      </c>
      <c r="B810" s="2" t="s">
        <v>3494</v>
      </c>
      <c r="C810" s="2" t="s">
        <v>5782</v>
      </c>
      <c r="D810" s="2" t="s">
        <v>5779</v>
      </c>
      <c r="E810" s="2" t="s">
        <v>5813</v>
      </c>
      <c r="F810" s="2" t="s">
        <v>5871</v>
      </c>
      <c r="G810" s="2" t="s">
        <v>5804</v>
      </c>
    </row>
    <row r="811" spans="1:7" x14ac:dyDescent="0.25">
      <c r="A811" s="2" t="s">
        <v>5769</v>
      </c>
      <c r="B811" s="2" t="s">
        <v>3497</v>
      </c>
      <c r="C811" s="2" t="s">
        <v>5786</v>
      </c>
      <c r="D811" s="2" t="s">
        <v>5814</v>
      </c>
      <c r="E811" s="2" t="s">
        <v>5771</v>
      </c>
      <c r="F811" s="2" t="s">
        <v>2098</v>
      </c>
      <c r="G811" s="2" t="s">
        <v>5809</v>
      </c>
    </row>
    <row r="812" spans="1:7" x14ac:dyDescent="0.25">
      <c r="A812" s="2" t="s">
        <v>5769</v>
      </c>
      <c r="B812" s="2" t="s">
        <v>3500</v>
      </c>
      <c r="C812" s="2" t="s">
        <v>5788</v>
      </c>
      <c r="D812" s="2" t="s">
        <v>5831</v>
      </c>
      <c r="E812" s="2" t="s">
        <v>5771</v>
      </c>
      <c r="F812" s="2" t="s">
        <v>2098</v>
      </c>
      <c r="G812" s="2" t="s">
        <v>5817</v>
      </c>
    </row>
    <row r="813" spans="1:7" x14ac:dyDescent="0.25">
      <c r="A813" s="2" t="s">
        <v>5769</v>
      </c>
      <c r="B813" s="2" t="s">
        <v>3504</v>
      </c>
      <c r="C813" s="2" t="s">
        <v>5790</v>
      </c>
      <c r="D813" s="2" t="s">
        <v>5816</v>
      </c>
      <c r="E813" s="2" t="s">
        <v>5771</v>
      </c>
      <c r="F813" s="2" t="s">
        <v>2098</v>
      </c>
      <c r="G813" s="2" t="s">
        <v>5832</v>
      </c>
    </row>
    <row r="814" spans="1:7" x14ac:dyDescent="0.25">
      <c r="A814" s="2" t="s">
        <v>5769</v>
      </c>
      <c r="B814" s="2" t="s">
        <v>3508</v>
      </c>
      <c r="C814" s="2" t="s">
        <v>5770</v>
      </c>
      <c r="D814" s="2" t="s">
        <v>5831</v>
      </c>
      <c r="E814" s="2" t="s">
        <v>5775</v>
      </c>
      <c r="F814" s="2" t="s">
        <v>2098</v>
      </c>
      <c r="G814" s="2" t="s">
        <v>5773</v>
      </c>
    </row>
    <row r="815" spans="1:7" x14ac:dyDescent="0.25">
      <c r="A815" s="2" t="s">
        <v>5769</v>
      </c>
      <c r="B815" s="2" t="s">
        <v>3513</v>
      </c>
      <c r="C815" s="2" t="s">
        <v>5774</v>
      </c>
      <c r="D815" s="2" t="s">
        <v>5816</v>
      </c>
      <c r="E815" s="2" t="s">
        <v>5806</v>
      </c>
      <c r="F815" s="2" t="s">
        <v>2098</v>
      </c>
      <c r="G815" s="2" t="s">
        <v>5781</v>
      </c>
    </row>
    <row r="816" spans="1:7" x14ac:dyDescent="0.25">
      <c r="A816" s="2" t="s">
        <v>5769</v>
      </c>
      <c r="B816" s="2" t="s">
        <v>3516</v>
      </c>
      <c r="C816" s="2" t="s">
        <v>5778</v>
      </c>
      <c r="D816" s="2" t="s">
        <v>5828</v>
      </c>
      <c r="E816" s="2" t="s">
        <v>5779</v>
      </c>
      <c r="F816" s="2" t="s">
        <v>2098</v>
      </c>
      <c r="G816" s="2" t="s">
        <v>5777</v>
      </c>
    </row>
    <row r="817" spans="1:7" x14ac:dyDescent="0.25">
      <c r="A817" s="2" t="s">
        <v>5769</v>
      </c>
      <c r="B817" s="2" t="s">
        <v>3518</v>
      </c>
      <c r="C817" s="2" t="s">
        <v>5782</v>
      </c>
      <c r="D817" s="2" t="s">
        <v>5835</v>
      </c>
      <c r="E817" s="2" t="s">
        <v>5775</v>
      </c>
      <c r="F817" s="2" t="s">
        <v>2098</v>
      </c>
      <c r="G817" s="2" t="s">
        <v>5819</v>
      </c>
    </row>
    <row r="818" spans="1:7" x14ac:dyDescent="0.25">
      <c r="A818" s="2" t="s">
        <v>5769</v>
      </c>
      <c r="B818" s="2" t="s">
        <v>3522</v>
      </c>
      <c r="C818" s="2" t="s">
        <v>5786</v>
      </c>
      <c r="D818" s="2" t="s">
        <v>5849</v>
      </c>
      <c r="E818" s="2" t="s">
        <v>5779</v>
      </c>
      <c r="F818" s="2" t="s">
        <v>2159</v>
      </c>
      <c r="G818" s="2" t="s">
        <v>5822</v>
      </c>
    </row>
    <row r="819" spans="1:7" x14ac:dyDescent="0.25">
      <c r="A819" s="2" t="s">
        <v>5769</v>
      </c>
      <c r="B819" s="2" t="s">
        <v>3525</v>
      </c>
      <c r="C819" s="2" t="s">
        <v>5788</v>
      </c>
      <c r="D819" s="2" t="s">
        <v>5838</v>
      </c>
      <c r="E819" s="2" t="s">
        <v>5816</v>
      </c>
      <c r="F819" s="2" t="s">
        <v>2098</v>
      </c>
      <c r="G819" s="2" t="s">
        <v>5799</v>
      </c>
    </row>
    <row r="820" spans="1:7" x14ac:dyDescent="0.25">
      <c r="A820" s="2" t="s">
        <v>5769</v>
      </c>
      <c r="B820" s="2" t="s">
        <v>3529</v>
      </c>
      <c r="C820" s="2" t="s">
        <v>5790</v>
      </c>
      <c r="D820" s="2" t="s">
        <v>5831</v>
      </c>
      <c r="E820" s="2" t="s">
        <v>5779</v>
      </c>
      <c r="F820" s="2" t="s">
        <v>2598</v>
      </c>
      <c r="G820" s="2" t="s">
        <v>5773</v>
      </c>
    </row>
    <row r="821" spans="1:7" x14ac:dyDescent="0.25">
      <c r="A821" s="2" t="s">
        <v>5769</v>
      </c>
      <c r="B821" s="2" t="s">
        <v>3533</v>
      </c>
      <c r="C821" s="2" t="s">
        <v>5770</v>
      </c>
      <c r="D821" s="2" t="s">
        <v>5814</v>
      </c>
      <c r="E821" s="2" t="s">
        <v>5775</v>
      </c>
      <c r="F821" s="2" t="s">
        <v>2098</v>
      </c>
      <c r="G821" s="2" t="s">
        <v>5817</v>
      </c>
    </row>
    <row r="822" spans="1:7" x14ac:dyDescent="0.25">
      <c r="A822" s="2" t="s">
        <v>5769</v>
      </c>
      <c r="B822" s="2" t="s">
        <v>3538</v>
      </c>
      <c r="C822" s="2" t="s">
        <v>5774</v>
      </c>
      <c r="D822" s="2" t="s">
        <v>5833</v>
      </c>
      <c r="E822" s="2" t="s">
        <v>5791</v>
      </c>
      <c r="F822" s="2" t="s">
        <v>2098</v>
      </c>
      <c r="G822" s="2" t="s">
        <v>5866</v>
      </c>
    </row>
    <row r="823" spans="1:7" x14ac:dyDescent="0.25">
      <c r="A823" s="2" t="s">
        <v>5769</v>
      </c>
      <c r="B823" s="2" t="s">
        <v>3541</v>
      </c>
      <c r="C823" s="2" t="s">
        <v>5778</v>
      </c>
      <c r="D823" s="2" t="s">
        <v>5833</v>
      </c>
      <c r="E823" s="2" t="s">
        <v>5805</v>
      </c>
      <c r="F823" s="2" t="s">
        <v>2098</v>
      </c>
      <c r="G823" s="2" t="s">
        <v>5830</v>
      </c>
    </row>
    <row r="824" spans="1:7" x14ac:dyDescent="0.25">
      <c r="A824" s="2" t="s">
        <v>5769</v>
      </c>
      <c r="B824" s="2" t="s">
        <v>3545</v>
      </c>
      <c r="C824" s="2" t="s">
        <v>5782</v>
      </c>
      <c r="D824" s="2" t="s">
        <v>5845</v>
      </c>
      <c r="E824" s="2" t="s">
        <v>5805</v>
      </c>
      <c r="F824" s="2" t="s">
        <v>2159</v>
      </c>
      <c r="G824" s="2" t="s">
        <v>5810</v>
      </c>
    </row>
    <row r="825" spans="1:7" x14ac:dyDescent="0.25">
      <c r="A825" s="2" t="s">
        <v>5769</v>
      </c>
      <c r="B825" s="2" t="s">
        <v>3549</v>
      </c>
      <c r="C825" s="2" t="s">
        <v>5786</v>
      </c>
      <c r="D825" s="2" t="s">
        <v>5835</v>
      </c>
      <c r="E825" s="2" t="s">
        <v>5816</v>
      </c>
      <c r="F825" s="2" t="s">
        <v>2098</v>
      </c>
      <c r="G825" s="2" t="s">
        <v>5843</v>
      </c>
    </row>
    <row r="826" spans="1:7" x14ac:dyDescent="0.25">
      <c r="A826" s="2" t="s">
        <v>5769</v>
      </c>
      <c r="B826" s="2" t="s">
        <v>3552</v>
      </c>
      <c r="C826" s="2" t="s">
        <v>5788</v>
      </c>
      <c r="D826" s="2" t="s">
        <v>5839</v>
      </c>
      <c r="E826" s="2" t="s">
        <v>5814</v>
      </c>
      <c r="F826" s="2" t="s">
        <v>2098</v>
      </c>
      <c r="G826" s="2" t="s">
        <v>5810</v>
      </c>
    </row>
    <row r="827" spans="1:7" x14ac:dyDescent="0.25">
      <c r="A827" s="2" t="s">
        <v>5769</v>
      </c>
      <c r="B827" s="2" t="s">
        <v>3556</v>
      </c>
      <c r="C827" s="2" t="s">
        <v>5790</v>
      </c>
      <c r="D827" s="2" t="s">
        <v>5837</v>
      </c>
      <c r="E827" s="2" t="s">
        <v>5806</v>
      </c>
      <c r="F827" s="2" t="s">
        <v>2098</v>
      </c>
      <c r="G827" s="2" t="s">
        <v>5830</v>
      </c>
    </row>
    <row r="828" spans="1:7" x14ac:dyDescent="0.25">
      <c r="A828" s="2" t="s">
        <v>5769</v>
      </c>
      <c r="B828" s="2" t="s">
        <v>3560</v>
      </c>
      <c r="C828" s="2" t="s">
        <v>5770</v>
      </c>
      <c r="D828" s="2" t="s">
        <v>5828</v>
      </c>
      <c r="E828" s="2" t="s">
        <v>5805</v>
      </c>
      <c r="F828" s="2" t="s">
        <v>2159</v>
      </c>
      <c r="G828" s="2" t="s">
        <v>5825</v>
      </c>
    </row>
    <row r="829" spans="1:7" x14ac:dyDescent="0.25">
      <c r="A829" s="2" t="s">
        <v>5769</v>
      </c>
      <c r="B829" s="2" t="s">
        <v>3563</v>
      </c>
      <c r="C829" s="2" t="s">
        <v>5774</v>
      </c>
      <c r="D829" s="2" t="s">
        <v>5837</v>
      </c>
      <c r="E829" s="2" t="s">
        <v>5816</v>
      </c>
      <c r="F829" s="2" t="s">
        <v>2159</v>
      </c>
      <c r="G829" s="2" t="s">
        <v>5832</v>
      </c>
    </row>
    <row r="830" spans="1:7" x14ac:dyDescent="0.25">
      <c r="A830" s="2" t="s">
        <v>5769</v>
      </c>
      <c r="B830" s="2" t="s">
        <v>3567</v>
      </c>
      <c r="C830" s="2" t="s">
        <v>5778</v>
      </c>
      <c r="D830" s="2" t="s">
        <v>5855</v>
      </c>
      <c r="E830" s="2" t="s">
        <v>5831</v>
      </c>
      <c r="F830" s="2" t="s">
        <v>2159</v>
      </c>
      <c r="G830" s="2" t="s">
        <v>5832</v>
      </c>
    </row>
    <row r="831" spans="1:7" x14ac:dyDescent="0.25">
      <c r="A831" s="2" t="s">
        <v>5769</v>
      </c>
      <c r="B831" s="2" t="s">
        <v>3570</v>
      </c>
      <c r="C831" s="2" t="s">
        <v>5782</v>
      </c>
      <c r="D831" s="2" t="s">
        <v>5846</v>
      </c>
      <c r="E831" s="2" t="s">
        <v>5815</v>
      </c>
      <c r="F831" s="2" t="s">
        <v>2098</v>
      </c>
      <c r="G831" s="2" t="s">
        <v>5822</v>
      </c>
    </row>
    <row r="832" spans="1:7" x14ac:dyDescent="0.25">
      <c r="A832" s="2" t="s">
        <v>5769</v>
      </c>
      <c r="B832" s="2" t="s">
        <v>3574</v>
      </c>
      <c r="C832" s="2" t="s">
        <v>5786</v>
      </c>
      <c r="D832" s="2" t="s">
        <v>5846</v>
      </c>
      <c r="E832" s="2" t="s">
        <v>5828</v>
      </c>
      <c r="F832" s="2" t="s">
        <v>2098</v>
      </c>
      <c r="G832" s="2" t="s">
        <v>5817</v>
      </c>
    </row>
    <row r="833" spans="1:7" x14ac:dyDescent="0.25">
      <c r="A833" s="2" t="s">
        <v>5769</v>
      </c>
      <c r="B833" s="2" t="s">
        <v>3578</v>
      </c>
      <c r="C833" s="2" t="s">
        <v>5788</v>
      </c>
      <c r="D833" s="2" t="s">
        <v>5850</v>
      </c>
      <c r="E833" s="2" t="s">
        <v>5828</v>
      </c>
      <c r="F833" s="2" t="s">
        <v>2098</v>
      </c>
      <c r="G833" s="2" t="s">
        <v>5802</v>
      </c>
    </row>
    <row r="834" spans="1:7" x14ac:dyDescent="0.25">
      <c r="A834" s="2" t="s">
        <v>5769</v>
      </c>
      <c r="B834" s="2" t="s">
        <v>3582</v>
      </c>
      <c r="C834" s="2" t="s">
        <v>5790</v>
      </c>
      <c r="D834" s="2" t="s">
        <v>5836</v>
      </c>
      <c r="E834" s="2" t="s">
        <v>5828</v>
      </c>
      <c r="F834" s="2" t="s">
        <v>2129</v>
      </c>
      <c r="G834" s="2" t="s">
        <v>5777</v>
      </c>
    </row>
    <row r="835" spans="1:7" x14ac:dyDescent="0.25">
      <c r="A835" s="2" t="s">
        <v>5769</v>
      </c>
      <c r="B835" s="2" t="s">
        <v>3586</v>
      </c>
      <c r="C835" s="2" t="s">
        <v>5770</v>
      </c>
      <c r="D835" s="2" t="s">
        <v>5849</v>
      </c>
      <c r="E835" s="2" t="s">
        <v>5775</v>
      </c>
      <c r="F835" s="2" t="s">
        <v>2159</v>
      </c>
      <c r="G835" s="2" t="s">
        <v>5773</v>
      </c>
    </row>
    <row r="836" spans="1:7" x14ac:dyDescent="0.25">
      <c r="A836" s="2" t="s">
        <v>5769</v>
      </c>
      <c r="B836" s="2" t="s">
        <v>3590</v>
      </c>
      <c r="C836" s="2" t="s">
        <v>5774</v>
      </c>
      <c r="D836" s="2" t="s">
        <v>5847</v>
      </c>
      <c r="E836" s="2" t="s">
        <v>5783</v>
      </c>
      <c r="F836" s="2" t="s">
        <v>2159</v>
      </c>
      <c r="G836" s="2" t="s">
        <v>5817</v>
      </c>
    </row>
    <row r="837" spans="1:7" x14ac:dyDescent="0.25">
      <c r="A837" s="2" t="s">
        <v>5769</v>
      </c>
      <c r="B837" s="2" t="s">
        <v>3594</v>
      </c>
      <c r="C837" s="2" t="s">
        <v>5778</v>
      </c>
      <c r="D837" s="2" t="s">
        <v>5845</v>
      </c>
      <c r="E837" s="2" t="s">
        <v>5779</v>
      </c>
      <c r="F837" s="2" t="s">
        <v>2159</v>
      </c>
      <c r="G837" s="2" t="s">
        <v>5802</v>
      </c>
    </row>
    <row r="838" spans="1:7" x14ac:dyDescent="0.25">
      <c r="A838" s="2" t="s">
        <v>5769</v>
      </c>
      <c r="B838" s="2" t="s">
        <v>3597</v>
      </c>
      <c r="C838" s="2" t="s">
        <v>5782</v>
      </c>
      <c r="D838" s="2" t="s">
        <v>5836</v>
      </c>
      <c r="E838" s="2" t="s">
        <v>5815</v>
      </c>
      <c r="F838" s="2" t="s">
        <v>2159</v>
      </c>
      <c r="G838" s="2" t="s">
        <v>5809</v>
      </c>
    </row>
    <row r="839" spans="1:7" x14ac:dyDescent="0.25">
      <c r="A839" s="2" t="s">
        <v>5769</v>
      </c>
      <c r="B839" s="2" t="s">
        <v>3601</v>
      </c>
      <c r="C839" s="2" t="s">
        <v>5786</v>
      </c>
      <c r="D839" s="2" t="s">
        <v>5847</v>
      </c>
      <c r="E839" s="2" t="s">
        <v>5816</v>
      </c>
      <c r="F839" s="2" t="s">
        <v>2098</v>
      </c>
      <c r="G839" s="2" t="s">
        <v>5785</v>
      </c>
    </row>
    <row r="840" spans="1:7" x14ac:dyDescent="0.25">
      <c r="A840" s="2" t="s">
        <v>5769</v>
      </c>
      <c r="B840" s="2" t="s">
        <v>3605</v>
      </c>
      <c r="C840" s="2" t="s">
        <v>5788</v>
      </c>
      <c r="D840" s="2" t="s">
        <v>5836</v>
      </c>
      <c r="E840" s="2" t="s">
        <v>5814</v>
      </c>
      <c r="F840" s="2" t="s">
        <v>2159</v>
      </c>
      <c r="G840" s="2" t="s">
        <v>5804</v>
      </c>
    </row>
    <row r="841" spans="1:7" x14ac:dyDescent="0.25">
      <c r="A841" s="2" t="s">
        <v>5769</v>
      </c>
      <c r="B841" s="2" t="s">
        <v>3609</v>
      </c>
      <c r="C841" s="2" t="s">
        <v>5790</v>
      </c>
      <c r="D841" s="2" t="s">
        <v>5837</v>
      </c>
      <c r="E841" s="2" t="s">
        <v>5783</v>
      </c>
      <c r="F841" s="2" t="s">
        <v>2159</v>
      </c>
      <c r="G841" s="2" t="s">
        <v>5799</v>
      </c>
    </row>
    <row r="842" spans="1:7" x14ac:dyDescent="0.25">
      <c r="A842" s="2" t="s">
        <v>5769</v>
      </c>
      <c r="B842" s="2" t="s">
        <v>3613</v>
      </c>
      <c r="C842" s="2" t="s">
        <v>5770</v>
      </c>
      <c r="D842" s="2" t="s">
        <v>5851</v>
      </c>
      <c r="E842" s="2" t="s">
        <v>5834</v>
      </c>
      <c r="F842" s="2" t="s">
        <v>2098</v>
      </c>
      <c r="G842" s="2" t="s">
        <v>5825</v>
      </c>
    </row>
    <row r="843" spans="1:7" x14ac:dyDescent="0.25">
      <c r="A843" s="2" t="s">
        <v>5769</v>
      </c>
      <c r="B843" s="2" t="s">
        <v>3616</v>
      </c>
      <c r="C843" s="2" t="s">
        <v>5774</v>
      </c>
      <c r="D843" s="2" t="s">
        <v>5852</v>
      </c>
      <c r="E843" s="2" t="s">
        <v>5849</v>
      </c>
      <c r="F843" s="2" t="s">
        <v>2098</v>
      </c>
      <c r="G843" s="2" t="s">
        <v>5830</v>
      </c>
    </row>
    <row r="844" spans="1:7" x14ac:dyDescent="0.25">
      <c r="A844" s="2" t="s">
        <v>5769</v>
      </c>
      <c r="B844" s="2" t="s">
        <v>3619</v>
      </c>
      <c r="C844" s="2" t="s">
        <v>5778</v>
      </c>
      <c r="D844" s="2" t="s">
        <v>5855</v>
      </c>
      <c r="E844" s="2" t="s">
        <v>5814</v>
      </c>
      <c r="F844" s="2" t="s">
        <v>2098</v>
      </c>
      <c r="G844" s="2" t="s">
        <v>5781</v>
      </c>
    </row>
    <row r="845" spans="1:7" x14ac:dyDescent="0.25">
      <c r="A845" s="2" t="s">
        <v>5769</v>
      </c>
      <c r="B845" s="2" t="s">
        <v>3622</v>
      </c>
      <c r="C845" s="2" t="s">
        <v>5782</v>
      </c>
      <c r="D845" s="2" t="s">
        <v>5851</v>
      </c>
      <c r="E845" s="2" t="s">
        <v>5833</v>
      </c>
      <c r="F845" s="2" t="s">
        <v>2159</v>
      </c>
      <c r="G845" s="2" t="s">
        <v>5807</v>
      </c>
    </row>
    <row r="846" spans="1:7" x14ac:dyDescent="0.25">
      <c r="A846" s="2" t="s">
        <v>5769</v>
      </c>
      <c r="B846" s="2" t="s">
        <v>3625</v>
      </c>
      <c r="C846" s="2" t="s">
        <v>5786</v>
      </c>
      <c r="D846" s="2" t="s">
        <v>5857</v>
      </c>
      <c r="E846" s="2" t="s">
        <v>5828</v>
      </c>
      <c r="F846" s="2" t="s">
        <v>2098</v>
      </c>
      <c r="G846" s="2" t="s">
        <v>5812</v>
      </c>
    </row>
    <row r="847" spans="1:7" x14ac:dyDescent="0.25">
      <c r="A847" s="2" t="s">
        <v>5769</v>
      </c>
      <c r="B847" s="2" t="s">
        <v>3629</v>
      </c>
      <c r="C847" s="2" t="s">
        <v>5788</v>
      </c>
      <c r="D847" s="2" t="s">
        <v>5851</v>
      </c>
      <c r="E847" s="2" t="s">
        <v>5838</v>
      </c>
      <c r="F847" s="2" t="s">
        <v>2159</v>
      </c>
      <c r="G847" s="2" t="s">
        <v>5812</v>
      </c>
    </row>
    <row r="848" spans="1:7" x14ac:dyDescent="0.25">
      <c r="A848" s="2" t="s">
        <v>5769</v>
      </c>
      <c r="B848" s="2" t="s">
        <v>3632</v>
      </c>
      <c r="C848" s="2" t="s">
        <v>5790</v>
      </c>
      <c r="D848" s="2" t="s">
        <v>5833</v>
      </c>
      <c r="E848" s="2" t="s">
        <v>5791</v>
      </c>
      <c r="F848" s="2" t="s">
        <v>2159</v>
      </c>
      <c r="G848" s="2" t="s">
        <v>5802</v>
      </c>
    </row>
    <row r="849" spans="1:7" x14ac:dyDescent="0.25">
      <c r="A849" s="2" t="s">
        <v>5769</v>
      </c>
      <c r="B849" s="2" t="s">
        <v>3635</v>
      </c>
      <c r="C849" s="2" t="s">
        <v>5770</v>
      </c>
      <c r="D849" s="2" t="s">
        <v>5841</v>
      </c>
      <c r="E849" s="2" t="s">
        <v>5783</v>
      </c>
      <c r="F849" s="2" t="s">
        <v>2598</v>
      </c>
      <c r="G849" s="2" t="s">
        <v>5781</v>
      </c>
    </row>
    <row r="850" spans="1:7" x14ac:dyDescent="0.25">
      <c r="A850" s="2" t="s">
        <v>5769</v>
      </c>
      <c r="B850" s="2" t="s">
        <v>3639</v>
      </c>
      <c r="C850" s="2" t="s">
        <v>5774</v>
      </c>
      <c r="D850" s="2" t="s">
        <v>5828</v>
      </c>
      <c r="E850" s="2" t="s">
        <v>5783</v>
      </c>
      <c r="F850" s="2" t="s">
        <v>2159</v>
      </c>
      <c r="G850" s="2" t="s">
        <v>5804</v>
      </c>
    </row>
    <row r="851" spans="1:7" x14ac:dyDescent="0.25">
      <c r="A851" s="2" t="s">
        <v>5769</v>
      </c>
      <c r="B851" s="2" t="s">
        <v>3642</v>
      </c>
      <c r="C851" s="2" t="s">
        <v>5778</v>
      </c>
      <c r="D851" s="2" t="s">
        <v>5835</v>
      </c>
      <c r="E851" s="2" t="s">
        <v>5815</v>
      </c>
      <c r="F851" s="2" t="s">
        <v>2129</v>
      </c>
      <c r="G851" s="2" t="s">
        <v>5781</v>
      </c>
    </row>
    <row r="852" spans="1:7" x14ac:dyDescent="0.25">
      <c r="A852" s="2" t="s">
        <v>5769</v>
      </c>
      <c r="B852" s="2" t="s">
        <v>3645</v>
      </c>
      <c r="C852" s="2" t="s">
        <v>5782</v>
      </c>
      <c r="D852" s="2" t="s">
        <v>5839</v>
      </c>
      <c r="E852" s="2" t="s">
        <v>5816</v>
      </c>
      <c r="F852" s="2" t="s">
        <v>2159</v>
      </c>
      <c r="G852" s="2" t="s">
        <v>5801</v>
      </c>
    </row>
    <row r="853" spans="1:7" x14ac:dyDescent="0.25">
      <c r="A853" s="2" t="s">
        <v>5769</v>
      </c>
      <c r="B853" s="2" t="s">
        <v>3648</v>
      </c>
      <c r="C853" s="2" t="s">
        <v>5786</v>
      </c>
      <c r="D853" s="2" t="s">
        <v>5846</v>
      </c>
      <c r="E853" s="2" t="s">
        <v>5815</v>
      </c>
      <c r="F853" s="2" t="s">
        <v>2098</v>
      </c>
      <c r="G853" s="2" t="s">
        <v>5773</v>
      </c>
    </row>
    <row r="854" spans="1:7" x14ac:dyDescent="0.25">
      <c r="A854" s="2" t="s">
        <v>5769</v>
      </c>
      <c r="B854" s="2" t="s">
        <v>3651</v>
      </c>
      <c r="C854" s="2" t="s">
        <v>5788</v>
      </c>
      <c r="D854" s="2" t="s">
        <v>5846</v>
      </c>
      <c r="E854" s="2" t="s">
        <v>5831</v>
      </c>
      <c r="F854" s="2" t="s">
        <v>2098</v>
      </c>
      <c r="G854" s="2" t="s">
        <v>5804</v>
      </c>
    </row>
    <row r="855" spans="1:7" x14ac:dyDescent="0.25">
      <c r="A855" s="2" t="s">
        <v>5769</v>
      </c>
      <c r="B855" s="2" t="s">
        <v>3655</v>
      </c>
      <c r="C855" s="2" t="s">
        <v>5790</v>
      </c>
      <c r="D855" s="2" t="s">
        <v>5852</v>
      </c>
      <c r="E855" s="2" t="s">
        <v>5849</v>
      </c>
      <c r="F855" s="2" t="s">
        <v>2159</v>
      </c>
      <c r="G855" s="2" t="s">
        <v>5773</v>
      </c>
    </row>
    <row r="856" spans="1:7" x14ac:dyDescent="0.25">
      <c r="A856" s="2" t="s">
        <v>5769</v>
      </c>
      <c r="B856" s="2" t="s">
        <v>3658</v>
      </c>
      <c r="C856" s="2" t="s">
        <v>5770</v>
      </c>
      <c r="D856" s="2" t="s">
        <v>5853</v>
      </c>
      <c r="E856" s="2" t="s">
        <v>5845</v>
      </c>
      <c r="F856" s="2" t="s">
        <v>2098</v>
      </c>
      <c r="G856" s="2" t="s">
        <v>5825</v>
      </c>
    </row>
    <row r="857" spans="1:7" x14ac:dyDescent="0.25">
      <c r="A857" s="2" t="s">
        <v>5769</v>
      </c>
      <c r="B857" s="2" t="s">
        <v>3662</v>
      </c>
      <c r="C857" s="2" t="s">
        <v>5774</v>
      </c>
      <c r="D857" s="2" t="s">
        <v>5856</v>
      </c>
      <c r="E857" s="2" t="s">
        <v>5833</v>
      </c>
      <c r="F857" s="2" t="s">
        <v>2098</v>
      </c>
      <c r="G857" s="2" t="s">
        <v>5781</v>
      </c>
    </row>
    <row r="858" spans="1:7" x14ac:dyDescent="0.25">
      <c r="A858" s="2" t="s">
        <v>5769</v>
      </c>
      <c r="B858" s="2" t="s">
        <v>3665</v>
      </c>
      <c r="C858" s="2" t="s">
        <v>5778</v>
      </c>
      <c r="D858" s="2" t="s">
        <v>5847</v>
      </c>
      <c r="E858" s="2" t="s">
        <v>5816</v>
      </c>
      <c r="F858" s="2" t="s">
        <v>2098</v>
      </c>
      <c r="G858" s="2" t="s">
        <v>5822</v>
      </c>
    </row>
    <row r="859" spans="1:7" x14ac:dyDescent="0.25">
      <c r="A859" s="2" t="s">
        <v>5769</v>
      </c>
      <c r="B859" s="2" t="s">
        <v>3669</v>
      </c>
      <c r="C859" s="2" t="s">
        <v>5782</v>
      </c>
      <c r="D859" s="2" t="s">
        <v>5845</v>
      </c>
      <c r="E859" s="2" t="s">
        <v>5816</v>
      </c>
      <c r="F859" s="2" t="s">
        <v>2098</v>
      </c>
      <c r="G859" s="2" t="s">
        <v>5832</v>
      </c>
    </row>
    <row r="860" spans="1:7" x14ac:dyDescent="0.25">
      <c r="A860" s="2" t="s">
        <v>5769</v>
      </c>
      <c r="B860" s="2" t="s">
        <v>3672</v>
      </c>
      <c r="C860" s="2" t="s">
        <v>5786</v>
      </c>
      <c r="D860" s="2" t="s">
        <v>5841</v>
      </c>
      <c r="E860" s="2" t="s">
        <v>5783</v>
      </c>
      <c r="F860" s="2" t="s">
        <v>2098</v>
      </c>
      <c r="G860" s="2" t="s">
        <v>5832</v>
      </c>
    </row>
    <row r="861" spans="1:7" x14ac:dyDescent="0.25">
      <c r="A861" s="2" t="s">
        <v>5769</v>
      </c>
      <c r="B861" s="2" t="s">
        <v>3676</v>
      </c>
      <c r="C861" s="2" t="s">
        <v>5788</v>
      </c>
      <c r="D861" s="2" t="s">
        <v>5838</v>
      </c>
      <c r="E861" s="2" t="s">
        <v>5783</v>
      </c>
      <c r="F861" s="2" t="s">
        <v>2159</v>
      </c>
      <c r="G861" s="2" t="s">
        <v>5804</v>
      </c>
    </row>
    <row r="862" spans="1:7" x14ac:dyDescent="0.25">
      <c r="A862" s="2" t="s">
        <v>5769</v>
      </c>
      <c r="B862" s="2" t="s">
        <v>3679</v>
      </c>
      <c r="C862" s="2" t="s">
        <v>5790</v>
      </c>
      <c r="D862" s="2" t="s">
        <v>5855</v>
      </c>
      <c r="E862" s="2" t="s">
        <v>5841</v>
      </c>
      <c r="F862" s="2" t="s">
        <v>2598</v>
      </c>
      <c r="G862" s="2" t="s">
        <v>5830</v>
      </c>
    </row>
    <row r="863" spans="1:7" x14ac:dyDescent="0.25">
      <c r="A863" s="2" t="s">
        <v>5769</v>
      </c>
      <c r="B863" s="2" t="s">
        <v>3683</v>
      </c>
      <c r="C863" s="2" t="s">
        <v>5770</v>
      </c>
      <c r="D863" s="2" t="s">
        <v>5847</v>
      </c>
      <c r="E863" s="2" t="s">
        <v>5831</v>
      </c>
      <c r="F863" s="2" t="s">
        <v>2098</v>
      </c>
      <c r="G863" s="2" t="s">
        <v>5810</v>
      </c>
    </row>
    <row r="864" spans="1:7" x14ac:dyDescent="0.25">
      <c r="A864" s="2" t="s">
        <v>5769</v>
      </c>
      <c r="B864" s="2" t="s">
        <v>3687</v>
      </c>
      <c r="C864" s="2" t="s">
        <v>5774</v>
      </c>
      <c r="D864" s="2" t="s">
        <v>5845</v>
      </c>
      <c r="E864" s="2" t="s">
        <v>5828</v>
      </c>
      <c r="F864" s="2" t="s">
        <v>2129</v>
      </c>
      <c r="G864" s="2" t="s">
        <v>5812</v>
      </c>
    </row>
    <row r="865" spans="1:7" x14ac:dyDescent="0.25">
      <c r="A865" s="2" t="s">
        <v>5769</v>
      </c>
      <c r="B865" s="2" t="s">
        <v>3689</v>
      </c>
      <c r="C865" s="2" t="s">
        <v>5778</v>
      </c>
      <c r="D865" s="2" t="s">
        <v>5837</v>
      </c>
      <c r="E865" s="2" t="s">
        <v>5783</v>
      </c>
      <c r="F865" s="2" t="s">
        <v>2159</v>
      </c>
      <c r="G865" s="2" t="s">
        <v>5777</v>
      </c>
    </row>
    <row r="866" spans="1:7" x14ac:dyDescent="0.25">
      <c r="A866" s="2" t="s">
        <v>5769</v>
      </c>
      <c r="B866" s="2" t="s">
        <v>3693</v>
      </c>
      <c r="C866" s="2" t="s">
        <v>5782</v>
      </c>
      <c r="D866" s="2" t="s">
        <v>5855</v>
      </c>
      <c r="E866" s="2" t="s">
        <v>5816</v>
      </c>
      <c r="F866" s="2" t="s">
        <v>2159</v>
      </c>
      <c r="G866" s="2" t="s">
        <v>5866</v>
      </c>
    </row>
    <row r="867" spans="1:7" x14ac:dyDescent="0.25">
      <c r="A867" s="2" t="s">
        <v>5769</v>
      </c>
      <c r="B867" s="2" t="s">
        <v>3697</v>
      </c>
      <c r="C867" s="2" t="s">
        <v>5786</v>
      </c>
      <c r="D867" s="2" t="s">
        <v>5857</v>
      </c>
      <c r="E867" s="2" t="s">
        <v>5815</v>
      </c>
      <c r="F867" s="2" t="s">
        <v>2098</v>
      </c>
      <c r="G867" s="2" t="s">
        <v>5810</v>
      </c>
    </row>
    <row r="868" spans="1:7" x14ac:dyDescent="0.25">
      <c r="A868" s="2" t="s">
        <v>5769</v>
      </c>
      <c r="B868" s="2" t="s">
        <v>3701</v>
      </c>
      <c r="C868" s="2" t="s">
        <v>5788</v>
      </c>
      <c r="D868" s="2" t="s">
        <v>5851</v>
      </c>
      <c r="E868" s="2" t="s">
        <v>5841</v>
      </c>
      <c r="F868" s="2" t="s">
        <v>2098</v>
      </c>
      <c r="G868" s="2" t="s">
        <v>5804</v>
      </c>
    </row>
    <row r="869" spans="1:7" x14ac:dyDescent="0.25">
      <c r="A869" s="2" t="s">
        <v>5769</v>
      </c>
      <c r="B869" s="2" t="s">
        <v>3705</v>
      </c>
      <c r="C869" s="2" t="s">
        <v>5790</v>
      </c>
      <c r="D869" s="2" t="s">
        <v>5846</v>
      </c>
      <c r="E869" s="2" t="s">
        <v>5828</v>
      </c>
      <c r="F869" s="2" t="s">
        <v>2098</v>
      </c>
      <c r="G869" s="2" t="s">
        <v>5866</v>
      </c>
    </row>
    <row r="870" spans="1:7" x14ac:dyDescent="0.25">
      <c r="A870" s="2" t="s">
        <v>5769</v>
      </c>
      <c r="B870" s="2" t="s">
        <v>3709</v>
      </c>
      <c r="C870" s="2" t="s">
        <v>5770</v>
      </c>
      <c r="D870" s="2" t="s">
        <v>5851</v>
      </c>
      <c r="E870" s="2" t="s">
        <v>5828</v>
      </c>
      <c r="F870" s="2" t="s">
        <v>2098</v>
      </c>
      <c r="G870" s="2" t="s">
        <v>5804</v>
      </c>
    </row>
    <row r="871" spans="1:7" x14ac:dyDescent="0.25">
      <c r="A871" s="2" t="s">
        <v>5769</v>
      </c>
      <c r="B871" s="2" t="s">
        <v>3712</v>
      </c>
      <c r="C871" s="2" t="s">
        <v>5774</v>
      </c>
      <c r="D871" s="2" t="s">
        <v>5856</v>
      </c>
      <c r="E871" s="2" t="s">
        <v>5834</v>
      </c>
      <c r="F871" s="2" t="s">
        <v>2098</v>
      </c>
      <c r="G871" s="2" t="s">
        <v>5777</v>
      </c>
    </row>
    <row r="872" spans="1:7" x14ac:dyDescent="0.25">
      <c r="A872" s="2" t="s">
        <v>5769</v>
      </c>
      <c r="B872" s="2" t="s">
        <v>3716</v>
      </c>
      <c r="C872" s="2" t="s">
        <v>5778</v>
      </c>
      <c r="D872" s="2" t="s">
        <v>5855</v>
      </c>
      <c r="E872" s="2" t="s">
        <v>5841</v>
      </c>
      <c r="F872" s="2" t="s">
        <v>2098</v>
      </c>
      <c r="G872" s="2" t="s">
        <v>5785</v>
      </c>
    </row>
    <row r="873" spans="1:7" x14ac:dyDescent="0.25">
      <c r="A873" s="2" t="s">
        <v>5769</v>
      </c>
      <c r="B873" s="2" t="s">
        <v>3720</v>
      </c>
      <c r="C873" s="2" t="s">
        <v>5782</v>
      </c>
      <c r="D873" s="2" t="s">
        <v>5854</v>
      </c>
      <c r="E873" s="2" t="s">
        <v>5845</v>
      </c>
      <c r="F873" s="2" t="s">
        <v>2098</v>
      </c>
      <c r="G873" s="2" t="s">
        <v>5810</v>
      </c>
    </row>
    <row r="874" spans="1:7" x14ac:dyDescent="0.25">
      <c r="A874" s="2" t="s">
        <v>5769</v>
      </c>
      <c r="B874" s="2" t="s">
        <v>3724</v>
      </c>
      <c r="C874" s="2" t="s">
        <v>5786</v>
      </c>
      <c r="D874" s="2" t="s">
        <v>5836</v>
      </c>
      <c r="E874" s="2" t="s">
        <v>5828</v>
      </c>
      <c r="F874" s="2" t="s">
        <v>2098</v>
      </c>
      <c r="G874" s="2" t="s">
        <v>5809</v>
      </c>
    </row>
    <row r="875" spans="1:7" x14ac:dyDescent="0.25">
      <c r="A875" s="2" t="s">
        <v>5769</v>
      </c>
      <c r="B875" s="2" t="s">
        <v>3728</v>
      </c>
      <c r="C875" s="2" t="s">
        <v>5788</v>
      </c>
      <c r="D875" s="2" t="s">
        <v>5853</v>
      </c>
      <c r="E875" s="2" t="s">
        <v>5834</v>
      </c>
      <c r="F875" s="2" t="s">
        <v>2159</v>
      </c>
      <c r="G875" s="2" t="s">
        <v>5807</v>
      </c>
    </row>
    <row r="876" spans="1:7" x14ac:dyDescent="0.25">
      <c r="A876" s="2" t="s">
        <v>5769</v>
      </c>
      <c r="B876" s="2" t="s">
        <v>3732</v>
      </c>
      <c r="C876" s="2" t="s">
        <v>5790</v>
      </c>
      <c r="D876" s="2" t="s">
        <v>5854</v>
      </c>
      <c r="E876" s="2" t="s">
        <v>5839</v>
      </c>
      <c r="F876" s="2" t="s">
        <v>2159</v>
      </c>
      <c r="G876" s="2" t="s">
        <v>5819</v>
      </c>
    </row>
    <row r="877" spans="1:7" x14ac:dyDescent="0.25">
      <c r="A877" s="2" t="s">
        <v>5769</v>
      </c>
      <c r="B877" s="2" t="s">
        <v>3736</v>
      </c>
      <c r="C877" s="2" t="s">
        <v>5770</v>
      </c>
      <c r="D877" s="2" t="s">
        <v>5846</v>
      </c>
      <c r="E877" s="2" t="s">
        <v>5845</v>
      </c>
      <c r="F877" s="2" t="s">
        <v>2098</v>
      </c>
      <c r="G877" s="2" t="s">
        <v>5822</v>
      </c>
    </row>
    <row r="878" spans="1:7" x14ac:dyDescent="0.25">
      <c r="A878" s="2" t="s">
        <v>5769</v>
      </c>
      <c r="B878" s="2" t="s">
        <v>3739</v>
      </c>
      <c r="C878" s="2" t="s">
        <v>5774</v>
      </c>
      <c r="D878" s="2" t="s">
        <v>5858</v>
      </c>
      <c r="E878" s="2" t="s">
        <v>5846</v>
      </c>
      <c r="F878" s="2" t="s">
        <v>2159</v>
      </c>
      <c r="G878" s="2" t="s">
        <v>5807</v>
      </c>
    </row>
    <row r="879" spans="1:7" x14ac:dyDescent="0.25">
      <c r="A879" s="2" t="s">
        <v>5769</v>
      </c>
      <c r="B879" s="2" t="s">
        <v>3742</v>
      </c>
      <c r="C879" s="2" t="s">
        <v>5778</v>
      </c>
      <c r="D879" s="2" t="s">
        <v>5864</v>
      </c>
      <c r="E879" s="2" t="s">
        <v>5838</v>
      </c>
      <c r="F879" s="2" t="s">
        <v>2098</v>
      </c>
      <c r="G879" s="2" t="s">
        <v>5842</v>
      </c>
    </row>
    <row r="880" spans="1:7" x14ac:dyDescent="0.25">
      <c r="A880" s="2" t="s">
        <v>5769</v>
      </c>
      <c r="B880" s="2" t="s">
        <v>3746</v>
      </c>
      <c r="C880" s="2" t="s">
        <v>5782</v>
      </c>
      <c r="D880" s="2" t="s">
        <v>5837</v>
      </c>
      <c r="E880" s="2" t="s">
        <v>5833</v>
      </c>
      <c r="F880" s="2" t="s">
        <v>2098</v>
      </c>
      <c r="G880" s="2" t="s">
        <v>5809</v>
      </c>
    </row>
    <row r="881" spans="1:7" x14ac:dyDescent="0.25">
      <c r="A881" s="2" t="s">
        <v>5769</v>
      </c>
      <c r="B881" s="2" t="s">
        <v>3749</v>
      </c>
      <c r="C881" s="2" t="s">
        <v>5786</v>
      </c>
      <c r="D881" s="2" t="s">
        <v>5846</v>
      </c>
      <c r="E881" s="2" t="s">
        <v>5833</v>
      </c>
      <c r="F881" s="2" t="s">
        <v>2098</v>
      </c>
      <c r="G881" s="2" t="s">
        <v>5777</v>
      </c>
    </row>
    <row r="882" spans="1:7" x14ac:dyDescent="0.25">
      <c r="A882" s="2" t="s">
        <v>5769</v>
      </c>
      <c r="B882" s="2" t="s">
        <v>3753</v>
      </c>
      <c r="C882" s="2" t="s">
        <v>5788</v>
      </c>
      <c r="D882" s="2" t="s">
        <v>5852</v>
      </c>
      <c r="E882" s="2" t="s">
        <v>5849</v>
      </c>
      <c r="F882" s="2" t="s">
        <v>2159</v>
      </c>
      <c r="G882" s="2" t="s">
        <v>5802</v>
      </c>
    </row>
    <row r="883" spans="1:7" x14ac:dyDescent="0.25">
      <c r="A883" s="2" t="s">
        <v>5769</v>
      </c>
      <c r="B883" s="2" t="s">
        <v>3757</v>
      </c>
      <c r="C883" s="2" t="s">
        <v>5790</v>
      </c>
      <c r="D883" s="2" t="s">
        <v>5858</v>
      </c>
      <c r="E883" s="2" t="s">
        <v>5834</v>
      </c>
      <c r="F883" s="2" t="s">
        <v>2159</v>
      </c>
      <c r="G883" s="2" t="s">
        <v>5773</v>
      </c>
    </row>
    <row r="884" spans="1:7" x14ac:dyDescent="0.25">
      <c r="A884" s="2" t="s">
        <v>5769</v>
      </c>
      <c r="B884" s="2" t="s">
        <v>3761</v>
      </c>
      <c r="C884" s="2" t="s">
        <v>5770</v>
      </c>
      <c r="D884" s="2" t="s">
        <v>5847</v>
      </c>
      <c r="E884" s="2" t="s">
        <v>5815</v>
      </c>
      <c r="F884" s="2" t="s">
        <v>2098</v>
      </c>
      <c r="G884" s="2" t="s">
        <v>5810</v>
      </c>
    </row>
    <row r="885" spans="1:7" x14ac:dyDescent="0.25">
      <c r="A885" s="2" t="s">
        <v>5769</v>
      </c>
      <c r="B885" s="2" t="s">
        <v>3764</v>
      </c>
      <c r="C885" s="2" t="s">
        <v>5774</v>
      </c>
      <c r="D885" s="2" t="s">
        <v>5854</v>
      </c>
      <c r="E885" s="2" t="s">
        <v>5835</v>
      </c>
      <c r="F885" s="2" t="s">
        <v>2098</v>
      </c>
      <c r="G885" s="2" t="s">
        <v>5804</v>
      </c>
    </row>
    <row r="886" spans="1:7" x14ac:dyDescent="0.25">
      <c r="A886" s="2" t="s">
        <v>5769</v>
      </c>
      <c r="B886" s="2" t="s">
        <v>3767</v>
      </c>
      <c r="C886" s="2" t="s">
        <v>5778</v>
      </c>
      <c r="D886" s="2" t="s">
        <v>5854</v>
      </c>
      <c r="E886" s="2" t="s">
        <v>5835</v>
      </c>
      <c r="F886" s="2" t="s">
        <v>2598</v>
      </c>
      <c r="G886" s="2" t="s">
        <v>5799</v>
      </c>
    </row>
    <row r="887" spans="1:7" x14ac:dyDescent="0.25">
      <c r="A887" s="2" t="s">
        <v>5769</v>
      </c>
      <c r="B887" s="2" t="s">
        <v>3770</v>
      </c>
      <c r="C887" s="2" t="s">
        <v>5782</v>
      </c>
      <c r="D887" s="2" t="s">
        <v>5852</v>
      </c>
      <c r="E887" s="2" t="s">
        <v>5835</v>
      </c>
      <c r="F887" s="2" t="s">
        <v>2159</v>
      </c>
      <c r="G887" s="2" t="s">
        <v>5823</v>
      </c>
    </row>
    <row r="888" spans="1:7" x14ac:dyDescent="0.25">
      <c r="A888" s="2" t="s">
        <v>5769</v>
      </c>
      <c r="B888" s="2" t="s">
        <v>3772</v>
      </c>
      <c r="C888" s="2" t="s">
        <v>5786</v>
      </c>
      <c r="D888" s="2" t="s">
        <v>5853</v>
      </c>
      <c r="E888" s="2" t="s">
        <v>5835</v>
      </c>
      <c r="F888" s="2" t="s">
        <v>2098</v>
      </c>
      <c r="G888" s="2" t="s">
        <v>5801</v>
      </c>
    </row>
    <row r="889" spans="1:7" x14ac:dyDescent="0.25">
      <c r="A889" s="2" t="s">
        <v>5769</v>
      </c>
      <c r="B889" s="2" t="s">
        <v>3776</v>
      </c>
      <c r="C889" s="2" t="s">
        <v>5788</v>
      </c>
      <c r="D889" s="2" t="s">
        <v>5850</v>
      </c>
      <c r="E889" s="2" t="s">
        <v>5849</v>
      </c>
      <c r="F889" s="2" t="s">
        <v>2159</v>
      </c>
      <c r="G889" s="2" t="s">
        <v>5812</v>
      </c>
    </row>
    <row r="890" spans="1:7" x14ac:dyDescent="0.25">
      <c r="A890" s="2" t="s">
        <v>5769</v>
      </c>
      <c r="B890" s="2" t="s">
        <v>3780</v>
      </c>
      <c r="C890" s="2" t="s">
        <v>5790</v>
      </c>
      <c r="D890" s="2" t="s">
        <v>5857</v>
      </c>
      <c r="E890" s="2" t="s">
        <v>5834</v>
      </c>
      <c r="F890" s="2" t="s">
        <v>2098</v>
      </c>
      <c r="G890" s="2" t="s">
        <v>5832</v>
      </c>
    </row>
    <row r="891" spans="1:7" x14ac:dyDescent="0.25">
      <c r="A891" s="2" t="s">
        <v>5769</v>
      </c>
      <c r="B891" s="2" t="s">
        <v>3783</v>
      </c>
      <c r="C891" s="2" t="s">
        <v>5770</v>
      </c>
      <c r="D891" s="2" t="s">
        <v>5846</v>
      </c>
      <c r="E891" s="2" t="s">
        <v>5833</v>
      </c>
      <c r="F891" s="2" t="s">
        <v>2098</v>
      </c>
      <c r="G891" s="2" t="s">
        <v>5830</v>
      </c>
    </row>
    <row r="892" spans="1:7" x14ac:dyDescent="0.25">
      <c r="A892" s="2" t="s">
        <v>5769</v>
      </c>
      <c r="B892" s="2" t="s">
        <v>3786</v>
      </c>
      <c r="C892" s="2" t="s">
        <v>5774</v>
      </c>
      <c r="D892" s="2" t="s">
        <v>5855</v>
      </c>
      <c r="E892" s="2" t="s">
        <v>5838</v>
      </c>
      <c r="F892" s="2" t="s">
        <v>2098</v>
      </c>
      <c r="G892" s="2" t="s">
        <v>5822</v>
      </c>
    </row>
    <row r="893" spans="1:7" x14ac:dyDescent="0.25">
      <c r="A893" s="2" t="s">
        <v>5769</v>
      </c>
      <c r="B893" s="2" t="s">
        <v>3790</v>
      </c>
      <c r="C893" s="2" t="s">
        <v>5778</v>
      </c>
      <c r="D893" s="2" t="s">
        <v>5857</v>
      </c>
      <c r="E893" s="2" t="s">
        <v>5838</v>
      </c>
      <c r="F893" s="2" t="s">
        <v>2129</v>
      </c>
      <c r="G893" s="2" t="s">
        <v>5812</v>
      </c>
    </row>
    <row r="894" spans="1:7" x14ac:dyDescent="0.25">
      <c r="A894" s="2" t="s">
        <v>5769</v>
      </c>
      <c r="B894" s="2" t="s">
        <v>3793</v>
      </c>
      <c r="C894" s="2" t="s">
        <v>5782</v>
      </c>
      <c r="D894" s="2" t="s">
        <v>5857</v>
      </c>
      <c r="E894" s="2" t="s">
        <v>5845</v>
      </c>
      <c r="F894" s="2" t="s">
        <v>2129</v>
      </c>
      <c r="G894" s="2" t="s">
        <v>5830</v>
      </c>
    </row>
    <row r="895" spans="1:7" x14ac:dyDescent="0.25">
      <c r="A895" s="2" t="s">
        <v>5769</v>
      </c>
      <c r="B895" s="2" t="s">
        <v>3797</v>
      </c>
      <c r="C895" s="2" t="s">
        <v>5786</v>
      </c>
      <c r="D895" s="2" t="s">
        <v>5846</v>
      </c>
      <c r="E895" s="2" t="s">
        <v>5845</v>
      </c>
      <c r="F895" s="2" t="s">
        <v>2098</v>
      </c>
      <c r="G895" s="2" t="s">
        <v>5866</v>
      </c>
    </row>
    <row r="896" spans="1:7" x14ac:dyDescent="0.25">
      <c r="A896" s="2" t="s">
        <v>5769</v>
      </c>
      <c r="B896" s="2" t="s">
        <v>3801</v>
      </c>
      <c r="C896" s="2" t="s">
        <v>5788</v>
      </c>
      <c r="D896" s="2" t="s">
        <v>5857</v>
      </c>
      <c r="E896" s="2" t="s">
        <v>5838</v>
      </c>
      <c r="F896" s="2" t="s">
        <v>2098</v>
      </c>
      <c r="G896" s="2" t="s">
        <v>5773</v>
      </c>
    </row>
    <row r="897" spans="1:7" x14ac:dyDescent="0.25">
      <c r="A897" s="2" t="s">
        <v>5769</v>
      </c>
      <c r="B897" s="2" t="s">
        <v>3804</v>
      </c>
      <c r="C897" s="2" t="s">
        <v>5790</v>
      </c>
      <c r="D897" s="2" t="s">
        <v>5814</v>
      </c>
      <c r="E897" s="2" t="s">
        <v>5805</v>
      </c>
      <c r="F897" s="2" t="s">
        <v>2129</v>
      </c>
      <c r="G897" s="2" t="s">
        <v>5895</v>
      </c>
    </row>
    <row r="898" spans="1:7" x14ac:dyDescent="0.25">
      <c r="A898" s="2" t="s">
        <v>5769</v>
      </c>
      <c r="B898" s="2" t="s">
        <v>3808</v>
      </c>
      <c r="C898" s="2" t="s">
        <v>5770</v>
      </c>
      <c r="D898" s="2" t="s">
        <v>5857</v>
      </c>
      <c r="E898" s="2" t="s">
        <v>5838</v>
      </c>
      <c r="F898" s="2" t="s">
        <v>2098</v>
      </c>
      <c r="G898" s="2" t="s">
        <v>5830</v>
      </c>
    </row>
    <row r="899" spans="1:7" x14ac:dyDescent="0.25">
      <c r="A899" s="2" t="s">
        <v>5769</v>
      </c>
      <c r="B899" s="2" t="s">
        <v>3812</v>
      </c>
      <c r="C899" s="2" t="s">
        <v>5774</v>
      </c>
      <c r="D899" s="2" t="s">
        <v>5851</v>
      </c>
      <c r="E899" s="2" t="s">
        <v>5835</v>
      </c>
      <c r="F899" s="2" t="s">
        <v>2098</v>
      </c>
      <c r="G899" s="2" t="s">
        <v>5822</v>
      </c>
    </row>
    <row r="900" spans="1:7" x14ac:dyDescent="0.25">
      <c r="A900" s="2" t="s">
        <v>5769</v>
      </c>
      <c r="B900" s="2" t="s">
        <v>3816</v>
      </c>
      <c r="C900" s="2" t="s">
        <v>5778</v>
      </c>
      <c r="D900" s="2" t="s">
        <v>5816</v>
      </c>
      <c r="E900" s="2" t="s">
        <v>5775</v>
      </c>
      <c r="F900" s="2" t="s">
        <v>2129</v>
      </c>
      <c r="G900" s="2" t="s">
        <v>5820</v>
      </c>
    </row>
    <row r="901" spans="1:7" x14ac:dyDescent="0.25">
      <c r="A901" s="2" t="s">
        <v>5769</v>
      </c>
      <c r="B901" s="2" t="s">
        <v>3820</v>
      </c>
      <c r="C901" s="2" t="s">
        <v>5782</v>
      </c>
      <c r="D901" s="2" t="s">
        <v>5850</v>
      </c>
      <c r="E901" s="2" t="s">
        <v>5816</v>
      </c>
      <c r="F901" s="2" t="s">
        <v>2159</v>
      </c>
      <c r="G901" s="2" t="s">
        <v>5804</v>
      </c>
    </row>
    <row r="902" spans="1:7" x14ac:dyDescent="0.25">
      <c r="A902" s="2" t="s">
        <v>5769</v>
      </c>
      <c r="B902" s="2" t="s">
        <v>3824</v>
      </c>
      <c r="C902" s="2" t="s">
        <v>5786</v>
      </c>
      <c r="D902" s="2" t="s">
        <v>5839</v>
      </c>
      <c r="E902" s="2" t="s">
        <v>5831</v>
      </c>
      <c r="F902" s="2" t="s">
        <v>5865</v>
      </c>
      <c r="G902" s="2" t="s">
        <v>5866</v>
      </c>
    </row>
    <row r="903" spans="1:7" x14ac:dyDescent="0.25">
      <c r="A903" s="2" t="s">
        <v>5769</v>
      </c>
      <c r="B903" s="2" t="s">
        <v>3828</v>
      </c>
      <c r="C903" s="2" t="s">
        <v>5788</v>
      </c>
      <c r="D903" s="2" t="s">
        <v>5854</v>
      </c>
      <c r="E903" s="2" t="s">
        <v>5837</v>
      </c>
      <c r="F903" s="2" t="s">
        <v>2098</v>
      </c>
      <c r="G903" s="2" t="s">
        <v>5785</v>
      </c>
    </row>
    <row r="904" spans="1:7" x14ac:dyDescent="0.25">
      <c r="A904" s="2" t="s">
        <v>5769</v>
      </c>
      <c r="B904" s="2" t="s">
        <v>3832</v>
      </c>
      <c r="C904" s="2" t="s">
        <v>5790</v>
      </c>
      <c r="D904" s="2" t="s">
        <v>5854</v>
      </c>
      <c r="E904" s="2" t="s">
        <v>5837</v>
      </c>
      <c r="F904" s="2" t="s">
        <v>2098</v>
      </c>
      <c r="G904" s="2" t="s">
        <v>5817</v>
      </c>
    </row>
    <row r="905" spans="1:7" x14ac:dyDescent="0.25">
      <c r="A905" s="2" t="s">
        <v>5769</v>
      </c>
      <c r="B905" s="2" t="s">
        <v>3835</v>
      </c>
      <c r="C905" s="2" t="s">
        <v>5770</v>
      </c>
      <c r="D905" s="2" t="s">
        <v>5850</v>
      </c>
      <c r="E905" s="2" t="s">
        <v>5838</v>
      </c>
      <c r="F905" s="2" t="s">
        <v>2098</v>
      </c>
      <c r="G905" s="2" t="s">
        <v>5895</v>
      </c>
    </row>
    <row r="906" spans="1:7" x14ac:dyDescent="0.25">
      <c r="A906" s="2" t="s">
        <v>5769</v>
      </c>
      <c r="B906" s="2" t="s">
        <v>3839</v>
      </c>
      <c r="C906" s="2" t="s">
        <v>5774</v>
      </c>
      <c r="D906" s="2" t="s">
        <v>5864</v>
      </c>
      <c r="E906" s="2" t="s">
        <v>5836</v>
      </c>
      <c r="F906" s="2" t="s">
        <v>2159</v>
      </c>
      <c r="G906" s="2" t="s">
        <v>5802</v>
      </c>
    </row>
    <row r="907" spans="1:7" x14ac:dyDescent="0.25">
      <c r="A907" s="2" t="s">
        <v>5769</v>
      </c>
      <c r="B907" s="2" t="s">
        <v>3841</v>
      </c>
      <c r="C907" s="2" t="s">
        <v>5778</v>
      </c>
      <c r="D907" s="2" t="s">
        <v>5854</v>
      </c>
      <c r="E907" s="2" t="s">
        <v>5839</v>
      </c>
      <c r="F907" s="2" t="s">
        <v>2159</v>
      </c>
      <c r="G907" s="2" t="s">
        <v>5830</v>
      </c>
    </row>
    <row r="908" spans="1:7" x14ac:dyDescent="0.25">
      <c r="A908" s="2" t="s">
        <v>5769</v>
      </c>
      <c r="B908" s="2" t="s">
        <v>3845</v>
      </c>
      <c r="C908" s="2" t="s">
        <v>5782</v>
      </c>
      <c r="D908" s="2" t="s">
        <v>5839</v>
      </c>
      <c r="E908" s="2" t="s">
        <v>5815</v>
      </c>
      <c r="F908" s="2" t="s">
        <v>2159</v>
      </c>
      <c r="G908" s="2" t="s">
        <v>5802</v>
      </c>
    </row>
    <row r="909" spans="1:7" x14ac:dyDescent="0.25">
      <c r="A909" s="2" t="s">
        <v>5769</v>
      </c>
      <c r="B909" s="2" t="s">
        <v>3848</v>
      </c>
      <c r="C909" s="2" t="s">
        <v>5786</v>
      </c>
      <c r="D909" s="2" t="s">
        <v>5853</v>
      </c>
      <c r="E909" s="2" t="s">
        <v>5839</v>
      </c>
      <c r="F909" s="2" t="s">
        <v>2598</v>
      </c>
      <c r="G909" s="2" t="s">
        <v>5812</v>
      </c>
    </row>
    <row r="910" spans="1:7" x14ac:dyDescent="0.25">
      <c r="A910" s="2" t="s">
        <v>5769</v>
      </c>
      <c r="B910" s="2" t="s">
        <v>3851</v>
      </c>
      <c r="C910" s="2" t="s">
        <v>5788</v>
      </c>
      <c r="D910" s="2" t="s">
        <v>5852</v>
      </c>
      <c r="E910" s="2" t="s">
        <v>5847</v>
      </c>
      <c r="F910" s="2" t="s">
        <v>2098</v>
      </c>
      <c r="G910" s="2" t="s">
        <v>5817</v>
      </c>
    </row>
    <row r="911" spans="1:7" x14ac:dyDescent="0.25">
      <c r="A911" s="2" t="s">
        <v>5769</v>
      </c>
      <c r="B911" s="2" t="s">
        <v>3855</v>
      </c>
      <c r="C911" s="2" t="s">
        <v>5790</v>
      </c>
      <c r="D911" s="2" t="s">
        <v>5856</v>
      </c>
      <c r="E911" s="2" t="s">
        <v>5834</v>
      </c>
      <c r="F911" s="2" t="s">
        <v>2098</v>
      </c>
      <c r="G911" s="2" t="s">
        <v>5773</v>
      </c>
    </row>
    <row r="912" spans="1:7" x14ac:dyDescent="0.25">
      <c r="A912" s="2" t="s">
        <v>5769</v>
      </c>
      <c r="B912" s="2" t="s">
        <v>3857</v>
      </c>
      <c r="C912" s="2" t="s">
        <v>5770</v>
      </c>
      <c r="D912" s="2" t="s">
        <v>5839</v>
      </c>
      <c r="E912" s="2" t="s">
        <v>5814</v>
      </c>
      <c r="F912" s="2" t="s">
        <v>2098</v>
      </c>
      <c r="G912" s="2" t="s">
        <v>5812</v>
      </c>
    </row>
    <row r="913" spans="1:7" x14ac:dyDescent="0.25">
      <c r="A913" s="2" t="s">
        <v>5769</v>
      </c>
      <c r="B913" s="2" t="s">
        <v>3861</v>
      </c>
      <c r="C913" s="2" t="s">
        <v>5774</v>
      </c>
      <c r="D913" s="2" t="s">
        <v>5856</v>
      </c>
      <c r="E913" s="2" t="s">
        <v>5839</v>
      </c>
      <c r="F913" s="2" t="s">
        <v>2098</v>
      </c>
      <c r="G913" s="2" t="s">
        <v>5822</v>
      </c>
    </row>
    <row r="914" spans="1:7" x14ac:dyDescent="0.25">
      <c r="A914" s="2" t="s">
        <v>5769</v>
      </c>
      <c r="B914" s="2" t="s">
        <v>3865</v>
      </c>
      <c r="C914" s="2" t="s">
        <v>5778</v>
      </c>
      <c r="D914" s="2" t="s">
        <v>5856</v>
      </c>
      <c r="E914" s="2" t="s">
        <v>5839</v>
      </c>
      <c r="F914" s="2" t="s">
        <v>2098</v>
      </c>
      <c r="G914" s="2" t="s">
        <v>5812</v>
      </c>
    </row>
    <row r="915" spans="1:7" x14ac:dyDescent="0.25">
      <c r="A915" s="2" t="s">
        <v>5769</v>
      </c>
      <c r="B915" s="2" t="s">
        <v>3869</v>
      </c>
      <c r="C915" s="2" t="s">
        <v>5782</v>
      </c>
      <c r="D915" s="2" t="s">
        <v>5852</v>
      </c>
      <c r="E915" s="2" t="s">
        <v>5836</v>
      </c>
      <c r="F915" s="2" t="s">
        <v>2098</v>
      </c>
      <c r="G915" s="2" t="s">
        <v>5866</v>
      </c>
    </row>
    <row r="916" spans="1:7" x14ac:dyDescent="0.25">
      <c r="A916" s="2" t="s">
        <v>5769</v>
      </c>
      <c r="B916" s="2" t="s">
        <v>3873</v>
      </c>
      <c r="C916" s="2" t="s">
        <v>5786</v>
      </c>
      <c r="D916" s="2" t="s">
        <v>5855</v>
      </c>
      <c r="E916" s="2" t="s">
        <v>5839</v>
      </c>
      <c r="F916" s="2" t="s">
        <v>2529</v>
      </c>
      <c r="G916" s="2" t="s">
        <v>5804</v>
      </c>
    </row>
    <row r="917" spans="1:7" x14ac:dyDescent="0.25">
      <c r="A917" s="2" t="s">
        <v>5769</v>
      </c>
      <c r="B917" s="2" t="s">
        <v>3876</v>
      </c>
      <c r="C917" s="2" t="s">
        <v>5788</v>
      </c>
      <c r="D917" s="2" t="s">
        <v>5851</v>
      </c>
      <c r="E917" s="2" t="s">
        <v>5836</v>
      </c>
      <c r="F917" s="2" t="s">
        <v>2098</v>
      </c>
      <c r="G917" s="2" t="s">
        <v>5830</v>
      </c>
    </row>
    <row r="918" spans="1:7" x14ac:dyDescent="0.25">
      <c r="A918" s="2" t="s">
        <v>5769</v>
      </c>
      <c r="B918" s="2" t="s">
        <v>3880</v>
      </c>
      <c r="C918" s="2" t="s">
        <v>5790</v>
      </c>
      <c r="D918" s="2" t="s">
        <v>5858</v>
      </c>
      <c r="E918" s="2" t="s">
        <v>5836</v>
      </c>
      <c r="F918" s="2" t="s">
        <v>2598</v>
      </c>
      <c r="G918" s="2" t="s">
        <v>5802</v>
      </c>
    </row>
    <row r="919" spans="1:7" x14ac:dyDescent="0.25">
      <c r="A919" s="2" t="s">
        <v>5769</v>
      </c>
      <c r="B919" s="2" t="s">
        <v>3884</v>
      </c>
      <c r="C919" s="2" t="s">
        <v>5770</v>
      </c>
      <c r="D919" s="2" t="s">
        <v>5856</v>
      </c>
      <c r="E919" s="2" t="s">
        <v>5839</v>
      </c>
      <c r="F919" s="2" t="s">
        <v>2098</v>
      </c>
      <c r="G919" s="2" t="s">
        <v>5801</v>
      </c>
    </row>
    <row r="920" spans="1:7" x14ac:dyDescent="0.25">
      <c r="A920" s="2" t="s">
        <v>5769</v>
      </c>
      <c r="B920" s="2" t="s">
        <v>3888</v>
      </c>
      <c r="C920" s="2" t="s">
        <v>5774</v>
      </c>
      <c r="D920" s="2" t="s">
        <v>5864</v>
      </c>
      <c r="E920" s="2" t="s">
        <v>5837</v>
      </c>
      <c r="F920" s="2" t="s">
        <v>2159</v>
      </c>
      <c r="G920" s="2" t="s">
        <v>5804</v>
      </c>
    </row>
    <row r="921" spans="1:7" x14ac:dyDescent="0.25">
      <c r="A921" s="2" t="s">
        <v>5769</v>
      </c>
      <c r="B921" s="2" t="s">
        <v>3892</v>
      </c>
      <c r="C921" s="2" t="s">
        <v>5778</v>
      </c>
      <c r="D921" s="2" t="s">
        <v>5860</v>
      </c>
      <c r="E921" s="2" t="s">
        <v>5837</v>
      </c>
      <c r="F921" s="2" t="s">
        <v>2098</v>
      </c>
      <c r="G921" s="2" t="s">
        <v>5781</v>
      </c>
    </row>
    <row r="922" spans="1:7" x14ac:dyDescent="0.25">
      <c r="A922" s="2" t="s">
        <v>5769</v>
      </c>
      <c r="B922" s="2" t="s">
        <v>3896</v>
      </c>
      <c r="C922" s="2" t="s">
        <v>5782</v>
      </c>
      <c r="D922" s="2" t="s">
        <v>5854</v>
      </c>
      <c r="E922" s="2" t="s">
        <v>5839</v>
      </c>
      <c r="F922" s="2" t="s">
        <v>2098</v>
      </c>
      <c r="G922" s="2" t="s">
        <v>5807</v>
      </c>
    </row>
    <row r="923" spans="1:7" x14ac:dyDescent="0.25">
      <c r="A923" s="2" t="s">
        <v>5769</v>
      </c>
      <c r="B923" s="2" t="s">
        <v>3900</v>
      </c>
      <c r="C923" s="2" t="s">
        <v>5786</v>
      </c>
      <c r="D923" s="2" t="s">
        <v>5857</v>
      </c>
      <c r="E923" s="2" t="s">
        <v>5835</v>
      </c>
      <c r="F923" s="2" t="s">
        <v>2598</v>
      </c>
      <c r="G923" s="2" t="s">
        <v>5811</v>
      </c>
    </row>
    <row r="924" spans="1:7" x14ac:dyDescent="0.25">
      <c r="A924" s="2" t="s">
        <v>5769</v>
      </c>
      <c r="B924" s="2" t="s">
        <v>3903</v>
      </c>
      <c r="C924" s="2" t="s">
        <v>5788</v>
      </c>
      <c r="D924" s="2" t="s">
        <v>5857</v>
      </c>
      <c r="E924" s="2" t="s">
        <v>5836</v>
      </c>
      <c r="F924" s="2" t="s">
        <v>2098</v>
      </c>
      <c r="G924" s="2" t="s">
        <v>5832</v>
      </c>
    </row>
    <row r="925" spans="1:7" x14ac:dyDescent="0.25">
      <c r="A925" s="2" t="s">
        <v>5769</v>
      </c>
      <c r="B925" s="2" t="s">
        <v>3907</v>
      </c>
      <c r="C925" s="2" t="s">
        <v>5790</v>
      </c>
      <c r="D925" s="2" t="s">
        <v>5855</v>
      </c>
      <c r="E925" s="2" t="s">
        <v>5839</v>
      </c>
      <c r="F925" s="2" t="s">
        <v>5878</v>
      </c>
      <c r="G925" s="2" t="s">
        <v>5820</v>
      </c>
    </row>
    <row r="926" spans="1:7" x14ac:dyDescent="0.25">
      <c r="A926" s="2" t="s">
        <v>5769</v>
      </c>
      <c r="B926" s="2" t="s">
        <v>3911</v>
      </c>
      <c r="C926" s="2" t="s">
        <v>5770</v>
      </c>
      <c r="D926" s="2" t="s">
        <v>5853</v>
      </c>
      <c r="E926" s="2" t="s">
        <v>5836</v>
      </c>
      <c r="F926" s="2" t="s">
        <v>2159</v>
      </c>
      <c r="G926" s="2" t="s">
        <v>5804</v>
      </c>
    </row>
    <row r="927" spans="1:7" x14ac:dyDescent="0.25">
      <c r="A927" s="2" t="s">
        <v>5769</v>
      </c>
      <c r="B927" s="2" t="s">
        <v>3915</v>
      </c>
      <c r="C927" s="2" t="s">
        <v>5774</v>
      </c>
      <c r="D927" s="2" t="s">
        <v>5854</v>
      </c>
      <c r="E927" s="2" t="s">
        <v>5847</v>
      </c>
      <c r="F927" s="2" t="s">
        <v>2159</v>
      </c>
      <c r="G927" s="2" t="s">
        <v>5804</v>
      </c>
    </row>
    <row r="928" spans="1:7" x14ac:dyDescent="0.25">
      <c r="A928" s="2" t="s">
        <v>5769</v>
      </c>
      <c r="B928" s="2" t="s">
        <v>3920</v>
      </c>
      <c r="C928" s="2" t="s">
        <v>5778</v>
      </c>
      <c r="D928" s="2" t="s">
        <v>5864</v>
      </c>
      <c r="E928" s="2" t="s">
        <v>5837</v>
      </c>
      <c r="F928" s="2" t="s">
        <v>2098</v>
      </c>
      <c r="G928" s="2" t="s">
        <v>5777</v>
      </c>
    </row>
    <row r="929" spans="1:7" x14ac:dyDescent="0.25">
      <c r="A929" s="2" t="s">
        <v>5769</v>
      </c>
      <c r="B929" s="2" t="s">
        <v>3923</v>
      </c>
      <c r="C929" s="2" t="s">
        <v>5782</v>
      </c>
      <c r="D929" s="2" t="s">
        <v>5853</v>
      </c>
      <c r="E929" s="2" t="s">
        <v>5836</v>
      </c>
      <c r="F929" s="2" t="s">
        <v>2098</v>
      </c>
      <c r="G929" s="2" t="s">
        <v>5804</v>
      </c>
    </row>
    <row r="930" spans="1:7" x14ac:dyDescent="0.25">
      <c r="A930" s="2" t="s">
        <v>5769</v>
      </c>
      <c r="B930" s="2" t="s">
        <v>3927</v>
      </c>
      <c r="C930" s="2" t="s">
        <v>5786</v>
      </c>
      <c r="D930" s="2" t="s">
        <v>5864</v>
      </c>
      <c r="E930" s="2" t="s">
        <v>5836</v>
      </c>
      <c r="F930" s="2" t="s">
        <v>2098</v>
      </c>
      <c r="G930" s="2" t="s">
        <v>5802</v>
      </c>
    </row>
    <row r="931" spans="1:7" x14ac:dyDescent="0.25">
      <c r="A931" s="2" t="s">
        <v>5769</v>
      </c>
      <c r="B931" s="2" t="s">
        <v>3931</v>
      </c>
      <c r="C931" s="2" t="s">
        <v>5788</v>
      </c>
      <c r="D931" s="2" t="s">
        <v>5854</v>
      </c>
      <c r="E931" s="2" t="s">
        <v>5839</v>
      </c>
      <c r="F931" s="2" t="s">
        <v>2159</v>
      </c>
      <c r="G931" s="2" t="s">
        <v>5804</v>
      </c>
    </row>
    <row r="932" spans="1:7" x14ac:dyDescent="0.25">
      <c r="A932" s="2" t="s">
        <v>5769</v>
      </c>
      <c r="B932" s="2" t="s">
        <v>3935</v>
      </c>
      <c r="C932" s="2" t="s">
        <v>5790</v>
      </c>
      <c r="D932" s="2" t="s">
        <v>5858</v>
      </c>
      <c r="E932" s="2" t="s">
        <v>5837</v>
      </c>
      <c r="F932" s="2" t="s">
        <v>2098</v>
      </c>
      <c r="G932" s="2" t="s">
        <v>5804</v>
      </c>
    </row>
    <row r="933" spans="1:7" x14ac:dyDescent="0.25">
      <c r="A933" s="2" t="s">
        <v>5769</v>
      </c>
      <c r="B933" s="2" t="s">
        <v>3938</v>
      </c>
      <c r="C933" s="2" t="s">
        <v>5770</v>
      </c>
      <c r="D933" s="2" t="s">
        <v>5858</v>
      </c>
      <c r="E933" s="2" t="s">
        <v>5839</v>
      </c>
      <c r="F933" s="2" t="s">
        <v>2098</v>
      </c>
      <c r="G933" s="2" t="s">
        <v>5812</v>
      </c>
    </row>
    <row r="934" spans="1:7" x14ac:dyDescent="0.25">
      <c r="A934" s="2" t="s">
        <v>5769</v>
      </c>
      <c r="B934" s="2" t="s">
        <v>3941</v>
      </c>
      <c r="C934" s="2" t="s">
        <v>5774</v>
      </c>
      <c r="D934" s="2" t="s">
        <v>5853</v>
      </c>
      <c r="E934" s="2" t="s">
        <v>5837</v>
      </c>
      <c r="F934" s="2" t="s">
        <v>2098</v>
      </c>
      <c r="G934" s="2" t="s">
        <v>5830</v>
      </c>
    </row>
    <row r="935" spans="1:7" x14ac:dyDescent="0.25">
      <c r="A935" s="2" t="s">
        <v>5769</v>
      </c>
      <c r="B935" s="2" t="s">
        <v>3944</v>
      </c>
      <c r="C935" s="2" t="s">
        <v>5778</v>
      </c>
      <c r="D935" s="2" t="s">
        <v>5852</v>
      </c>
      <c r="E935" s="2" t="s">
        <v>5836</v>
      </c>
      <c r="F935" s="2" t="s">
        <v>2098</v>
      </c>
      <c r="G935" s="2" t="s">
        <v>5832</v>
      </c>
    </row>
    <row r="936" spans="1:7" x14ac:dyDescent="0.25">
      <c r="A936" s="2" t="s">
        <v>5769</v>
      </c>
      <c r="B936" s="2" t="s">
        <v>3948</v>
      </c>
      <c r="C936" s="2" t="s">
        <v>5782</v>
      </c>
      <c r="D936" s="2" t="s">
        <v>5853</v>
      </c>
      <c r="E936" s="2" t="s">
        <v>5836</v>
      </c>
      <c r="F936" s="2" t="s">
        <v>2098</v>
      </c>
      <c r="G936" s="2" t="s">
        <v>5825</v>
      </c>
    </row>
    <row r="937" spans="1:7" x14ac:dyDescent="0.25">
      <c r="A937" s="2" t="s">
        <v>5769</v>
      </c>
      <c r="B937" s="2" t="s">
        <v>3952</v>
      </c>
      <c r="C937" s="2" t="s">
        <v>5786</v>
      </c>
      <c r="D937" s="2" t="s">
        <v>5853</v>
      </c>
      <c r="E937" s="2" t="s">
        <v>5855</v>
      </c>
      <c r="F937" s="2" t="s">
        <v>2098</v>
      </c>
      <c r="G937" s="2" t="s">
        <v>5810</v>
      </c>
    </row>
    <row r="938" spans="1:7" x14ac:dyDescent="0.25">
      <c r="A938" s="2" t="s">
        <v>5769</v>
      </c>
      <c r="B938" s="2" t="s">
        <v>3956</v>
      </c>
      <c r="C938" s="2" t="s">
        <v>5788</v>
      </c>
      <c r="D938" s="2" t="s">
        <v>5858</v>
      </c>
      <c r="E938" s="2" t="s">
        <v>5837</v>
      </c>
      <c r="F938" s="2" t="s">
        <v>2098</v>
      </c>
      <c r="G938" s="2" t="s">
        <v>5804</v>
      </c>
    </row>
    <row r="939" spans="1:7" x14ac:dyDescent="0.25">
      <c r="A939" s="2" t="s">
        <v>5769</v>
      </c>
      <c r="B939" s="2" t="s">
        <v>3957</v>
      </c>
      <c r="C939" s="2" t="s">
        <v>5790</v>
      </c>
      <c r="D939" s="2" t="s">
        <v>5853</v>
      </c>
      <c r="E939" s="2" t="s">
        <v>5836</v>
      </c>
      <c r="F939" s="2" t="s">
        <v>2129</v>
      </c>
      <c r="G939" s="2" t="s">
        <v>5843</v>
      </c>
    </row>
    <row r="940" spans="1:7" x14ac:dyDescent="0.25">
      <c r="A940" s="2" t="s">
        <v>5769</v>
      </c>
      <c r="B940" s="2" t="s">
        <v>3961</v>
      </c>
      <c r="C940" s="2" t="s">
        <v>5770</v>
      </c>
      <c r="D940" s="2" t="s">
        <v>5846</v>
      </c>
      <c r="E940" s="2" t="s">
        <v>5847</v>
      </c>
      <c r="F940" s="2" t="s">
        <v>5308</v>
      </c>
      <c r="G940" s="2" t="s">
        <v>5802</v>
      </c>
    </row>
    <row r="941" spans="1:7" x14ac:dyDescent="0.25">
      <c r="A941" s="2" t="s">
        <v>5769</v>
      </c>
      <c r="B941" s="2" t="s">
        <v>3965</v>
      </c>
      <c r="C941" s="2" t="s">
        <v>5774</v>
      </c>
      <c r="D941" s="2" t="s">
        <v>5851</v>
      </c>
      <c r="E941" s="2" t="s">
        <v>5847</v>
      </c>
      <c r="F941" s="2" t="s">
        <v>2098</v>
      </c>
      <c r="G941" s="2" t="s">
        <v>5896</v>
      </c>
    </row>
    <row r="942" spans="1:7" x14ac:dyDescent="0.25">
      <c r="A942" s="2" t="s">
        <v>5769</v>
      </c>
      <c r="B942" s="2" t="s">
        <v>3969</v>
      </c>
      <c r="C942" s="2" t="s">
        <v>5778</v>
      </c>
      <c r="D942" s="2" t="s">
        <v>5852</v>
      </c>
      <c r="E942" s="2" t="s">
        <v>5836</v>
      </c>
      <c r="F942" s="2" t="s">
        <v>2098</v>
      </c>
      <c r="G942" s="2" t="s">
        <v>5895</v>
      </c>
    </row>
    <row r="943" spans="1:7" x14ac:dyDescent="0.25">
      <c r="A943" s="2" t="s">
        <v>5769</v>
      </c>
      <c r="B943" s="2" t="s">
        <v>3972</v>
      </c>
      <c r="C943" s="2" t="s">
        <v>5782</v>
      </c>
      <c r="D943" s="2" t="s">
        <v>5852</v>
      </c>
      <c r="E943" s="2" t="s">
        <v>5837</v>
      </c>
      <c r="F943" s="2" t="s">
        <v>2098</v>
      </c>
      <c r="G943" s="2" t="s">
        <v>5830</v>
      </c>
    </row>
    <row r="944" spans="1:7" x14ac:dyDescent="0.25">
      <c r="A944" s="2" t="s">
        <v>5769</v>
      </c>
      <c r="B944" s="2" t="s">
        <v>3976</v>
      </c>
      <c r="C944" s="2" t="s">
        <v>5786</v>
      </c>
      <c r="D944" s="2" t="s">
        <v>5853</v>
      </c>
      <c r="E944" s="2" t="s">
        <v>5855</v>
      </c>
      <c r="F944" s="2" t="s">
        <v>2098</v>
      </c>
      <c r="G944" s="2" t="s">
        <v>5804</v>
      </c>
    </row>
    <row r="945" spans="1:7" x14ac:dyDescent="0.25">
      <c r="A945" s="2" t="s">
        <v>5769</v>
      </c>
      <c r="B945" s="2" t="s">
        <v>3979</v>
      </c>
      <c r="C945" s="2" t="s">
        <v>5788</v>
      </c>
      <c r="D945" s="2" t="s">
        <v>5860</v>
      </c>
      <c r="E945" s="2" t="s">
        <v>5855</v>
      </c>
      <c r="F945" s="2" t="s">
        <v>2098</v>
      </c>
      <c r="G945" s="2" t="s">
        <v>5832</v>
      </c>
    </row>
    <row r="946" spans="1:7" x14ac:dyDescent="0.25">
      <c r="A946" s="2" t="s">
        <v>5769</v>
      </c>
      <c r="B946" s="2" t="s">
        <v>3983</v>
      </c>
      <c r="C946" s="2" t="s">
        <v>5790</v>
      </c>
      <c r="D946" s="2" t="s">
        <v>5860</v>
      </c>
      <c r="E946" s="2" t="s">
        <v>5846</v>
      </c>
      <c r="F946" s="2" t="s">
        <v>2098</v>
      </c>
      <c r="G946" s="2" t="s">
        <v>5817</v>
      </c>
    </row>
    <row r="947" spans="1:7" x14ac:dyDescent="0.25">
      <c r="A947" s="2" t="s">
        <v>5769</v>
      </c>
      <c r="B947" s="2" t="s">
        <v>3987</v>
      </c>
      <c r="C947" s="2" t="s">
        <v>5770</v>
      </c>
      <c r="D947" s="2" t="s">
        <v>5854</v>
      </c>
      <c r="E947" s="2" t="s">
        <v>5846</v>
      </c>
      <c r="F947" s="2" t="s">
        <v>2098</v>
      </c>
      <c r="G947" s="2" t="s">
        <v>5817</v>
      </c>
    </row>
    <row r="948" spans="1:7" x14ac:dyDescent="0.25">
      <c r="A948" s="2" t="s">
        <v>5769</v>
      </c>
      <c r="B948" s="2" t="s">
        <v>3991</v>
      </c>
      <c r="C948" s="2" t="s">
        <v>5774</v>
      </c>
      <c r="D948" s="2" t="s">
        <v>5854</v>
      </c>
      <c r="E948" s="2" t="s">
        <v>5846</v>
      </c>
      <c r="F948" s="2" t="s">
        <v>2098</v>
      </c>
      <c r="G948" s="2" t="s">
        <v>5822</v>
      </c>
    </row>
    <row r="949" spans="1:7" x14ac:dyDescent="0.25">
      <c r="A949" s="2" t="s">
        <v>5769</v>
      </c>
      <c r="B949" s="2" t="s">
        <v>3995</v>
      </c>
      <c r="C949" s="2" t="s">
        <v>5778</v>
      </c>
      <c r="D949" s="2" t="s">
        <v>5864</v>
      </c>
      <c r="E949" s="2" t="s">
        <v>5857</v>
      </c>
      <c r="F949" s="2" t="s">
        <v>2159</v>
      </c>
      <c r="G949" s="2" t="s">
        <v>5810</v>
      </c>
    </row>
    <row r="950" spans="1:7" x14ac:dyDescent="0.25">
      <c r="A950" s="2" t="s">
        <v>5769</v>
      </c>
      <c r="B950" s="2" t="s">
        <v>3999</v>
      </c>
      <c r="C950" s="2" t="s">
        <v>5782</v>
      </c>
      <c r="D950" s="2" t="s">
        <v>5853</v>
      </c>
      <c r="E950" s="2" t="s">
        <v>5855</v>
      </c>
      <c r="F950" s="2" t="s">
        <v>2116</v>
      </c>
      <c r="G950" s="2" t="s">
        <v>5781</v>
      </c>
    </row>
    <row r="951" spans="1:7" x14ac:dyDescent="0.25">
      <c r="A951" s="2" t="s">
        <v>5769</v>
      </c>
      <c r="B951" s="2" t="s">
        <v>4003</v>
      </c>
      <c r="C951" s="2" t="s">
        <v>5786</v>
      </c>
      <c r="D951" s="2" t="s">
        <v>5858</v>
      </c>
      <c r="E951" s="2" t="s">
        <v>5855</v>
      </c>
      <c r="F951" s="2" t="s">
        <v>2116</v>
      </c>
      <c r="G951" s="2" t="s">
        <v>5819</v>
      </c>
    </row>
    <row r="952" spans="1:7" x14ac:dyDescent="0.25">
      <c r="A952" s="2" t="s">
        <v>5769</v>
      </c>
      <c r="B952" s="2" t="s">
        <v>4008</v>
      </c>
      <c r="C952" s="2" t="s">
        <v>5788</v>
      </c>
      <c r="D952" s="2" t="s">
        <v>5857</v>
      </c>
      <c r="E952" s="2" t="s">
        <v>5839</v>
      </c>
      <c r="F952" s="2" t="s">
        <v>2098</v>
      </c>
      <c r="G952" s="2" t="s">
        <v>5832</v>
      </c>
    </row>
    <row r="953" spans="1:7" x14ac:dyDescent="0.25">
      <c r="A953" s="2" t="s">
        <v>5769</v>
      </c>
      <c r="B953" s="2" t="s">
        <v>4012</v>
      </c>
      <c r="C953" s="2" t="s">
        <v>5790</v>
      </c>
      <c r="D953" s="2" t="s">
        <v>5837</v>
      </c>
      <c r="E953" s="2" t="s">
        <v>5835</v>
      </c>
      <c r="F953" s="2" t="s">
        <v>2598</v>
      </c>
      <c r="G953" s="2" t="s">
        <v>5804</v>
      </c>
    </row>
    <row r="954" spans="1:7" x14ac:dyDescent="0.25">
      <c r="A954" s="2" t="s">
        <v>5769</v>
      </c>
      <c r="B954" s="2" t="s">
        <v>4015</v>
      </c>
      <c r="C954" s="2" t="s">
        <v>5770</v>
      </c>
      <c r="D954" s="2" t="s">
        <v>5856</v>
      </c>
      <c r="E954" s="2" t="s">
        <v>5835</v>
      </c>
      <c r="F954" s="2" t="s">
        <v>2159</v>
      </c>
      <c r="G954" s="2" t="s">
        <v>5842</v>
      </c>
    </row>
    <row r="955" spans="1:7" x14ac:dyDescent="0.25">
      <c r="A955" s="2" t="s">
        <v>5769</v>
      </c>
      <c r="B955" s="2" t="s">
        <v>4018</v>
      </c>
      <c r="C955" s="2" t="s">
        <v>5774</v>
      </c>
      <c r="D955" s="2" t="s">
        <v>5852</v>
      </c>
      <c r="E955" s="2" t="s">
        <v>5837</v>
      </c>
      <c r="F955" s="2" t="s">
        <v>2116</v>
      </c>
      <c r="G955" s="2" t="s">
        <v>5804</v>
      </c>
    </row>
    <row r="956" spans="1:7" x14ac:dyDescent="0.25">
      <c r="A956" s="2" t="s">
        <v>5769</v>
      </c>
      <c r="B956" s="2" t="s">
        <v>4021</v>
      </c>
      <c r="C956" s="2" t="s">
        <v>5778</v>
      </c>
      <c r="D956" s="2" t="s">
        <v>5852</v>
      </c>
      <c r="E956" s="2" t="s">
        <v>5855</v>
      </c>
      <c r="F956" s="2" t="s">
        <v>2098</v>
      </c>
      <c r="G956" s="2" t="s">
        <v>5830</v>
      </c>
    </row>
    <row r="957" spans="1:7" x14ac:dyDescent="0.25">
      <c r="A957" s="2" t="s">
        <v>5769</v>
      </c>
      <c r="B957" s="2" t="s">
        <v>4025</v>
      </c>
      <c r="C957" s="2" t="s">
        <v>5782</v>
      </c>
      <c r="D957" s="2" t="s">
        <v>5858</v>
      </c>
      <c r="E957" s="2" t="s">
        <v>5837</v>
      </c>
      <c r="F957" s="2" t="s">
        <v>2098</v>
      </c>
      <c r="G957" s="2" t="s">
        <v>5822</v>
      </c>
    </row>
    <row r="958" spans="1:7" x14ac:dyDescent="0.25">
      <c r="A958" s="2" t="s">
        <v>5769</v>
      </c>
      <c r="B958" s="2" t="s">
        <v>4028</v>
      </c>
      <c r="C958" s="2" t="s">
        <v>5786</v>
      </c>
      <c r="D958" s="2" t="s">
        <v>5837</v>
      </c>
      <c r="E958" s="2" t="s">
        <v>5836</v>
      </c>
      <c r="F958" s="2" t="s">
        <v>5878</v>
      </c>
      <c r="G958" s="2" t="s">
        <v>5781</v>
      </c>
    </row>
    <row r="959" spans="1:7" x14ac:dyDescent="0.25">
      <c r="A959" s="2" t="s">
        <v>5769</v>
      </c>
      <c r="B959" s="2" t="s">
        <v>4032</v>
      </c>
      <c r="C959" s="2" t="s">
        <v>5788</v>
      </c>
      <c r="D959" s="2" t="s">
        <v>5854</v>
      </c>
      <c r="E959" s="2" t="s">
        <v>5847</v>
      </c>
      <c r="F959" s="2" t="s">
        <v>2116</v>
      </c>
      <c r="G959" s="2" t="s">
        <v>5811</v>
      </c>
    </row>
    <row r="960" spans="1:7" x14ac:dyDescent="0.25">
      <c r="A960" s="2" t="s">
        <v>5769</v>
      </c>
      <c r="B960" s="2" t="s">
        <v>4036</v>
      </c>
      <c r="C960" s="2" t="s">
        <v>5790</v>
      </c>
      <c r="D960" s="2" t="s">
        <v>5852</v>
      </c>
      <c r="E960" s="2" t="s">
        <v>5839</v>
      </c>
      <c r="F960" s="2" t="s">
        <v>2098</v>
      </c>
      <c r="G960" s="2" t="s">
        <v>5832</v>
      </c>
    </row>
    <row r="961" spans="1:7" x14ac:dyDescent="0.25">
      <c r="A961" s="2" t="s">
        <v>5769</v>
      </c>
      <c r="B961" s="2" t="s">
        <v>4040</v>
      </c>
      <c r="C961" s="2" t="s">
        <v>5770</v>
      </c>
      <c r="D961" s="2" t="s">
        <v>5856</v>
      </c>
      <c r="E961" s="2" t="s">
        <v>5837</v>
      </c>
      <c r="F961" s="2" t="s">
        <v>2098</v>
      </c>
      <c r="G961" s="2" t="s">
        <v>5811</v>
      </c>
    </row>
    <row r="962" spans="1:7" x14ac:dyDescent="0.25">
      <c r="A962" s="2" t="s">
        <v>5769</v>
      </c>
      <c r="B962" s="2" t="s">
        <v>4044</v>
      </c>
      <c r="C962" s="2" t="s">
        <v>5774</v>
      </c>
      <c r="D962" s="2" t="s">
        <v>5855</v>
      </c>
      <c r="E962" s="2" t="s">
        <v>5837</v>
      </c>
      <c r="F962" s="2" t="s">
        <v>5878</v>
      </c>
      <c r="G962" s="2" t="s">
        <v>5777</v>
      </c>
    </row>
    <row r="963" spans="1:7" x14ac:dyDescent="0.25">
      <c r="A963" s="2" t="s">
        <v>5769</v>
      </c>
      <c r="B963" s="2" t="s">
        <v>4048</v>
      </c>
      <c r="C963" s="2" t="s">
        <v>5778</v>
      </c>
      <c r="D963" s="2" t="s">
        <v>5852</v>
      </c>
      <c r="E963" s="2" t="s">
        <v>5847</v>
      </c>
      <c r="F963" s="2" t="s">
        <v>2098</v>
      </c>
      <c r="G963" s="2" t="s">
        <v>5817</v>
      </c>
    </row>
    <row r="964" spans="1:7" x14ac:dyDescent="0.25">
      <c r="A964" s="2" t="s">
        <v>5769</v>
      </c>
      <c r="B964" s="2" t="s">
        <v>4052</v>
      </c>
      <c r="C964" s="2" t="s">
        <v>5782</v>
      </c>
      <c r="D964" s="2" t="s">
        <v>5856</v>
      </c>
      <c r="E964" s="2" t="s">
        <v>5836</v>
      </c>
      <c r="F964" s="2" t="s">
        <v>2098</v>
      </c>
      <c r="G964" s="2" t="s">
        <v>5804</v>
      </c>
    </row>
    <row r="965" spans="1:7" x14ac:dyDescent="0.25">
      <c r="A965" s="2" t="s">
        <v>5769</v>
      </c>
      <c r="B965" s="2" t="s">
        <v>4056</v>
      </c>
      <c r="C965" s="2" t="s">
        <v>5786</v>
      </c>
      <c r="D965" s="2" t="s">
        <v>5852</v>
      </c>
      <c r="E965" s="2" t="s">
        <v>5837</v>
      </c>
      <c r="F965" s="2" t="s">
        <v>2098</v>
      </c>
      <c r="G965" s="2" t="s">
        <v>5830</v>
      </c>
    </row>
    <row r="966" spans="1:7" x14ac:dyDescent="0.25">
      <c r="A966" s="2" t="s">
        <v>5769</v>
      </c>
      <c r="B966" s="2" t="s">
        <v>4060</v>
      </c>
      <c r="C966" s="2" t="s">
        <v>5788</v>
      </c>
      <c r="D966" s="2" t="s">
        <v>5853</v>
      </c>
      <c r="E966" s="2" t="s">
        <v>5845</v>
      </c>
      <c r="F966" s="2" t="s">
        <v>2116</v>
      </c>
      <c r="G966" s="2" t="s">
        <v>5781</v>
      </c>
    </row>
    <row r="967" spans="1:7" x14ac:dyDescent="0.25">
      <c r="A967" s="2" t="s">
        <v>5769</v>
      </c>
      <c r="B967" s="2" t="s">
        <v>4064</v>
      </c>
      <c r="C967" s="2" t="s">
        <v>5790</v>
      </c>
      <c r="D967" s="2" t="s">
        <v>5850</v>
      </c>
      <c r="E967" s="2" t="s">
        <v>5847</v>
      </c>
      <c r="F967" s="2" t="s">
        <v>2098</v>
      </c>
      <c r="G967" s="2" t="s">
        <v>5810</v>
      </c>
    </row>
    <row r="968" spans="1:7" x14ac:dyDescent="0.25">
      <c r="A968" s="2" t="s">
        <v>5769</v>
      </c>
      <c r="B968" s="2" t="s">
        <v>4068</v>
      </c>
      <c r="C968" s="2" t="s">
        <v>5770</v>
      </c>
      <c r="D968" s="2" t="s">
        <v>5857</v>
      </c>
      <c r="E968" s="2" t="s">
        <v>5845</v>
      </c>
      <c r="F968" s="2" t="s">
        <v>2098</v>
      </c>
      <c r="G968" s="2" t="s">
        <v>5781</v>
      </c>
    </row>
    <row r="969" spans="1:7" x14ac:dyDescent="0.25">
      <c r="A969" s="2" t="s">
        <v>5769</v>
      </c>
      <c r="B969" s="2" t="s">
        <v>4072</v>
      </c>
      <c r="C969" s="2" t="s">
        <v>5774</v>
      </c>
      <c r="D969" s="2" t="s">
        <v>5858</v>
      </c>
      <c r="E969" s="2" t="s">
        <v>5845</v>
      </c>
      <c r="F969" s="2" t="s">
        <v>2159</v>
      </c>
      <c r="G969" s="2" t="s">
        <v>5807</v>
      </c>
    </row>
    <row r="970" spans="1:7" x14ac:dyDescent="0.25">
      <c r="A970" s="2" t="s">
        <v>5769</v>
      </c>
      <c r="B970" s="2" t="s">
        <v>4076</v>
      </c>
      <c r="C970" s="2" t="s">
        <v>5778</v>
      </c>
      <c r="D970" s="2" t="s">
        <v>5857</v>
      </c>
      <c r="E970" s="2" t="s">
        <v>5828</v>
      </c>
      <c r="F970" s="2" t="s">
        <v>2098</v>
      </c>
      <c r="G970" s="2" t="s">
        <v>5822</v>
      </c>
    </row>
    <row r="971" spans="1:7" x14ac:dyDescent="0.25">
      <c r="A971" s="2" t="s">
        <v>5769</v>
      </c>
      <c r="B971" s="2" t="s">
        <v>4079</v>
      </c>
      <c r="C971" s="2" t="s">
        <v>5782</v>
      </c>
      <c r="D971" s="2" t="s">
        <v>5857</v>
      </c>
      <c r="E971" s="2" t="s">
        <v>5838</v>
      </c>
      <c r="F971" s="2" t="s">
        <v>2098</v>
      </c>
      <c r="G971" s="2" t="s">
        <v>5807</v>
      </c>
    </row>
    <row r="972" spans="1:7" x14ac:dyDescent="0.25">
      <c r="A972" s="2" t="s">
        <v>5769</v>
      </c>
      <c r="B972" s="2" t="s">
        <v>4083</v>
      </c>
      <c r="C972" s="2" t="s">
        <v>5786</v>
      </c>
      <c r="D972" s="2" t="s">
        <v>5836</v>
      </c>
      <c r="E972" s="2" t="s">
        <v>5849</v>
      </c>
      <c r="F972" s="2" t="s">
        <v>2098</v>
      </c>
      <c r="G972" s="2" t="s">
        <v>5810</v>
      </c>
    </row>
    <row r="973" spans="1:7" x14ac:dyDescent="0.25">
      <c r="A973" s="2" t="s">
        <v>5769</v>
      </c>
      <c r="B973" s="2" t="s">
        <v>4086</v>
      </c>
      <c r="C973" s="2" t="s">
        <v>5788</v>
      </c>
      <c r="D973" s="2" t="s">
        <v>5839</v>
      </c>
      <c r="E973" s="2" t="s">
        <v>5838</v>
      </c>
      <c r="F973" s="2" t="s">
        <v>2098</v>
      </c>
      <c r="G973" s="2" t="s">
        <v>5822</v>
      </c>
    </row>
    <row r="974" spans="1:7" x14ac:dyDescent="0.25">
      <c r="A974" s="2" t="s">
        <v>5769</v>
      </c>
      <c r="B974" s="2" t="s">
        <v>4090</v>
      </c>
      <c r="C974" s="2" t="s">
        <v>5790</v>
      </c>
      <c r="D974" s="2" t="s">
        <v>5857</v>
      </c>
      <c r="E974" s="2" t="s">
        <v>5838</v>
      </c>
      <c r="F974" s="2" t="s">
        <v>2098</v>
      </c>
      <c r="G974" s="2" t="s">
        <v>5777</v>
      </c>
    </row>
    <row r="975" spans="1:7" x14ac:dyDescent="0.25">
      <c r="A975" s="2" t="s">
        <v>5769</v>
      </c>
      <c r="B975" s="2" t="s">
        <v>4094</v>
      </c>
      <c r="C975" s="2" t="s">
        <v>5770</v>
      </c>
      <c r="D975" s="2" t="s">
        <v>5852</v>
      </c>
      <c r="E975" s="2" t="s">
        <v>5838</v>
      </c>
      <c r="F975" s="2" t="s">
        <v>2159</v>
      </c>
      <c r="G975" s="2" t="s">
        <v>5809</v>
      </c>
    </row>
    <row r="976" spans="1:7" x14ac:dyDescent="0.25">
      <c r="A976" s="2" t="s">
        <v>5769</v>
      </c>
      <c r="B976" s="2" t="s">
        <v>4098</v>
      </c>
      <c r="C976" s="2" t="s">
        <v>5774</v>
      </c>
      <c r="D976" s="2" t="s">
        <v>5850</v>
      </c>
      <c r="E976" s="2" t="s">
        <v>5833</v>
      </c>
      <c r="F976" s="2" t="s">
        <v>2159</v>
      </c>
      <c r="G976" s="2" t="s">
        <v>5804</v>
      </c>
    </row>
    <row r="977" spans="1:7" x14ac:dyDescent="0.25">
      <c r="A977" s="2" t="s">
        <v>5769</v>
      </c>
      <c r="B977" s="2" t="s">
        <v>4101</v>
      </c>
      <c r="C977" s="2" t="s">
        <v>5778</v>
      </c>
      <c r="D977" s="2" t="s">
        <v>5850</v>
      </c>
      <c r="E977" s="2" t="s">
        <v>5838</v>
      </c>
      <c r="F977" s="2" t="s">
        <v>2159</v>
      </c>
      <c r="G977" s="2" t="s">
        <v>5773</v>
      </c>
    </row>
    <row r="978" spans="1:7" x14ac:dyDescent="0.25">
      <c r="A978" s="2" t="s">
        <v>5769</v>
      </c>
      <c r="B978" s="2" t="s">
        <v>4105</v>
      </c>
      <c r="C978" s="2" t="s">
        <v>5782</v>
      </c>
      <c r="D978" s="2" t="s">
        <v>5857</v>
      </c>
      <c r="E978" s="2" t="s">
        <v>5845</v>
      </c>
      <c r="F978" s="2" t="s">
        <v>2098</v>
      </c>
      <c r="G978" s="2" t="s">
        <v>5832</v>
      </c>
    </row>
    <row r="979" spans="1:7" x14ac:dyDescent="0.25">
      <c r="A979" s="2" t="s">
        <v>5769</v>
      </c>
      <c r="B979" s="2" t="s">
        <v>4108</v>
      </c>
      <c r="C979" s="2" t="s">
        <v>5786</v>
      </c>
      <c r="D979" s="2" t="s">
        <v>5850</v>
      </c>
      <c r="E979" s="2" t="s">
        <v>5835</v>
      </c>
      <c r="F979" s="2" t="s">
        <v>2098</v>
      </c>
      <c r="G979" s="2" t="s">
        <v>5802</v>
      </c>
    </row>
    <row r="980" spans="1:7" x14ac:dyDescent="0.25">
      <c r="A980" s="2" t="s">
        <v>5769</v>
      </c>
      <c r="B980" s="2" t="s">
        <v>4110</v>
      </c>
      <c r="C980" s="2" t="s">
        <v>5788</v>
      </c>
      <c r="D980" s="2" t="s">
        <v>5850</v>
      </c>
      <c r="E980" s="2" t="s">
        <v>5828</v>
      </c>
      <c r="F980" s="2" t="s">
        <v>2159</v>
      </c>
      <c r="G980" s="2" t="s">
        <v>5801</v>
      </c>
    </row>
    <row r="981" spans="1:7" x14ac:dyDescent="0.25">
      <c r="A981" s="2" t="s">
        <v>5769</v>
      </c>
      <c r="B981" s="2" t="s">
        <v>4115</v>
      </c>
      <c r="C981" s="2" t="s">
        <v>5790</v>
      </c>
      <c r="D981" s="2" t="s">
        <v>5851</v>
      </c>
      <c r="E981" s="2" t="s">
        <v>5833</v>
      </c>
      <c r="F981" s="2" t="s">
        <v>2159</v>
      </c>
      <c r="G981" s="2" t="s">
        <v>5777</v>
      </c>
    </row>
    <row r="982" spans="1:7" x14ac:dyDescent="0.25">
      <c r="A982" s="2" t="s">
        <v>5769</v>
      </c>
      <c r="B982" s="2" t="s">
        <v>4118</v>
      </c>
      <c r="C982" s="2" t="s">
        <v>5770</v>
      </c>
      <c r="D982" s="2" t="s">
        <v>5858</v>
      </c>
      <c r="E982" s="2" t="s">
        <v>5834</v>
      </c>
      <c r="F982" s="2" t="s">
        <v>2159</v>
      </c>
      <c r="G982" s="2" t="s">
        <v>5830</v>
      </c>
    </row>
    <row r="983" spans="1:7" x14ac:dyDescent="0.25">
      <c r="A983" s="2" t="s">
        <v>5769</v>
      </c>
      <c r="B983" s="2" t="s">
        <v>4122</v>
      </c>
      <c r="C983" s="2" t="s">
        <v>5774</v>
      </c>
      <c r="D983" s="2" t="s">
        <v>5858</v>
      </c>
      <c r="E983" s="2" t="s">
        <v>5845</v>
      </c>
      <c r="F983" s="2" t="s">
        <v>2159</v>
      </c>
      <c r="G983" s="2" t="s">
        <v>5781</v>
      </c>
    </row>
    <row r="984" spans="1:7" x14ac:dyDescent="0.25">
      <c r="A984" s="2" t="s">
        <v>5769</v>
      </c>
      <c r="B984" s="2" t="s">
        <v>4125</v>
      </c>
      <c r="C984" s="2" t="s">
        <v>5778</v>
      </c>
      <c r="D984" s="2" t="s">
        <v>5852</v>
      </c>
      <c r="E984" s="2" t="s">
        <v>5835</v>
      </c>
      <c r="F984" s="2" t="s">
        <v>2098</v>
      </c>
      <c r="G984" s="2" t="s">
        <v>5781</v>
      </c>
    </row>
    <row r="985" spans="1:7" x14ac:dyDescent="0.25">
      <c r="A985" s="2" t="s">
        <v>5769</v>
      </c>
      <c r="B985" s="2" t="s">
        <v>4129</v>
      </c>
      <c r="C985" s="2" t="s">
        <v>5782</v>
      </c>
      <c r="D985" s="2" t="s">
        <v>5852</v>
      </c>
      <c r="E985" s="2" t="s">
        <v>5845</v>
      </c>
      <c r="F985" s="2" t="s">
        <v>2098</v>
      </c>
      <c r="G985" s="2" t="s">
        <v>5817</v>
      </c>
    </row>
    <row r="986" spans="1:7" x14ac:dyDescent="0.25">
      <c r="A986" s="2" t="s">
        <v>5769</v>
      </c>
      <c r="B986" s="2" t="s">
        <v>4132</v>
      </c>
      <c r="C986" s="2" t="s">
        <v>5786</v>
      </c>
      <c r="D986" s="2" t="s">
        <v>5850</v>
      </c>
      <c r="E986" s="2" t="s">
        <v>5835</v>
      </c>
      <c r="F986" s="2" t="s">
        <v>2098</v>
      </c>
      <c r="G986" s="2" t="s">
        <v>5822</v>
      </c>
    </row>
    <row r="987" spans="1:7" x14ac:dyDescent="0.25">
      <c r="A987" s="2" t="s">
        <v>5769</v>
      </c>
      <c r="B987" s="2" t="s">
        <v>4135</v>
      </c>
      <c r="C987" s="2" t="s">
        <v>5788</v>
      </c>
      <c r="D987" s="2" t="s">
        <v>5856</v>
      </c>
      <c r="E987" s="2" t="s">
        <v>5835</v>
      </c>
      <c r="F987" s="2" t="s">
        <v>2098</v>
      </c>
      <c r="G987" s="2" t="s">
        <v>5866</v>
      </c>
    </row>
    <row r="988" spans="1:7" x14ac:dyDescent="0.25">
      <c r="A988" s="2" t="s">
        <v>5769</v>
      </c>
      <c r="B988" s="2" t="s">
        <v>4139</v>
      </c>
      <c r="C988" s="2" t="s">
        <v>5790</v>
      </c>
      <c r="D988" s="2" t="s">
        <v>5856</v>
      </c>
      <c r="E988" s="2" t="s">
        <v>5835</v>
      </c>
      <c r="F988" s="2" t="s">
        <v>2098</v>
      </c>
      <c r="G988" s="2" t="s">
        <v>5897</v>
      </c>
    </row>
    <row r="989" spans="1:7" x14ac:dyDescent="0.25">
      <c r="A989" s="2" t="s">
        <v>5769</v>
      </c>
      <c r="B989" s="2" t="s">
        <v>4142</v>
      </c>
      <c r="C989" s="2" t="s">
        <v>5770</v>
      </c>
      <c r="D989" s="2" t="s">
        <v>5856</v>
      </c>
      <c r="E989" s="2" t="s">
        <v>5835</v>
      </c>
      <c r="F989" s="2" t="s">
        <v>2098</v>
      </c>
      <c r="G989" s="2" t="s">
        <v>5812</v>
      </c>
    </row>
    <row r="990" spans="1:7" x14ac:dyDescent="0.25">
      <c r="A990" s="2" t="s">
        <v>5769</v>
      </c>
      <c r="B990" s="2" t="s">
        <v>4146</v>
      </c>
      <c r="C990" s="2" t="s">
        <v>5774</v>
      </c>
      <c r="D990" s="2" t="s">
        <v>5856</v>
      </c>
      <c r="E990" s="2" t="s">
        <v>5845</v>
      </c>
      <c r="F990" s="2" t="s">
        <v>2098</v>
      </c>
      <c r="G990" s="2" t="s">
        <v>5785</v>
      </c>
    </row>
    <row r="991" spans="1:7" x14ac:dyDescent="0.25">
      <c r="A991" s="2" t="s">
        <v>5769</v>
      </c>
      <c r="B991" s="2" t="s">
        <v>4149</v>
      </c>
      <c r="C991" s="2" t="s">
        <v>5778</v>
      </c>
      <c r="D991" s="2" t="s">
        <v>5856</v>
      </c>
      <c r="E991" s="2" t="s">
        <v>5835</v>
      </c>
      <c r="F991" s="2" t="s">
        <v>2098</v>
      </c>
      <c r="G991" s="2" t="s">
        <v>5822</v>
      </c>
    </row>
    <row r="992" spans="1:7" x14ac:dyDescent="0.25">
      <c r="A992" s="2" t="s">
        <v>5769</v>
      </c>
      <c r="B992" s="2" t="s">
        <v>4152</v>
      </c>
      <c r="C992" s="2" t="s">
        <v>5782</v>
      </c>
      <c r="D992" s="2" t="s">
        <v>5856</v>
      </c>
      <c r="E992" s="2" t="s">
        <v>5835</v>
      </c>
      <c r="F992" s="2" t="s">
        <v>2098</v>
      </c>
      <c r="G992" s="2" t="s">
        <v>5804</v>
      </c>
    </row>
    <row r="993" spans="1:7" x14ac:dyDescent="0.25">
      <c r="A993" s="2" t="s">
        <v>5769</v>
      </c>
      <c r="B993" s="2" t="s">
        <v>4156</v>
      </c>
      <c r="C993" s="2" t="s">
        <v>5786</v>
      </c>
      <c r="D993" s="2" t="s">
        <v>5851</v>
      </c>
      <c r="E993" s="2" t="s">
        <v>5834</v>
      </c>
      <c r="F993" s="2" t="s">
        <v>2159</v>
      </c>
      <c r="G993" s="2" t="s">
        <v>5781</v>
      </c>
    </row>
    <row r="994" spans="1:7" x14ac:dyDescent="0.25">
      <c r="A994" s="2" t="s">
        <v>5769</v>
      </c>
      <c r="B994" s="2" t="s">
        <v>4160</v>
      </c>
      <c r="C994" s="2" t="s">
        <v>5788</v>
      </c>
      <c r="D994" s="2" t="s">
        <v>5846</v>
      </c>
      <c r="E994" s="2" t="s">
        <v>5841</v>
      </c>
      <c r="F994" s="2" t="s">
        <v>2098</v>
      </c>
      <c r="G994" s="2" t="s">
        <v>5785</v>
      </c>
    </row>
    <row r="995" spans="1:7" x14ac:dyDescent="0.25">
      <c r="A995" s="2" t="s">
        <v>5769</v>
      </c>
      <c r="B995" s="2" t="s">
        <v>4164</v>
      </c>
      <c r="C995" s="2" t="s">
        <v>5790</v>
      </c>
      <c r="D995" s="2" t="s">
        <v>5846</v>
      </c>
      <c r="E995" s="2" t="s">
        <v>5828</v>
      </c>
      <c r="F995" s="2" t="s">
        <v>2159</v>
      </c>
      <c r="G995" s="2" t="s">
        <v>5807</v>
      </c>
    </row>
    <row r="996" spans="1:7" x14ac:dyDescent="0.25">
      <c r="A996" s="2" t="s">
        <v>5769</v>
      </c>
      <c r="B996" s="2" t="s">
        <v>4167</v>
      </c>
      <c r="C996" s="2" t="s">
        <v>5770</v>
      </c>
      <c r="D996" s="2" t="s">
        <v>5846</v>
      </c>
      <c r="E996" s="2" t="s">
        <v>5849</v>
      </c>
      <c r="F996" s="2" t="s">
        <v>2098</v>
      </c>
      <c r="G996" s="2" t="s">
        <v>5843</v>
      </c>
    </row>
    <row r="997" spans="1:7" x14ac:dyDescent="0.25">
      <c r="A997" s="2" t="s">
        <v>5769</v>
      </c>
      <c r="B997" s="2" t="s">
        <v>4171</v>
      </c>
      <c r="C997" s="2" t="s">
        <v>5774</v>
      </c>
      <c r="D997" s="2" t="s">
        <v>5857</v>
      </c>
      <c r="E997" s="2" t="s">
        <v>5841</v>
      </c>
      <c r="F997" s="2" t="s">
        <v>2098</v>
      </c>
      <c r="G997" s="2" t="s">
        <v>5819</v>
      </c>
    </row>
    <row r="998" spans="1:7" x14ac:dyDescent="0.25">
      <c r="A998" s="2" t="s">
        <v>5769</v>
      </c>
      <c r="B998" s="2" t="s">
        <v>4174</v>
      </c>
      <c r="C998" s="2" t="s">
        <v>5778</v>
      </c>
      <c r="D998" s="2" t="s">
        <v>5855</v>
      </c>
      <c r="E998" s="2" t="s">
        <v>5814</v>
      </c>
      <c r="F998" s="2" t="s">
        <v>2159</v>
      </c>
      <c r="G998" s="2" t="s">
        <v>5809</v>
      </c>
    </row>
    <row r="999" spans="1:7" x14ac:dyDescent="0.25">
      <c r="A999" s="2" t="s">
        <v>5769</v>
      </c>
      <c r="B999" s="2" t="s">
        <v>4178</v>
      </c>
      <c r="C999" s="2" t="s">
        <v>5782</v>
      </c>
      <c r="D999" s="2" t="s">
        <v>5846</v>
      </c>
      <c r="E999" s="2" t="s">
        <v>5815</v>
      </c>
      <c r="F999" s="2" t="s">
        <v>2098</v>
      </c>
      <c r="G999" s="2" t="s">
        <v>5842</v>
      </c>
    </row>
    <row r="1000" spans="1:7" x14ac:dyDescent="0.25">
      <c r="A1000" s="2" t="s">
        <v>5769</v>
      </c>
      <c r="B1000" s="2" t="s">
        <v>4182</v>
      </c>
      <c r="C1000" s="2" t="s">
        <v>5786</v>
      </c>
      <c r="D1000" s="2" t="s">
        <v>5846</v>
      </c>
      <c r="E1000" s="2" t="s">
        <v>5841</v>
      </c>
      <c r="F1000" s="2" t="s">
        <v>2098</v>
      </c>
      <c r="G1000" s="2" t="s">
        <v>5832</v>
      </c>
    </row>
    <row r="1001" spans="1:7" x14ac:dyDescent="0.25">
      <c r="A1001" s="2" t="s">
        <v>5769</v>
      </c>
      <c r="B1001" s="2" t="s">
        <v>4186</v>
      </c>
      <c r="C1001" s="2" t="s">
        <v>5788</v>
      </c>
      <c r="D1001" s="2" t="s">
        <v>5850</v>
      </c>
      <c r="E1001" s="2" t="s">
        <v>5833</v>
      </c>
      <c r="F1001" s="2" t="s">
        <v>2098</v>
      </c>
      <c r="G1001" s="2" t="s">
        <v>5832</v>
      </c>
    </row>
    <row r="1002" spans="1:7" x14ac:dyDescent="0.25">
      <c r="A1002" s="2" t="s">
        <v>5769</v>
      </c>
      <c r="B1002" s="2" t="s">
        <v>4189</v>
      </c>
      <c r="C1002" s="2" t="s">
        <v>5790</v>
      </c>
      <c r="D1002" s="2" t="s">
        <v>5851</v>
      </c>
      <c r="E1002" s="2" t="s">
        <v>5849</v>
      </c>
      <c r="F1002" s="2" t="s">
        <v>2098</v>
      </c>
      <c r="G1002" s="2" t="s">
        <v>5804</v>
      </c>
    </row>
    <row r="1003" spans="1:7" x14ac:dyDescent="0.25">
      <c r="A1003" s="2" t="s">
        <v>5769</v>
      </c>
      <c r="B1003" s="2" t="s">
        <v>4193</v>
      </c>
      <c r="C1003" s="2" t="s">
        <v>5770</v>
      </c>
      <c r="D1003" s="2" t="s">
        <v>5850</v>
      </c>
      <c r="E1003" s="2" t="s">
        <v>5849</v>
      </c>
      <c r="F1003" s="2" t="s">
        <v>2098</v>
      </c>
      <c r="G1003" s="2" t="s">
        <v>5781</v>
      </c>
    </row>
    <row r="1004" spans="1:7" x14ac:dyDescent="0.25">
      <c r="A1004" s="2" t="s">
        <v>5769</v>
      </c>
      <c r="B1004" s="2" t="s">
        <v>4197</v>
      </c>
      <c r="C1004" s="2" t="s">
        <v>5774</v>
      </c>
      <c r="D1004" s="2" t="s">
        <v>5851</v>
      </c>
      <c r="E1004" s="2" t="s">
        <v>5838</v>
      </c>
      <c r="F1004" s="2" t="s">
        <v>2098</v>
      </c>
      <c r="G1004" s="2" t="s">
        <v>5804</v>
      </c>
    </row>
    <row r="1005" spans="1:7" x14ac:dyDescent="0.25">
      <c r="A1005" s="2" t="s">
        <v>5769</v>
      </c>
      <c r="B1005" s="2" t="s">
        <v>4201</v>
      </c>
      <c r="C1005" s="2" t="s">
        <v>5778</v>
      </c>
      <c r="D1005" s="2" t="s">
        <v>5851</v>
      </c>
      <c r="E1005" s="2" t="s">
        <v>5845</v>
      </c>
      <c r="F1005" s="2" t="s">
        <v>2098</v>
      </c>
      <c r="G1005" s="2" t="s">
        <v>5832</v>
      </c>
    </row>
    <row r="1006" spans="1:7" x14ac:dyDescent="0.25">
      <c r="A1006" s="2" t="s">
        <v>5769</v>
      </c>
      <c r="B1006" s="2" t="s">
        <v>4205</v>
      </c>
      <c r="C1006" s="2" t="s">
        <v>5782</v>
      </c>
      <c r="D1006" s="2" t="s">
        <v>5837</v>
      </c>
      <c r="E1006" s="2" t="s">
        <v>5845</v>
      </c>
      <c r="F1006" s="2" t="s">
        <v>2098</v>
      </c>
      <c r="G1006" s="2" t="s">
        <v>5807</v>
      </c>
    </row>
    <row r="1007" spans="1:7" x14ac:dyDescent="0.25">
      <c r="A1007" s="2" t="s">
        <v>5769</v>
      </c>
      <c r="B1007" s="2" t="s">
        <v>4209</v>
      </c>
      <c r="C1007" s="2" t="s">
        <v>5786</v>
      </c>
      <c r="D1007" s="2" t="s">
        <v>5845</v>
      </c>
      <c r="E1007" s="2" t="s">
        <v>5834</v>
      </c>
      <c r="F1007" s="2" t="s">
        <v>2598</v>
      </c>
      <c r="G1007" s="2" t="s">
        <v>5799</v>
      </c>
    </row>
    <row r="1008" spans="1:7" x14ac:dyDescent="0.25">
      <c r="A1008" s="2" t="s">
        <v>5769</v>
      </c>
      <c r="B1008" s="2" t="s">
        <v>4213</v>
      </c>
      <c r="C1008" s="2" t="s">
        <v>5788</v>
      </c>
      <c r="D1008" s="2" t="s">
        <v>5835</v>
      </c>
      <c r="E1008" s="2" t="s">
        <v>5783</v>
      </c>
      <c r="F1008" s="2" t="s">
        <v>2598</v>
      </c>
      <c r="G1008" s="2" t="s">
        <v>5811</v>
      </c>
    </row>
    <row r="1009" spans="1:7" x14ac:dyDescent="0.25">
      <c r="A1009" s="2" t="s">
        <v>5769</v>
      </c>
      <c r="B1009" s="2" t="s">
        <v>4217</v>
      </c>
      <c r="C1009" s="2" t="s">
        <v>5790</v>
      </c>
      <c r="D1009" s="2" t="s">
        <v>5849</v>
      </c>
      <c r="E1009" s="2" t="s">
        <v>5805</v>
      </c>
      <c r="F1009" s="2" t="s">
        <v>2159</v>
      </c>
      <c r="G1009" s="2" t="s">
        <v>5807</v>
      </c>
    </row>
    <row r="1010" spans="1:7" x14ac:dyDescent="0.25">
      <c r="A1010" s="2" t="s">
        <v>5769</v>
      </c>
      <c r="B1010" s="2" t="s">
        <v>4220</v>
      </c>
      <c r="C1010" s="2" t="s">
        <v>5770</v>
      </c>
      <c r="D1010" s="2" t="s">
        <v>5833</v>
      </c>
      <c r="E1010" s="2" t="s">
        <v>5779</v>
      </c>
      <c r="F1010" s="2" t="s">
        <v>2098</v>
      </c>
      <c r="G1010" s="2" t="s">
        <v>5809</v>
      </c>
    </row>
    <row r="1011" spans="1:7" x14ac:dyDescent="0.25">
      <c r="A1011" s="2" t="s">
        <v>5769</v>
      </c>
      <c r="B1011" s="2" t="s">
        <v>4224</v>
      </c>
      <c r="C1011" s="2" t="s">
        <v>5774</v>
      </c>
      <c r="D1011" s="2" t="s">
        <v>5838</v>
      </c>
      <c r="E1011" s="2" t="s">
        <v>5805</v>
      </c>
      <c r="F1011" s="2" t="s">
        <v>2098</v>
      </c>
      <c r="G1011" s="2" t="s">
        <v>5810</v>
      </c>
    </row>
    <row r="1012" spans="1:7" x14ac:dyDescent="0.25">
      <c r="A1012" s="2" t="s">
        <v>5769</v>
      </c>
      <c r="B1012" s="2" t="s">
        <v>4228</v>
      </c>
      <c r="C1012" s="2" t="s">
        <v>5778</v>
      </c>
      <c r="D1012" s="2" t="s">
        <v>5845</v>
      </c>
      <c r="E1012" s="2" t="s">
        <v>5816</v>
      </c>
      <c r="F1012" s="2" t="s">
        <v>2098</v>
      </c>
      <c r="G1012" s="2" t="s">
        <v>5804</v>
      </c>
    </row>
    <row r="1013" spans="1:7" x14ac:dyDescent="0.25">
      <c r="A1013" s="2" t="s">
        <v>5769</v>
      </c>
      <c r="B1013" s="2" t="s">
        <v>4232</v>
      </c>
      <c r="C1013" s="2" t="s">
        <v>5782</v>
      </c>
      <c r="D1013" s="2" t="s">
        <v>5831</v>
      </c>
      <c r="E1013" s="2" t="s">
        <v>5816</v>
      </c>
      <c r="F1013" s="2" t="s">
        <v>2098</v>
      </c>
      <c r="G1013" s="2" t="s">
        <v>5802</v>
      </c>
    </row>
    <row r="1014" spans="1:7" x14ac:dyDescent="0.25">
      <c r="A1014" s="2" t="s">
        <v>5769</v>
      </c>
      <c r="B1014" s="2" t="s">
        <v>4235</v>
      </c>
      <c r="C1014" s="2" t="s">
        <v>5786</v>
      </c>
      <c r="D1014" s="2" t="s">
        <v>5833</v>
      </c>
      <c r="E1014" s="2" t="s">
        <v>5779</v>
      </c>
      <c r="F1014" s="2" t="s">
        <v>2159</v>
      </c>
      <c r="G1014" s="2" t="s">
        <v>5792</v>
      </c>
    </row>
    <row r="1015" spans="1:7" x14ac:dyDescent="0.25">
      <c r="A1015" s="2" t="s">
        <v>5769</v>
      </c>
      <c r="B1015" s="2" t="s">
        <v>4238</v>
      </c>
      <c r="C1015" s="2" t="s">
        <v>5788</v>
      </c>
      <c r="D1015" s="2" t="s">
        <v>5838</v>
      </c>
      <c r="E1015" s="2" t="s">
        <v>5775</v>
      </c>
      <c r="F1015" s="2" t="s">
        <v>2159</v>
      </c>
      <c r="G1015" s="2" t="s">
        <v>5777</v>
      </c>
    </row>
    <row r="1016" spans="1:7" x14ac:dyDescent="0.25">
      <c r="A1016" s="2" t="s">
        <v>5769</v>
      </c>
      <c r="B1016" s="2" t="s">
        <v>4242</v>
      </c>
      <c r="C1016" s="2" t="s">
        <v>5790</v>
      </c>
      <c r="D1016" s="2" t="s">
        <v>5835</v>
      </c>
      <c r="E1016" s="2" t="s">
        <v>5793</v>
      </c>
      <c r="F1016" s="2" t="s">
        <v>2159</v>
      </c>
      <c r="G1016" s="2" t="s">
        <v>5842</v>
      </c>
    </row>
    <row r="1017" spans="1:7" x14ac:dyDescent="0.25">
      <c r="A1017" s="2" t="s">
        <v>5769</v>
      </c>
      <c r="B1017" s="2" t="s">
        <v>4245</v>
      </c>
      <c r="C1017" s="2" t="s">
        <v>5770</v>
      </c>
      <c r="D1017" s="2" t="s">
        <v>5835</v>
      </c>
      <c r="E1017" s="2" t="s">
        <v>5783</v>
      </c>
      <c r="F1017" s="2" t="s">
        <v>2098</v>
      </c>
      <c r="G1017" s="2" t="s">
        <v>5832</v>
      </c>
    </row>
    <row r="1018" spans="1:7" x14ac:dyDescent="0.25">
      <c r="A1018" s="2" t="s">
        <v>5769</v>
      </c>
      <c r="B1018" s="2" t="s">
        <v>4248</v>
      </c>
      <c r="C1018" s="2" t="s">
        <v>5774</v>
      </c>
      <c r="D1018" s="2" t="s">
        <v>5845</v>
      </c>
      <c r="E1018" s="2" t="s">
        <v>5831</v>
      </c>
      <c r="F1018" s="2" t="s">
        <v>2098</v>
      </c>
      <c r="G1018" s="2" t="s">
        <v>5832</v>
      </c>
    </row>
    <row r="1019" spans="1:7" x14ac:dyDescent="0.25">
      <c r="A1019" s="2" t="s">
        <v>5769</v>
      </c>
      <c r="B1019" s="2" t="s">
        <v>4251</v>
      </c>
      <c r="C1019" s="2" t="s">
        <v>5778</v>
      </c>
      <c r="D1019" s="2" t="s">
        <v>5839</v>
      </c>
      <c r="E1019" s="2" t="s">
        <v>5814</v>
      </c>
      <c r="F1019" s="2" t="s">
        <v>2098</v>
      </c>
      <c r="G1019" s="2" t="s">
        <v>5799</v>
      </c>
    </row>
    <row r="1020" spans="1:7" x14ac:dyDescent="0.25">
      <c r="A1020" s="2" t="s">
        <v>5769</v>
      </c>
      <c r="B1020" s="2" t="s">
        <v>4254</v>
      </c>
      <c r="C1020" s="2" t="s">
        <v>5782</v>
      </c>
      <c r="D1020" s="2" t="s">
        <v>5837</v>
      </c>
      <c r="E1020" s="2" t="s">
        <v>5815</v>
      </c>
      <c r="F1020" s="2" t="s">
        <v>2098</v>
      </c>
      <c r="G1020" s="2" t="s">
        <v>5781</v>
      </c>
    </row>
    <row r="1021" spans="1:7" x14ac:dyDescent="0.25">
      <c r="A1021" s="2" t="s">
        <v>5769</v>
      </c>
      <c r="B1021" s="2" t="s">
        <v>4258</v>
      </c>
      <c r="C1021" s="2" t="s">
        <v>5786</v>
      </c>
      <c r="D1021" s="2" t="s">
        <v>5845</v>
      </c>
      <c r="E1021" s="2" t="s">
        <v>5793</v>
      </c>
      <c r="F1021" s="2" t="s">
        <v>2159</v>
      </c>
      <c r="G1021" s="2" t="s">
        <v>5781</v>
      </c>
    </row>
    <row r="1022" spans="1:7" x14ac:dyDescent="0.25">
      <c r="A1022" s="2" t="s">
        <v>5769</v>
      </c>
      <c r="B1022" s="2" t="s">
        <v>4262</v>
      </c>
      <c r="C1022" s="2" t="s">
        <v>5788</v>
      </c>
      <c r="D1022" s="2" t="s">
        <v>5834</v>
      </c>
      <c r="E1022" s="2" t="s">
        <v>5791</v>
      </c>
      <c r="F1022" s="2" t="s">
        <v>2159</v>
      </c>
      <c r="G1022" s="2" t="s">
        <v>5802</v>
      </c>
    </row>
    <row r="1023" spans="1:7" x14ac:dyDescent="0.25">
      <c r="A1023" s="2" t="s">
        <v>5769</v>
      </c>
      <c r="B1023" s="2" t="s">
        <v>4265</v>
      </c>
      <c r="C1023" s="2" t="s">
        <v>5790</v>
      </c>
      <c r="D1023" s="2" t="s">
        <v>5845</v>
      </c>
      <c r="E1023" s="2" t="s">
        <v>5791</v>
      </c>
      <c r="F1023" s="2" t="s">
        <v>2159</v>
      </c>
      <c r="G1023" s="2" t="s">
        <v>5807</v>
      </c>
    </row>
    <row r="1024" spans="1:7" x14ac:dyDescent="0.25">
      <c r="A1024" s="2" t="s">
        <v>5769</v>
      </c>
      <c r="B1024" s="2" t="s">
        <v>4268</v>
      </c>
      <c r="C1024" s="2" t="s">
        <v>5770</v>
      </c>
      <c r="D1024" s="2" t="s">
        <v>5847</v>
      </c>
      <c r="E1024" s="2" t="s">
        <v>5806</v>
      </c>
      <c r="F1024" s="2" t="s">
        <v>2159</v>
      </c>
      <c r="G1024" s="2" t="s">
        <v>5843</v>
      </c>
    </row>
    <row r="1025" spans="1:7" x14ac:dyDescent="0.25">
      <c r="A1025" s="2" t="s">
        <v>5769</v>
      </c>
      <c r="B1025" s="2" t="s">
        <v>4270</v>
      </c>
      <c r="C1025" s="2" t="s">
        <v>5774</v>
      </c>
      <c r="D1025" s="2" t="s">
        <v>5838</v>
      </c>
      <c r="E1025" s="2" t="s">
        <v>5806</v>
      </c>
      <c r="F1025" s="2" t="s">
        <v>2098</v>
      </c>
      <c r="G1025" s="2" t="s">
        <v>5801</v>
      </c>
    </row>
    <row r="1026" spans="1:7" x14ac:dyDescent="0.25">
      <c r="A1026" s="2" t="s">
        <v>5769</v>
      </c>
      <c r="B1026" s="2" t="s">
        <v>4274</v>
      </c>
      <c r="C1026" s="2" t="s">
        <v>5778</v>
      </c>
      <c r="D1026" s="2" t="s">
        <v>5839</v>
      </c>
      <c r="E1026" s="2" t="s">
        <v>5814</v>
      </c>
      <c r="F1026" s="2" t="s">
        <v>2098</v>
      </c>
      <c r="G1026" s="2" t="s">
        <v>5781</v>
      </c>
    </row>
    <row r="1027" spans="1:7" x14ac:dyDescent="0.25">
      <c r="A1027" s="2" t="s">
        <v>5769</v>
      </c>
      <c r="B1027" s="2" t="s">
        <v>4278</v>
      </c>
      <c r="C1027" s="2" t="s">
        <v>5782</v>
      </c>
      <c r="D1027" s="2" t="s">
        <v>5847</v>
      </c>
      <c r="E1027" s="2" t="s">
        <v>5793</v>
      </c>
      <c r="F1027" s="2" t="s">
        <v>2159</v>
      </c>
      <c r="G1027" s="2" t="s">
        <v>5832</v>
      </c>
    </row>
    <row r="1028" spans="1:7" x14ac:dyDescent="0.25">
      <c r="A1028" s="2" t="s">
        <v>5769</v>
      </c>
      <c r="B1028" s="2" t="s">
        <v>4282</v>
      </c>
      <c r="C1028" s="2" t="s">
        <v>5786</v>
      </c>
      <c r="D1028" s="2" t="s">
        <v>5839</v>
      </c>
      <c r="E1028" s="2" t="s">
        <v>5805</v>
      </c>
      <c r="F1028" s="2" t="s">
        <v>2159</v>
      </c>
      <c r="G1028" s="2" t="s">
        <v>5777</v>
      </c>
    </row>
    <row r="1029" spans="1:7" x14ac:dyDescent="0.25">
      <c r="A1029" s="2" t="s">
        <v>5769</v>
      </c>
      <c r="B1029" s="2" t="s">
        <v>4286</v>
      </c>
      <c r="C1029" s="2" t="s">
        <v>5788</v>
      </c>
      <c r="D1029" s="2" t="s">
        <v>5835</v>
      </c>
      <c r="E1029" s="2" t="s">
        <v>5779</v>
      </c>
      <c r="F1029" s="2" t="s">
        <v>2159</v>
      </c>
      <c r="G1029" s="2" t="s">
        <v>5866</v>
      </c>
    </row>
    <row r="1030" spans="1:7" x14ac:dyDescent="0.25">
      <c r="A1030" s="2" t="s">
        <v>5769</v>
      </c>
      <c r="B1030" s="2" t="s">
        <v>4289</v>
      </c>
      <c r="C1030" s="2" t="s">
        <v>5790</v>
      </c>
      <c r="D1030" s="2" t="s">
        <v>5845</v>
      </c>
      <c r="E1030" s="2" t="s">
        <v>5814</v>
      </c>
      <c r="F1030" s="2" t="s">
        <v>2098</v>
      </c>
      <c r="G1030" s="2" t="s">
        <v>5807</v>
      </c>
    </row>
    <row r="1031" spans="1:7" x14ac:dyDescent="0.25">
      <c r="A1031" s="2" t="s">
        <v>5769</v>
      </c>
      <c r="B1031" s="2" t="s">
        <v>4293</v>
      </c>
      <c r="C1031" s="2" t="s">
        <v>5770</v>
      </c>
      <c r="D1031" s="2" t="s">
        <v>5838</v>
      </c>
      <c r="E1031" s="2" t="s">
        <v>5814</v>
      </c>
      <c r="F1031" s="2" t="s">
        <v>2098</v>
      </c>
      <c r="G1031" s="2" t="s">
        <v>5811</v>
      </c>
    </row>
    <row r="1032" spans="1:7" x14ac:dyDescent="0.25">
      <c r="A1032" s="2" t="s">
        <v>5769</v>
      </c>
      <c r="B1032" s="2" t="s">
        <v>4297</v>
      </c>
      <c r="C1032" s="2" t="s">
        <v>5774</v>
      </c>
      <c r="D1032" s="2" t="s">
        <v>5831</v>
      </c>
      <c r="E1032" s="2" t="s">
        <v>5816</v>
      </c>
      <c r="F1032" s="2" t="s">
        <v>2098</v>
      </c>
      <c r="G1032" s="2" t="s">
        <v>5880</v>
      </c>
    </row>
    <row r="1033" spans="1:7" x14ac:dyDescent="0.25">
      <c r="A1033" s="2" t="s">
        <v>5769</v>
      </c>
      <c r="B1033" s="2" t="s">
        <v>4300</v>
      </c>
      <c r="C1033" s="2" t="s">
        <v>5778</v>
      </c>
      <c r="D1033" s="2" t="s">
        <v>5841</v>
      </c>
      <c r="E1033" s="2" t="s">
        <v>5816</v>
      </c>
      <c r="F1033" s="2" t="s">
        <v>2098</v>
      </c>
      <c r="G1033" s="2" t="s">
        <v>5830</v>
      </c>
    </row>
    <row r="1034" spans="1:7" x14ac:dyDescent="0.25">
      <c r="A1034" s="2" t="s">
        <v>5769</v>
      </c>
      <c r="B1034" s="2" t="s">
        <v>4302</v>
      </c>
      <c r="C1034" s="2" t="s">
        <v>5782</v>
      </c>
      <c r="D1034" s="2" t="s">
        <v>5828</v>
      </c>
      <c r="E1034" s="2" t="s">
        <v>5783</v>
      </c>
      <c r="F1034" s="2" t="s">
        <v>2098</v>
      </c>
      <c r="G1034" s="2" t="s">
        <v>5832</v>
      </c>
    </row>
    <row r="1035" spans="1:7" x14ac:dyDescent="0.25">
      <c r="A1035" s="2" t="s">
        <v>5769</v>
      </c>
      <c r="B1035" s="2" t="s">
        <v>4306</v>
      </c>
      <c r="C1035" s="2" t="s">
        <v>5786</v>
      </c>
      <c r="D1035" s="2" t="s">
        <v>5833</v>
      </c>
      <c r="E1035" s="2" t="s">
        <v>5783</v>
      </c>
      <c r="F1035" s="2" t="s">
        <v>2098</v>
      </c>
      <c r="G1035" s="2" t="s">
        <v>5822</v>
      </c>
    </row>
    <row r="1036" spans="1:7" x14ac:dyDescent="0.25">
      <c r="A1036" s="2" t="s">
        <v>5769</v>
      </c>
      <c r="B1036" s="2" t="s">
        <v>4309</v>
      </c>
      <c r="C1036" s="2" t="s">
        <v>5788</v>
      </c>
      <c r="D1036" s="2" t="s">
        <v>5834</v>
      </c>
      <c r="E1036" s="2" t="s">
        <v>5791</v>
      </c>
      <c r="F1036" s="2" t="s">
        <v>2159</v>
      </c>
      <c r="G1036" s="2" t="s">
        <v>5802</v>
      </c>
    </row>
    <row r="1037" spans="1:7" x14ac:dyDescent="0.25">
      <c r="A1037" s="2" t="s">
        <v>5769</v>
      </c>
      <c r="B1037" s="2" t="s">
        <v>4313</v>
      </c>
      <c r="C1037" s="2" t="s">
        <v>5790</v>
      </c>
      <c r="D1037" s="2" t="s">
        <v>5833</v>
      </c>
      <c r="E1037" s="2" t="s">
        <v>5805</v>
      </c>
      <c r="F1037" s="2" t="s">
        <v>2159</v>
      </c>
      <c r="G1037" s="2" t="s">
        <v>5822</v>
      </c>
    </row>
    <row r="1038" spans="1:7" x14ac:dyDescent="0.25">
      <c r="A1038" s="2" t="s">
        <v>5769</v>
      </c>
      <c r="B1038" s="2" t="s">
        <v>4316</v>
      </c>
      <c r="C1038" s="2" t="s">
        <v>5770</v>
      </c>
      <c r="D1038" s="2" t="s">
        <v>5849</v>
      </c>
      <c r="E1038" s="2" t="s">
        <v>5775</v>
      </c>
      <c r="F1038" s="2" t="s">
        <v>2098</v>
      </c>
      <c r="G1038" s="2" t="s">
        <v>5812</v>
      </c>
    </row>
    <row r="1039" spans="1:7" x14ac:dyDescent="0.25">
      <c r="A1039" s="2" t="s">
        <v>5769</v>
      </c>
      <c r="B1039" s="2" t="s">
        <v>4319</v>
      </c>
      <c r="C1039" s="2" t="s">
        <v>5774</v>
      </c>
      <c r="D1039" s="2" t="s">
        <v>5841</v>
      </c>
      <c r="E1039" s="2" t="s">
        <v>5818</v>
      </c>
      <c r="F1039" s="2" t="s">
        <v>2098</v>
      </c>
      <c r="G1039" s="2" t="s">
        <v>5773</v>
      </c>
    </row>
    <row r="1040" spans="1:7" x14ac:dyDescent="0.25">
      <c r="A1040" s="2" t="s">
        <v>5769</v>
      </c>
      <c r="B1040" s="2" t="s">
        <v>4323</v>
      </c>
      <c r="C1040" s="2" t="s">
        <v>5778</v>
      </c>
      <c r="D1040" s="2" t="s">
        <v>5828</v>
      </c>
      <c r="E1040" s="2" t="s">
        <v>5813</v>
      </c>
      <c r="F1040" s="2" t="s">
        <v>2159</v>
      </c>
      <c r="G1040" s="2" t="s">
        <v>5809</v>
      </c>
    </row>
    <row r="1041" spans="1:7" x14ac:dyDescent="0.25">
      <c r="A1041" s="2" t="s">
        <v>5769</v>
      </c>
      <c r="B1041" s="2" t="s">
        <v>4327</v>
      </c>
      <c r="C1041" s="2" t="s">
        <v>5782</v>
      </c>
      <c r="D1041" s="2" t="s">
        <v>5849</v>
      </c>
      <c r="E1041" s="2" t="s">
        <v>5805</v>
      </c>
      <c r="F1041" s="2" t="s">
        <v>2159</v>
      </c>
      <c r="G1041" s="2" t="s">
        <v>5810</v>
      </c>
    </row>
    <row r="1042" spans="1:7" x14ac:dyDescent="0.25">
      <c r="A1042" s="2" t="s">
        <v>5769</v>
      </c>
      <c r="B1042" s="2" t="s">
        <v>4331</v>
      </c>
      <c r="C1042" s="2" t="s">
        <v>5786</v>
      </c>
      <c r="D1042" s="2" t="s">
        <v>5831</v>
      </c>
      <c r="E1042" s="2" t="s">
        <v>5805</v>
      </c>
      <c r="F1042" s="2" t="s">
        <v>2098</v>
      </c>
      <c r="G1042" s="2" t="s">
        <v>5832</v>
      </c>
    </row>
    <row r="1043" spans="1:7" x14ac:dyDescent="0.25">
      <c r="A1043" s="2" t="s">
        <v>5769</v>
      </c>
      <c r="B1043" s="2" t="s">
        <v>4335</v>
      </c>
      <c r="C1043" s="2" t="s">
        <v>5788</v>
      </c>
      <c r="D1043" s="2" t="s">
        <v>5849</v>
      </c>
      <c r="E1043" s="2" t="s">
        <v>5771</v>
      </c>
      <c r="F1043" s="2" t="s">
        <v>2159</v>
      </c>
      <c r="G1043" s="2" t="s">
        <v>5799</v>
      </c>
    </row>
    <row r="1044" spans="1:7" x14ac:dyDescent="0.25">
      <c r="A1044" s="2" t="s">
        <v>5769</v>
      </c>
      <c r="B1044" s="2" t="s">
        <v>4338</v>
      </c>
      <c r="C1044" s="2" t="s">
        <v>5790</v>
      </c>
      <c r="D1044" s="2" t="s">
        <v>5849</v>
      </c>
      <c r="E1044" s="2" t="s">
        <v>5775</v>
      </c>
      <c r="F1044" s="2" t="s">
        <v>2098</v>
      </c>
      <c r="G1044" s="2" t="s">
        <v>5804</v>
      </c>
    </row>
    <row r="1045" spans="1:7" x14ac:dyDescent="0.25">
      <c r="A1045" s="2" t="s">
        <v>5769</v>
      </c>
      <c r="B1045" s="2" t="s">
        <v>4341</v>
      </c>
      <c r="C1045" s="2" t="s">
        <v>5770</v>
      </c>
      <c r="D1045" s="2" t="s">
        <v>5841</v>
      </c>
      <c r="E1045" s="2" t="s">
        <v>5793</v>
      </c>
      <c r="F1045" s="2" t="s">
        <v>2098</v>
      </c>
      <c r="G1045" s="2" t="s">
        <v>5773</v>
      </c>
    </row>
    <row r="1046" spans="1:7" x14ac:dyDescent="0.25">
      <c r="A1046" s="2" t="s">
        <v>5769</v>
      </c>
      <c r="B1046" s="2" t="s">
        <v>4344</v>
      </c>
      <c r="C1046" s="2" t="s">
        <v>5774</v>
      </c>
      <c r="D1046" s="2" t="s">
        <v>5849</v>
      </c>
      <c r="E1046" s="2" t="s">
        <v>5783</v>
      </c>
      <c r="F1046" s="2" t="s">
        <v>2098</v>
      </c>
      <c r="G1046" s="2" t="s">
        <v>5799</v>
      </c>
    </row>
    <row r="1047" spans="1:7" x14ac:dyDescent="0.25">
      <c r="A1047" s="2" t="s">
        <v>5769</v>
      </c>
      <c r="B1047" s="2" t="s">
        <v>4347</v>
      </c>
      <c r="C1047" s="2" t="s">
        <v>5778</v>
      </c>
      <c r="D1047" s="2" t="s">
        <v>5831</v>
      </c>
      <c r="E1047" s="2" t="s">
        <v>5814</v>
      </c>
      <c r="F1047" s="2" t="s">
        <v>2598</v>
      </c>
      <c r="G1047" s="2" t="s">
        <v>5866</v>
      </c>
    </row>
    <row r="1048" spans="1:7" x14ac:dyDescent="0.25">
      <c r="A1048" s="2" t="s">
        <v>5769</v>
      </c>
      <c r="B1048" s="2" t="s">
        <v>4351</v>
      </c>
      <c r="C1048" s="2" t="s">
        <v>5782</v>
      </c>
      <c r="D1048" s="2" t="s">
        <v>5815</v>
      </c>
      <c r="E1048" s="2" t="s">
        <v>5818</v>
      </c>
      <c r="F1048" s="2" t="s">
        <v>2098</v>
      </c>
      <c r="G1048" s="2" t="s">
        <v>5792</v>
      </c>
    </row>
    <row r="1049" spans="1:7" x14ac:dyDescent="0.25">
      <c r="A1049" s="2" t="s">
        <v>5769</v>
      </c>
      <c r="B1049" s="2" t="s">
        <v>4356</v>
      </c>
      <c r="C1049" s="2" t="s">
        <v>5786</v>
      </c>
      <c r="D1049" s="2" t="s">
        <v>5816</v>
      </c>
      <c r="E1049" s="2" t="s">
        <v>5813</v>
      </c>
      <c r="F1049" s="2" t="s">
        <v>2159</v>
      </c>
      <c r="G1049" s="2" t="s">
        <v>5810</v>
      </c>
    </row>
    <row r="1050" spans="1:7" x14ac:dyDescent="0.25">
      <c r="A1050" s="2" t="s">
        <v>5769</v>
      </c>
      <c r="B1050" s="2" t="s">
        <v>4360</v>
      </c>
      <c r="C1050" s="2" t="s">
        <v>5788</v>
      </c>
      <c r="D1050" s="2" t="s">
        <v>5831</v>
      </c>
      <c r="E1050" s="2" t="s">
        <v>5818</v>
      </c>
      <c r="F1050" s="2" t="s">
        <v>2159</v>
      </c>
      <c r="G1050" s="2" t="s">
        <v>5777</v>
      </c>
    </row>
    <row r="1051" spans="1:7" x14ac:dyDescent="0.25">
      <c r="A1051" s="2" t="s">
        <v>5769</v>
      </c>
      <c r="B1051" s="2" t="s">
        <v>4362</v>
      </c>
      <c r="C1051" s="2" t="s">
        <v>5790</v>
      </c>
      <c r="D1051" s="2" t="s">
        <v>5834</v>
      </c>
      <c r="E1051" s="2" t="s">
        <v>5818</v>
      </c>
      <c r="F1051" s="2" t="s">
        <v>2116</v>
      </c>
      <c r="G1051" s="2" t="s">
        <v>5785</v>
      </c>
    </row>
    <row r="1052" spans="1:7" x14ac:dyDescent="0.25">
      <c r="A1052" s="2" t="s">
        <v>5769</v>
      </c>
      <c r="B1052" s="2" t="s">
        <v>4366</v>
      </c>
      <c r="C1052" s="2" t="s">
        <v>5770</v>
      </c>
      <c r="D1052" s="2" t="s">
        <v>5833</v>
      </c>
      <c r="E1052" s="2" t="s">
        <v>5818</v>
      </c>
      <c r="F1052" s="2" t="s">
        <v>2098</v>
      </c>
      <c r="G1052" s="2" t="s">
        <v>5866</v>
      </c>
    </row>
    <row r="1053" spans="1:7" x14ac:dyDescent="0.25">
      <c r="A1053" s="2" t="s">
        <v>5769</v>
      </c>
      <c r="B1053" s="2" t="s">
        <v>4369</v>
      </c>
      <c r="C1053" s="2" t="s">
        <v>5774</v>
      </c>
      <c r="D1053" s="2" t="s">
        <v>5833</v>
      </c>
      <c r="E1053" s="2" t="s">
        <v>5805</v>
      </c>
      <c r="F1053" s="2" t="s">
        <v>2098</v>
      </c>
      <c r="G1053" s="2" t="s">
        <v>5781</v>
      </c>
    </row>
    <row r="1054" spans="1:7" x14ac:dyDescent="0.25">
      <c r="A1054" s="2" t="s">
        <v>5769</v>
      </c>
      <c r="B1054" s="2" t="s">
        <v>4373</v>
      </c>
      <c r="C1054" s="2" t="s">
        <v>5778</v>
      </c>
      <c r="D1054" s="2" t="s">
        <v>5815</v>
      </c>
      <c r="E1054" s="2" t="s">
        <v>5805</v>
      </c>
      <c r="F1054" s="2" t="s">
        <v>2098</v>
      </c>
      <c r="G1054" s="2" t="s">
        <v>5898</v>
      </c>
    </row>
    <row r="1055" spans="1:7" x14ac:dyDescent="0.25">
      <c r="A1055" s="2" t="s">
        <v>5769</v>
      </c>
      <c r="B1055" s="2" t="s">
        <v>4376</v>
      </c>
      <c r="C1055" s="2" t="s">
        <v>5782</v>
      </c>
      <c r="D1055" s="2" t="s">
        <v>5828</v>
      </c>
      <c r="E1055" s="2" t="s">
        <v>5793</v>
      </c>
      <c r="F1055" s="2" t="s">
        <v>2098</v>
      </c>
      <c r="G1055" s="2" t="s">
        <v>5809</v>
      </c>
    </row>
    <row r="1056" spans="1:7" x14ac:dyDescent="0.25">
      <c r="A1056" s="2" t="s">
        <v>5769</v>
      </c>
      <c r="B1056" s="2" t="s">
        <v>4380</v>
      </c>
      <c r="C1056" s="2" t="s">
        <v>5786</v>
      </c>
      <c r="D1056" s="2" t="s">
        <v>5816</v>
      </c>
      <c r="E1056" s="2" t="s">
        <v>5805</v>
      </c>
      <c r="F1056" s="2" t="s">
        <v>2098</v>
      </c>
      <c r="G1056" s="2" t="s">
        <v>5817</v>
      </c>
    </row>
    <row r="1057" spans="1:7" x14ac:dyDescent="0.25">
      <c r="A1057" s="2" t="s">
        <v>5769</v>
      </c>
      <c r="B1057" s="2" t="s">
        <v>4384</v>
      </c>
      <c r="C1057" s="2" t="s">
        <v>5788</v>
      </c>
      <c r="D1057" s="2" t="s">
        <v>5841</v>
      </c>
      <c r="E1057" s="2" t="s">
        <v>5791</v>
      </c>
      <c r="F1057" s="2" t="s">
        <v>2098</v>
      </c>
      <c r="G1057" s="2" t="s">
        <v>5812</v>
      </c>
    </row>
    <row r="1058" spans="1:7" x14ac:dyDescent="0.25">
      <c r="A1058" s="2" t="s">
        <v>5769</v>
      </c>
      <c r="B1058" s="2" t="s">
        <v>4387</v>
      </c>
      <c r="C1058" s="2" t="s">
        <v>5790</v>
      </c>
      <c r="D1058" s="2" t="s">
        <v>5815</v>
      </c>
      <c r="E1058" s="2" t="s">
        <v>5818</v>
      </c>
      <c r="F1058" s="2" t="s">
        <v>2098</v>
      </c>
      <c r="G1058" s="2" t="s">
        <v>5807</v>
      </c>
    </row>
    <row r="1059" spans="1:7" x14ac:dyDescent="0.25">
      <c r="A1059" s="2" t="s">
        <v>5769</v>
      </c>
      <c r="B1059" s="2" t="s">
        <v>4391</v>
      </c>
      <c r="C1059" s="2" t="s">
        <v>5770</v>
      </c>
      <c r="D1059" s="2" t="s">
        <v>5841</v>
      </c>
      <c r="E1059" s="2" t="s">
        <v>5791</v>
      </c>
      <c r="F1059" s="2" t="s">
        <v>2098</v>
      </c>
      <c r="G1059" s="2" t="s">
        <v>5866</v>
      </c>
    </row>
    <row r="1060" spans="1:7" x14ac:dyDescent="0.25">
      <c r="A1060" s="2" t="s">
        <v>5769</v>
      </c>
      <c r="B1060" s="2" t="s">
        <v>4395</v>
      </c>
      <c r="C1060" s="2" t="s">
        <v>5774</v>
      </c>
      <c r="D1060" s="2" t="s">
        <v>5783</v>
      </c>
      <c r="E1060" s="2" t="s">
        <v>5805</v>
      </c>
      <c r="F1060" s="2" t="s">
        <v>2098</v>
      </c>
      <c r="G1060" s="2" t="s">
        <v>5773</v>
      </c>
    </row>
    <row r="1061" spans="1:7" x14ac:dyDescent="0.25">
      <c r="A1061" s="2" t="s">
        <v>5769</v>
      </c>
      <c r="B1061" s="2" t="s">
        <v>4399</v>
      </c>
      <c r="C1061" s="2" t="s">
        <v>5778</v>
      </c>
      <c r="D1061" s="2" t="s">
        <v>5841</v>
      </c>
      <c r="E1061" s="2" t="s">
        <v>5789</v>
      </c>
      <c r="F1061" s="2" t="s">
        <v>2116</v>
      </c>
      <c r="G1061" s="2" t="s">
        <v>5802</v>
      </c>
    </row>
    <row r="1062" spans="1:7" x14ac:dyDescent="0.25">
      <c r="A1062" s="2" t="s">
        <v>5769</v>
      </c>
      <c r="B1062" s="2" t="s">
        <v>4403</v>
      </c>
      <c r="C1062" s="2" t="s">
        <v>5782</v>
      </c>
      <c r="D1062" s="2" t="s">
        <v>5805</v>
      </c>
      <c r="E1062" s="2" t="s">
        <v>5789</v>
      </c>
      <c r="F1062" s="2" t="s">
        <v>2098</v>
      </c>
      <c r="G1062" s="2" t="s">
        <v>5844</v>
      </c>
    </row>
    <row r="1063" spans="1:7" x14ac:dyDescent="0.25">
      <c r="A1063" s="2" t="s">
        <v>5769</v>
      </c>
      <c r="B1063" s="2" t="s">
        <v>4405</v>
      </c>
      <c r="C1063" s="2" t="s">
        <v>5786</v>
      </c>
      <c r="D1063" s="2" t="s">
        <v>5806</v>
      </c>
      <c r="E1063" s="2" t="s">
        <v>5771</v>
      </c>
      <c r="F1063" s="2" t="s">
        <v>2098</v>
      </c>
      <c r="G1063" s="2" t="s">
        <v>5807</v>
      </c>
    </row>
    <row r="1064" spans="1:7" x14ac:dyDescent="0.25">
      <c r="A1064" s="2" t="s">
        <v>5769</v>
      </c>
      <c r="B1064" s="2" t="s">
        <v>4409</v>
      </c>
      <c r="C1064" s="2" t="s">
        <v>5788</v>
      </c>
      <c r="D1064" s="2" t="s">
        <v>5841</v>
      </c>
      <c r="E1064" s="2" t="s">
        <v>5784</v>
      </c>
      <c r="F1064" s="2" t="s">
        <v>2098</v>
      </c>
      <c r="G1064" s="2" t="s">
        <v>5792</v>
      </c>
    </row>
    <row r="1065" spans="1:7" x14ac:dyDescent="0.25">
      <c r="A1065" s="2" t="s">
        <v>5769</v>
      </c>
      <c r="B1065" s="2" t="s">
        <v>4413</v>
      </c>
      <c r="C1065" s="2" t="s">
        <v>5790</v>
      </c>
      <c r="D1065" s="2" t="s">
        <v>5784</v>
      </c>
      <c r="E1065" s="2" t="s">
        <v>5776</v>
      </c>
      <c r="F1065" s="2" t="s">
        <v>2098</v>
      </c>
      <c r="G1065" s="2" t="s">
        <v>5819</v>
      </c>
    </row>
    <row r="1066" spans="1:7" x14ac:dyDescent="0.25">
      <c r="A1066" s="2" t="s">
        <v>5769</v>
      </c>
      <c r="B1066" s="2" t="s">
        <v>4417</v>
      </c>
      <c r="C1066" s="2" t="s">
        <v>5770</v>
      </c>
      <c r="D1066" s="2" t="s">
        <v>5813</v>
      </c>
      <c r="E1066" s="2" t="s">
        <v>5776</v>
      </c>
      <c r="F1066" s="2" t="s">
        <v>2159</v>
      </c>
      <c r="G1066" s="2" t="s">
        <v>5874</v>
      </c>
    </row>
    <row r="1067" spans="1:7" x14ac:dyDescent="0.25">
      <c r="A1067" s="2" t="s">
        <v>5769</v>
      </c>
      <c r="B1067" s="2" t="s">
        <v>4420</v>
      </c>
      <c r="C1067" s="2" t="s">
        <v>5774</v>
      </c>
      <c r="D1067" s="2" t="s">
        <v>5818</v>
      </c>
      <c r="E1067" s="2" t="s">
        <v>5780</v>
      </c>
      <c r="F1067" s="2" t="s">
        <v>2159</v>
      </c>
      <c r="G1067" s="2" t="s">
        <v>5807</v>
      </c>
    </row>
    <row r="1068" spans="1:7" x14ac:dyDescent="0.25">
      <c r="A1068" s="2" t="s">
        <v>5769</v>
      </c>
      <c r="B1068" s="2" t="s">
        <v>4423</v>
      </c>
      <c r="C1068" s="2" t="s">
        <v>5778</v>
      </c>
      <c r="D1068" s="2" t="s">
        <v>5818</v>
      </c>
      <c r="E1068" s="2" t="s">
        <v>5794</v>
      </c>
      <c r="F1068" s="2" t="s">
        <v>2098</v>
      </c>
      <c r="G1068" s="2" t="s">
        <v>5804</v>
      </c>
    </row>
    <row r="1069" spans="1:7" x14ac:dyDescent="0.25">
      <c r="A1069" s="2" t="s">
        <v>5769</v>
      </c>
      <c r="B1069" s="2" t="s">
        <v>4426</v>
      </c>
      <c r="C1069" s="2" t="s">
        <v>5782</v>
      </c>
      <c r="D1069" s="2" t="s">
        <v>5791</v>
      </c>
      <c r="E1069" s="2" t="s">
        <v>5776</v>
      </c>
      <c r="F1069" s="2" t="s">
        <v>2098</v>
      </c>
      <c r="G1069" s="2" t="s">
        <v>5777</v>
      </c>
    </row>
    <row r="1070" spans="1:7" x14ac:dyDescent="0.25">
      <c r="A1070" s="2" t="s">
        <v>5769</v>
      </c>
      <c r="B1070" s="2" t="s">
        <v>4429</v>
      </c>
      <c r="C1070" s="2" t="s">
        <v>5786</v>
      </c>
      <c r="D1070" s="2" t="s">
        <v>5791</v>
      </c>
      <c r="E1070" s="2" t="s">
        <v>5780</v>
      </c>
      <c r="F1070" s="2" t="s">
        <v>2159</v>
      </c>
      <c r="G1070" s="2" t="s">
        <v>5773</v>
      </c>
    </row>
    <row r="1071" spans="1:7" x14ac:dyDescent="0.25">
      <c r="A1071" s="2" t="s">
        <v>5769</v>
      </c>
      <c r="B1071" s="2" t="s">
        <v>4433</v>
      </c>
      <c r="C1071" s="2" t="s">
        <v>5788</v>
      </c>
      <c r="D1071" s="2" t="s">
        <v>5793</v>
      </c>
      <c r="E1071" s="2" t="s">
        <v>5780</v>
      </c>
      <c r="F1071" s="2" t="s">
        <v>2098</v>
      </c>
      <c r="G1071" s="2" t="s">
        <v>5802</v>
      </c>
    </row>
    <row r="1072" spans="1:7" x14ac:dyDescent="0.25">
      <c r="A1072" s="2" t="s">
        <v>5769</v>
      </c>
      <c r="B1072" s="2" t="s">
        <v>4435</v>
      </c>
      <c r="C1072" s="2" t="s">
        <v>5790</v>
      </c>
      <c r="D1072" s="2" t="s">
        <v>5779</v>
      </c>
      <c r="E1072" s="2" t="s">
        <v>5794</v>
      </c>
      <c r="F1072" s="2" t="s">
        <v>2159</v>
      </c>
      <c r="G1072" s="2" t="s">
        <v>5807</v>
      </c>
    </row>
    <row r="1073" spans="1:7" x14ac:dyDescent="0.25">
      <c r="A1073" s="2" t="s">
        <v>5769</v>
      </c>
      <c r="B1073" s="2" t="s">
        <v>4439</v>
      </c>
      <c r="C1073" s="2" t="s">
        <v>5770</v>
      </c>
      <c r="D1073" s="2" t="s">
        <v>5783</v>
      </c>
      <c r="E1073" s="2" t="s">
        <v>5784</v>
      </c>
      <c r="F1073" s="2" t="s">
        <v>2098</v>
      </c>
      <c r="G1073" s="2" t="s">
        <v>5799</v>
      </c>
    </row>
    <row r="1074" spans="1:7" x14ac:dyDescent="0.25">
      <c r="A1074" s="2" t="s">
        <v>5769</v>
      </c>
      <c r="B1074" s="2" t="s">
        <v>4442</v>
      </c>
      <c r="C1074" s="2" t="s">
        <v>5774</v>
      </c>
      <c r="D1074" s="2" t="s">
        <v>5816</v>
      </c>
      <c r="E1074" s="2" t="s">
        <v>5784</v>
      </c>
      <c r="F1074" s="2" t="s">
        <v>2098</v>
      </c>
      <c r="G1074" s="2" t="s">
        <v>5777</v>
      </c>
    </row>
    <row r="1075" spans="1:7" x14ac:dyDescent="0.25">
      <c r="A1075" s="2" t="s">
        <v>5769</v>
      </c>
      <c r="B1075" s="2" t="s">
        <v>4444</v>
      </c>
      <c r="C1075" s="2" t="s">
        <v>5778</v>
      </c>
      <c r="D1075" s="2" t="s">
        <v>5806</v>
      </c>
      <c r="E1075" s="2" t="s">
        <v>5803</v>
      </c>
      <c r="F1075" s="2" t="s">
        <v>2098</v>
      </c>
      <c r="G1075" s="2" t="s">
        <v>5802</v>
      </c>
    </row>
    <row r="1076" spans="1:7" x14ac:dyDescent="0.25">
      <c r="A1076" s="2" t="s">
        <v>5769</v>
      </c>
      <c r="B1076" s="2" t="s">
        <v>4447</v>
      </c>
      <c r="C1076" s="2" t="s">
        <v>5782</v>
      </c>
      <c r="D1076" s="2" t="s">
        <v>5775</v>
      </c>
      <c r="E1076" s="2" t="s">
        <v>5784</v>
      </c>
      <c r="F1076" s="2" t="s">
        <v>2159</v>
      </c>
      <c r="G1076" s="2" t="s">
        <v>5781</v>
      </c>
    </row>
    <row r="1077" spans="1:7" x14ac:dyDescent="0.25">
      <c r="A1077" s="2" t="s">
        <v>5769</v>
      </c>
      <c r="B1077" s="2" t="s">
        <v>4451</v>
      </c>
      <c r="C1077" s="2" t="s">
        <v>5786</v>
      </c>
      <c r="D1077" s="2" t="s">
        <v>5805</v>
      </c>
      <c r="E1077" s="2" t="s">
        <v>5800</v>
      </c>
      <c r="F1077" s="2" t="s">
        <v>2098</v>
      </c>
      <c r="G1077" s="2" t="s">
        <v>5804</v>
      </c>
    </row>
    <row r="1078" spans="1:7" x14ac:dyDescent="0.25">
      <c r="A1078" s="2" t="s">
        <v>5769</v>
      </c>
      <c r="B1078" s="2" t="s">
        <v>4454</v>
      </c>
      <c r="C1078" s="2" t="s">
        <v>5788</v>
      </c>
      <c r="D1078" s="2" t="s">
        <v>5775</v>
      </c>
      <c r="E1078" s="2" t="s">
        <v>5794</v>
      </c>
      <c r="F1078" s="2" t="s">
        <v>2098</v>
      </c>
      <c r="G1078" s="2" t="s">
        <v>5773</v>
      </c>
    </row>
    <row r="1079" spans="1:7" x14ac:dyDescent="0.25">
      <c r="A1079" s="2" t="s">
        <v>5769</v>
      </c>
      <c r="B1079" s="2" t="s">
        <v>4458</v>
      </c>
      <c r="C1079" s="2" t="s">
        <v>5790</v>
      </c>
      <c r="D1079" s="2" t="s">
        <v>5803</v>
      </c>
      <c r="E1079" s="2" t="s">
        <v>5772</v>
      </c>
      <c r="F1079" s="2" t="s">
        <v>2098</v>
      </c>
      <c r="G1079" s="2" t="s">
        <v>5799</v>
      </c>
    </row>
    <row r="1080" spans="1:7" x14ac:dyDescent="0.25">
      <c r="A1080" s="2" t="s">
        <v>5769</v>
      </c>
      <c r="B1080" s="2" t="s">
        <v>4463</v>
      </c>
      <c r="C1080" s="2" t="s">
        <v>5770</v>
      </c>
      <c r="D1080" s="2" t="s">
        <v>5818</v>
      </c>
      <c r="E1080" s="2" t="s">
        <v>5796</v>
      </c>
      <c r="F1080" s="2" t="s">
        <v>2098</v>
      </c>
      <c r="G1080" s="2" t="s">
        <v>5781</v>
      </c>
    </row>
    <row r="1081" spans="1:7" x14ac:dyDescent="0.25">
      <c r="A1081" s="2" t="s">
        <v>5769</v>
      </c>
      <c r="B1081" s="2" t="s">
        <v>4467</v>
      </c>
      <c r="C1081" s="2" t="s">
        <v>5774</v>
      </c>
      <c r="D1081" s="2" t="s">
        <v>5813</v>
      </c>
      <c r="E1081" s="2" t="s">
        <v>5776</v>
      </c>
      <c r="F1081" s="2" t="s">
        <v>2098</v>
      </c>
      <c r="G1081" s="2" t="s">
        <v>5785</v>
      </c>
    </row>
    <row r="1082" spans="1:7" x14ac:dyDescent="0.25">
      <c r="A1082" s="2" t="s">
        <v>5769</v>
      </c>
      <c r="B1082" s="2" t="s">
        <v>4470</v>
      </c>
      <c r="C1082" s="2" t="s">
        <v>5778</v>
      </c>
      <c r="D1082" s="2" t="s">
        <v>5813</v>
      </c>
      <c r="E1082" s="2" t="s">
        <v>5867</v>
      </c>
      <c r="F1082" s="2" t="s">
        <v>2098</v>
      </c>
      <c r="G1082" s="2" t="s">
        <v>5819</v>
      </c>
    </row>
    <row r="1083" spans="1:7" x14ac:dyDescent="0.25">
      <c r="A1083" s="2" t="s">
        <v>5769</v>
      </c>
      <c r="B1083" s="2" t="s">
        <v>4472</v>
      </c>
      <c r="C1083" s="2" t="s">
        <v>5782</v>
      </c>
      <c r="D1083" s="2" t="s">
        <v>5789</v>
      </c>
      <c r="E1083" s="2" t="s">
        <v>5868</v>
      </c>
      <c r="F1083" s="2" t="s">
        <v>2098</v>
      </c>
      <c r="G1083" s="2" t="s">
        <v>5773</v>
      </c>
    </row>
    <row r="1084" spans="1:7" x14ac:dyDescent="0.25">
      <c r="A1084" s="2" t="s">
        <v>5769</v>
      </c>
      <c r="B1084" s="2" t="s">
        <v>4476</v>
      </c>
      <c r="C1084" s="2" t="s">
        <v>5786</v>
      </c>
      <c r="D1084" s="2" t="s">
        <v>5818</v>
      </c>
      <c r="E1084" s="2" t="s">
        <v>5772</v>
      </c>
      <c r="F1084" s="2" t="s">
        <v>2098</v>
      </c>
      <c r="G1084" s="2" t="s">
        <v>5817</v>
      </c>
    </row>
    <row r="1085" spans="1:7" x14ac:dyDescent="0.25">
      <c r="A1085" s="2" t="s">
        <v>5769</v>
      </c>
      <c r="B1085" s="2" t="s">
        <v>4479</v>
      </c>
      <c r="C1085" s="2" t="s">
        <v>5788</v>
      </c>
      <c r="D1085" s="2" t="s">
        <v>5791</v>
      </c>
      <c r="E1085" s="2" t="s">
        <v>5776</v>
      </c>
      <c r="F1085" s="2" t="s">
        <v>2159</v>
      </c>
      <c r="G1085" s="2" t="s">
        <v>5866</v>
      </c>
    </row>
    <row r="1086" spans="1:7" x14ac:dyDescent="0.25">
      <c r="A1086" s="2" t="s">
        <v>5769</v>
      </c>
      <c r="B1086" s="2" t="s">
        <v>4483</v>
      </c>
      <c r="C1086" s="2" t="s">
        <v>5790</v>
      </c>
      <c r="D1086" s="2" t="s">
        <v>5791</v>
      </c>
      <c r="E1086" s="2" t="s">
        <v>5796</v>
      </c>
      <c r="F1086" s="2" t="s">
        <v>2098</v>
      </c>
      <c r="G1086" s="2" t="s">
        <v>5862</v>
      </c>
    </row>
    <row r="1087" spans="1:7" x14ac:dyDescent="0.25">
      <c r="A1087" s="2" t="s">
        <v>5769</v>
      </c>
      <c r="B1087" s="2" t="s">
        <v>4486</v>
      </c>
      <c r="C1087" s="2" t="s">
        <v>5770</v>
      </c>
      <c r="D1087" s="2" t="s">
        <v>5818</v>
      </c>
      <c r="E1087" s="2" t="s">
        <v>5796</v>
      </c>
      <c r="F1087" s="2" t="s">
        <v>2098</v>
      </c>
      <c r="G1087" s="2" t="s">
        <v>5862</v>
      </c>
    </row>
    <row r="1088" spans="1:7" x14ac:dyDescent="0.25">
      <c r="A1088" s="2" t="s">
        <v>5769</v>
      </c>
      <c r="B1088" s="2" t="s">
        <v>4490</v>
      </c>
      <c r="C1088" s="2" t="s">
        <v>5774</v>
      </c>
      <c r="D1088" s="2" t="s">
        <v>5813</v>
      </c>
      <c r="E1088" s="2" t="s">
        <v>5780</v>
      </c>
      <c r="F1088" s="2" t="s">
        <v>2098</v>
      </c>
      <c r="G1088" s="2" t="s">
        <v>5785</v>
      </c>
    </row>
    <row r="1089" spans="1:7" x14ac:dyDescent="0.25">
      <c r="A1089" s="2" t="s">
        <v>5769</v>
      </c>
      <c r="B1089" s="2" t="s">
        <v>4493</v>
      </c>
      <c r="C1089" s="2" t="s">
        <v>5778</v>
      </c>
      <c r="D1089" s="2" t="s">
        <v>5818</v>
      </c>
      <c r="E1089" s="2" t="s">
        <v>5796</v>
      </c>
      <c r="F1089" s="2" t="s">
        <v>2159</v>
      </c>
      <c r="G1089" s="2" t="s">
        <v>5811</v>
      </c>
    </row>
    <row r="1090" spans="1:7" x14ac:dyDescent="0.25">
      <c r="A1090" s="2" t="s">
        <v>5769</v>
      </c>
      <c r="B1090" s="2" t="s">
        <v>4496</v>
      </c>
      <c r="C1090" s="2" t="s">
        <v>5782</v>
      </c>
      <c r="D1090" s="2" t="s">
        <v>5805</v>
      </c>
      <c r="E1090" s="2" t="s">
        <v>5796</v>
      </c>
      <c r="F1090" s="2" t="s">
        <v>2159</v>
      </c>
      <c r="G1090" s="2" t="s">
        <v>5825</v>
      </c>
    </row>
    <row r="1091" spans="1:7" x14ac:dyDescent="0.25">
      <c r="A1091" s="2" t="s">
        <v>5769</v>
      </c>
      <c r="B1091" s="2" t="s">
        <v>4500</v>
      </c>
      <c r="C1091" s="2" t="s">
        <v>5786</v>
      </c>
      <c r="D1091" s="2" t="s">
        <v>5771</v>
      </c>
      <c r="E1091" s="2" t="s">
        <v>5796</v>
      </c>
      <c r="F1091" s="2" t="s">
        <v>2098</v>
      </c>
      <c r="G1091" s="2" t="s">
        <v>5777</v>
      </c>
    </row>
    <row r="1092" spans="1:7" x14ac:dyDescent="0.25">
      <c r="A1092" s="2" t="s">
        <v>5769</v>
      </c>
      <c r="B1092" s="2" t="s">
        <v>4504</v>
      </c>
      <c r="C1092" s="2" t="s">
        <v>5788</v>
      </c>
      <c r="D1092" s="2" t="s">
        <v>5775</v>
      </c>
      <c r="E1092" s="2" t="s">
        <v>5796</v>
      </c>
      <c r="F1092" s="2" t="s">
        <v>2159</v>
      </c>
      <c r="G1092" s="2" t="s">
        <v>5799</v>
      </c>
    </row>
    <row r="1093" spans="1:7" x14ac:dyDescent="0.25">
      <c r="A1093" s="2" t="s">
        <v>5769</v>
      </c>
      <c r="B1093" s="2" t="s">
        <v>4507</v>
      </c>
      <c r="C1093" s="2" t="s">
        <v>5790</v>
      </c>
      <c r="D1093" s="2" t="s">
        <v>5771</v>
      </c>
      <c r="E1093" s="2" t="s">
        <v>5780</v>
      </c>
      <c r="F1093" s="2" t="s">
        <v>2159</v>
      </c>
      <c r="G1093" s="2" t="s">
        <v>5809</v>
      </c>
    </row>
    <row r="1094" spans="1:7" x14ac:dyDescent="0.25">
      <c r="A1094" s="2" t="s">
        <v>5769</v>
      </c>
      <c r="B1094" s="2" t="s">
        <v>4511</v>
      </c>
      <c r="C1094" s="2" t="s">
        <v>5770</v>
      </c>
      <c r="D1094" s="2" t="s">
        <v>5775</v>
      </c>
      <c r="E1094" s="2" t="s">
        <v>5780</v>
      </c>
      <c r="F1094" s="2" t="s">
        <v>2159</v>
      </c>
      <c r="G1094" s="2" t="s">
        <v>5899</v>
      </c>
    </row>
    <row r="1095" spans="1:7" x14ac:dyDescent="0.25">
      <c r="A1095" s="2" t="s">
        <v>5769</v>
      </c>
      <c r="B1095" s="2" t="s">
        <v>4515</v>
      </c>
      <c r="C1095" s="2" t="s">
        <v>5774</v>
      </c>
      <c r="D1095" s="2" t="s">
        <v>5775</v>
      </c>
      <c r="E1095" s="2" t="s">
        <v>5776</v>
      </c>
      <c r="F1095" s="2" t="s">
        <v>2159</v>
      </c>
      <c r="G1095" s="2" t="s">
        <v>5773</v>
      </c>
    </row>
    <row r="1096" spans="1:7" x14ac:dyDescent="0.25">
      <c r="A1096" s="2" t="s">
        <v>5769</v>
      </c>
      <c r="B1096" s="2" t="s">
        <v>4518</v>
      </c>
      <c r="C1096" s="2" t="s">
        <v>5778</v>
      </c>
      <c r="D1096" s="2" t="s">
        <v>5805</v>
      </c>
      <c r="E1096" s="2" t="s">
        <v>5780</v>
      </c>
      <c r="F1096" s="2" t="s">
        <v>2159</v>
      </c>
      <c r="G1096" s="2" t="s">
        <v>5866</v>
      </c>
    </row>
    <row r="1097" spans="1:7" x14ac:dyDescent="0.25">
      <c r="A1097" s="2" t="s">
        <v>5769</v>
      </c>
      <c r="B1097" s="2" t="s">
        <v>4521</v>
      </c>
      <c r="C1097" s="2" t="s">
        <v>5782</v>
      </c>
      <c r="D1097" s="2" t="s">
        <v>5779</v>
      </c>
      <c r="E1097" s="2" t="s">
        <v>5796</v>
      </c>
      <c r="F1097" s="2" t="s">
        <v>2159</v>
      </c>
      <c r="G1097" s="2" t="s">
        <v>5866</v>
      </c>
    </row>
    <row r="1098" spans="1:7" x14ac:dyDescent="0.25">
      <c r="A1098" s="2" t="s">
        <v>5769</v>
      </c>
      <c r="B1098" s="2" t="s">
        <v>4524</v>
      </c>
      <c r="C1098" s="2" t="s">
        <v>5786</v>
      </c>
      <c r="D1098" s="2" t="s">
        <v>5805</v>
      </c>
      <c r="E1098" s="2" t="s">
        <v>5796</v>
      </c>
      <c r="F1098" s="2" t="s">
        <v>2098</v>
      </c>
      <c r="G1098" s="2" t="s">
        <v>5777</v>
      </c>
    </row>
    <row r="1099" spans="1:7" x14ac:dyDescent="0.25">
      <c r="A1099" s="2" t="s">
        <v>5769</v>
      </c>
      <c r="B1099" s="2" t="s">
        <v>4527</v>
      </c>
      <c r="C1099" s="2" t="s">
        <v>5788</v>
      </c>
      <c r="D1099" s="2" t="s">
        <v>5775</v>
      </c>
      <c r="E1099" s="2" t="s">
        <v>5780</v>
      </c>
      <c r="F1099" s="2" t="s">
        <v>2098</v>
      </c>
      <c r="G1099" s="2" t="s">
        <v>5866</v>
      </c>
    </row>
    <row r="1100" spans="1:7" x14ac:dyDescent="0.25">
      <c r="A1100" s="2" t="s">
        <v>5769</v>
      </c>
      <c r="B1100" s="2" t="s">
        <v>4529</v>
      </c>
      <c r="C1100" s="2" t="s">
        <v>5790</v>
      </c>
      <c r="D1100" s="2" t="s">
        <v>5775</v>
      </c>
      <c r="E1100" s="2" t="s">
        <v>5780</v>
      </c>
      <c r="F1100" s="2" t="s">
        <v>2098</v>
      </c>
      <c r="G1100" s="2" t="s">
        <v>5773</v>
      </c>
    </row>
    <row r="1101" spans="1:7" x14ac:dyDescent="0.25">
      <c r="A1101" s="2" t="s">
        <v>5769</v>
      </c>
      <c r="B1101" s="2" t="s">
        <v>4533</v>
      </c>
      <c r="C1101" s="2" t="s">
        <v>5770</v>
      </c>
      <c r="D1101" s="2" t="s">
        <v>5793</v>
      </c>
      <c r="E1101" s="2" t="s">
        <v>5780</v>
      </c>
      <c r="F1101" s="2" t="s">
        <v>2159</v>
      </c>
      <c r="G1101" s="2" t="s">
        <v>5773</v>
      </c>
    </row>
    <row r="1102" spans="1:7" x14ac:dyDescent="0.25">
      <c r="A1102" s="2" t="s">
        <v>5769</v>
      </c>
      <c r="B1102" s="2" t="s">
        <v>4536</v>
      </c>
      <c r="C1102" s="2" t="s">
        <v>5774</v>
      </c>
      <c r="D1102" s="2" t="s">
        <v>5805</v>
      </c>
      <c r="E1102" s="2" t="s">
        <v>5794</v>
      </c>
      <c r="F1102" s="2" t="s">
        <v>2098</v>
      </c>
      <c r="G1102" s="2" t="s">
        <v>5807</v>
      </c>
    </row>
    <row r="1103" spans="1:7" x14ac:dyDescent="0.25">
      <c r="A1103" s="2" t="s">
        <v>5769</v>
      </c>
      <c r="B1103" s="2" t="s">
        <v>4540</v>
      </c>
      <c r="C1103" s="2" t="s">
        <v>5778</v>
      </c>
      <c r="D1103" s="2" t="s">
        <v>5816</v>
      </c>
      <c r="E1103" s="2" t="s">
        <v>5796</v>
      </c>
      <c r="F1103" s="2" t="s">
        <v>2098</v>
      </c>
      <c r="G1103" s="2" t="s">
        <v>5773</v>
      </c>
    </row>
    <row r="1104" spans="1:7" x14ac:dyDescent="0.25">
      <c r="A1104" s="2" t="s">
        <v>5769</v>
      </c>
      <c r="B1104" s="2" t="s">
        <v>4544</v>
      </c>
      <c r="C1104" s="2" t="s">
        <v>5782</v>
      </c>
      <c r="D1104" s="2" t="s">
        <v>5806</v>
      </c>
      <c r="E1104" s="2" t="s">
        <v>5794</v>
      </c>
      <c r="F1104" s="2" t="s">
        <v>2098</v>
      </c>
      <c r="G1104" s="2" t="s">
        <v>5832</v>
      </c>
    </row>
    <row r="1105" spans="1:7" x14ac:dyDescent="0.25">
      <c r="A1105" s="2" t="s">
        <v>5769</v>
      </c>
      <c r="B1105" s="2" t="s">
        <v>4548</v>
      </c>
      <c r="C1105" s="2" t="s">
        <v>5786</v>
      </c>
      <c r="D1105" s="2" t="s">
        <v>5831</v>
      </c>
      <c r="E1105" s="2" t="s">
        <v>5784</v>
      </c>
      <c r="F1105" s="2" t="s">
        <v>2159</v>
      </c>
      <c r="G1105" s="2" t="s">
        <v>5842</v>
      </c>
    </row>
    <row r="1106" spans="1:7" x14ac:dyDescent="0.25">
      <c r="A1106" s="2" t="s">
        <v>5769</v>
      </c>
      <c r="B1106" s="2" t="s">
        <v>4551</v>
      </c>
      <c r="C1106" s="2" t="s">
        <v>5788</v>
      </c>
      <c r="D1106" s="2" t="s">
        <v>5783</v>
      </c>
      <c r="E1106" s="2" t="s">
        <v>5794</v>
      </c>
      <c r="F1106" s="2" t="s">
        <v>2098</v>
      </c>
      <c r="G1106" s="2" t="s">
        <v>5900</v>
      </c>
    </row>
    <row r="1107" spans="1:7" x14ac:dyDescent="0.25">
      <c r="A1107" s="2" t="s">
        <v>5769</v>
      </c>
      <c r="B1107" s="2" t="s">
        <v>4553</v>
      </c>
      <c r="C1107" s="2" t="s">
        <v>5790</v>
      </c>
      <c r="D1107" s="2" t="s">
        <v>5806</v>
      </c>
      <c r="E1107" s="2" t="s">
        <v>5794</v>
      </c>
      <c r="F1107" s="2" t="s">
        <v>2159</v>
      </c>
      <c r="G1107" s="2" t="s">
        <v>5901</v>
      </c>
    </row>
    <row r="1108" spans="1:7" x14ac:dyDescent="0.25">
      <c r="A1108" s="2" t="s">
        <v>5769</v>
      </c>
      <c r="B1108" s="2" t="s">
        <v>4556</v>
      </c>
      <c r="C1108" s="2" t="s">
        <v>5770</v>
      </c>
      <c r="D1108" s="2" t="s">
        <v>5791</v>
      </c>
      <c r="E1108" s="2" t="s">
        <v>5800</v>
      </c>
      <c r="F1108" s="2" t="s">
        <v>2098</v>
      </c>
      <c r="G1108" s="2" t="s">
        <v>5781</v>
      </c>
    </row>
    <row r="1109" spans="1:7" x14ac:dyDescent="0.25">
      <c r="A1109" s="2" t="s">
        <v>5769</v>
      </c>
      <c r="B1109" s="2" t="s">
        <v>4559</v>
      </c>
      <c r="C1109" s="2" t="s">
        <v>5774</v>
      </c>
      <c r="D1109" s="2" t="s">
        <v>5775</v>
      </c>
      <c r="E1109" s="2" t="s">
        <v>5818</v>
      </c>
      <c r="F1109" s="2" t="s">
        <v>2098</v>
      </c>
      <c r="G1109" s="2" t="s">
        <v>5781</v>
      </c>
    </row>
    <row r="1110" spans="1:7" x14ac:dyDescent="0.25">
      <c r="A1110" s="2" t="s">
        <v>5769</v>
      </c>
      <c r="B1110" s="2" t="s">
        <v>4563</v>
      </c>
      <c r="C1110" s="2" t="s">
        <v>5778</v>
      </c>
      <c r="D1110" s="2" t="s">
        <v>5806</v>
      </c>
      <c r="E1110" s="2" t="s">
        <v>5800</v>
      </c>
      <c r="F1110" s="2" t="s">
        <v>2098</v>
      </c>
      <c r="G1110" s="2" t="s">
        <v>5817</v>
      </c>
    </row>
    <row r="1111" spans="1:7" x14ac:dyDescent="0.25">
      <c r="A1111" s="2" t="s">
        <v>5769</v>
      </c>
      <c r="B1111" s="2" t="s">
        <v>4566</v>
      </c>
      <c r="C1111" s="2" t="s">
        <v>5782</v>
      </c>
      <c r="D1111" s="2" t="s">
        <v>5789</v>
      </c>
      <c r="E1111" s="2" t="s">
        <v>5772</v>
      </c>
      <c r="F1111" s="2" t="s">
        <v>2129</v>
      </c>
      <c r="G1111" s="2" t="s">
        <v>5819</v>
      </c>
    </row>
    <row r="1112" spans="1:7" x14ac:dyDescent="0.25">
      <c r="A1112" s="2" t="s">
        <v>5769</v>
      </c>
      <c r="B1112" s="2" t="s">
        <v>4570</v>
      </c>
      <c r="C1112" s="2" t="s">
        <v>5786</v>
      </c>
      <c r="D1112" s="2" t="s">
        <v>5818</v>
      </c>
      <c r="E1112" s="2" t="s">
        <v>5772</v>
      </c>
      <c r="F1112" s="2" t="s">
        <v>2159</v>
      </c>
      <c r="G1112" s="2" t="s">
        <v>5809</v>
      </c>
    </row>
    <row r="1113" spans="1:7" x14ac:dyDescent="0.25">
      <c r="A1113" s="2" t="s">
        <v>5769</v>
      </c>
      <c r="B1113" s="2" t="s">
        <v>4573</v>
      </c>
      <c r="C1113" s="2" t="s">
        <v>5788</v>
      </c>
      <c r="D1113" s="2" t="s">
        <v>5771</v>
      </c>
      <c r="E1113" s="2" t="s">
        <v>5780</v>
      </c>
      <c r="F1113" s="2" t="s">
        <v>2159</v>
      </c>
      <c r="G1113" s="2" t="s">
        <v>5811</v>
      </c>
    </row>
    <row r="1114" spans="1:7" x14ac:dyDescent="0.25">
      <c r="A1114" s="2" t="s">
        <v>5769</v>
      </c>
      <c r="B1114" s="2" t="s">
        <v>4577</v>
      </c>
      <c r="C1114" s="2" t="s">
        <v>5790</v>
      </c>
      <c r="D1114" s="2" t="s">
        <v>5775</v>
      </c>
      <c r="E1114" s="2" t="s">
        <v>5776</v>
      </c>
      <c r="F1114" s="2" t="s">
        <v>2159</v>
      </c>
      <c r="G1114" s="2" t="s">
        <v>5802</v>
      </c>
    </row>
    <row r="1115" spans="1:7" x14ac:dyDescent="0.25">
      <c r="A1115" s="2" t="s">
        <v>5769</v>
      </c>
      <c r="B1115" s="2" t="s">
        <v>4580</v>
      </c>
      <c r="C1115" s="2" t="s">
        <v>5770</v>
      </c>
      <c r="D1115" s="2" t="s">
        <v>5775</v>
      </c>
      <c r="E1115" s="2" t="s">
        <v>5794</v>
      </c>
      <c r="F1115" s="2" t="s">
        <v>2159</v>
      </c>
      <c r="G1115" s="2" t="s">
        <v>5781</v>
      </c>
    </row>
    <row r="1116" spans="1:7" x14ac:dyDescent="0.25">
      <c r="A1116" s="2" t="s">
        <v>5769</v>
      </c>
      <c r="B1116" s="2" t="s">
        <v>4584</v>
      </c>
      <c r="C1116" s="2" t="s">
        <v>5774</v>
      </c>
      <c r="D1116" s="2" t="s">
        <v>5805</v>
      </c>
      <c r="E1116" s="2" t="s">
        <v>5776</v>
      </c>
      <c r="F1116" s="2" t="s">
        <v>2159</v>
      </c>
      <c r="G1116" s="2" t="s">
        <v>5777</v>
      </c>
    </row>
    <row r="1117" spans="1:7" x14ac:dyDescent="0.25">
      <c r="A1117" s="2" t="s">
        <v>5769</v>
      </c>
      <c r="B1117" s="2" t="s">
        <v>4588</v>
      </c>
      <c r="C1117" s="2" t="s">
        <v>5778</v>
      </c>
      <c r="D1117" s="2" t="s">
        <v>5813</v>
      </c>
      <c r="E1117" s="2" t="s">
        <v>5776</v>
      </c>
      <c r="F1117" s="2" t="s">
        <v>2159</v>
      </c>
      <c r="G1117" s="2" t="s">
        <v>5832</v>
      </c>
    </row>
    <row r="1118" spans="1:7" x14ac:dyDescent="0.25">
      <c r="A1118" s="2" t="s">
        <v>5769</v>
      </c>
      <c r="B1118" s="2" t="s">
        <v>4591</v>
      </c>
      <c r="C1118" s="2" t="s">
        <v>5782</v>
      </c>
      <c r="D1118" s="2" t="s">
        <v>5771</v>
      </c>
      <c r="E1118" s="2" t="s">
        <v>5776</v>
      </c>
      <c r="F1118" s="2" t="s">
        <v>2159</v>
      </c>
      <c r="G1118" s="2" t="s">
        <v>5781</v>
      </c>
    </row>
    <row r="1119" spans="1:7" x14ac:dyDescent="0.25">
      <c r="A1119" s="2" t="s">
        <v>5769</v>
      </c>
      <c r="B1119" s="2" t="s">
        <v>4595</v>
      </c>
      <c r="C1119" s="2" t="s">
        <v>5786</v>
      </c>
      <c r="D1119" s="2" t="s">
        <v>5805</v>
      </c>
      <c r="E1119" s="2" t="s">
        <v>5780</v>
      </c>
      <c r="F1119" s="2" t="s">
        <v>2098</v>
      </c>
      <c r="G1119" s="2" t="s">
        <v>5802</v>
      </c>
    </row>
    <row r="1120" spans="1:7" x14ac:dyDescent="0.25">
      <c r="A1120" s="2" t="s">
        <v>5769</v>
      </c>
      <c r="B1120" s="2" t="s">
        <v>4598</v>
      </c>
      <c r="C1120" s="2" t="s">
        <v>5788</v>
      </c>
      <c r="D1120" s="2" t="s">
        <v>5803</v>
      </c>
      <c r="E1120" s="2" t="s">
        <v>5870</v>
      </c>
      <c r="F1120" s="2" t="s">
        <v>2098</v>
      </c>
      <c r="G1120" s="2" t="s">
        <v>5801</v>
      </c>
    </row>
    <row r="1121" spans="1:7" x14ac:dyDescent="0.25">
      <c r="A1121" s="2" t="s">
        <v>5769</v>
      </c>
      <c r="B1121" s="2" t="s">
        <v>4601</v>
      </c>
      <c r="C1121" s="2" t="s">
        <v>5790</v>
      </c>
      <c r="D1121" s="2" t="s">
        <v>5794</v>
      </c>
      <c r="E1121" s="2" t="s">
        <v>5892</v>
      </c>
      <c r="F1121" s="2" t="s">
        <v>2159</v>
      </c>
      <c r="G1121" s="2" t="s">
        <v>5807</v>
      </c>
    </row>
    <row r="1122" spans="1:7" x14ac:dyDescent="0.25">
      <c r="A1122" s="2" t="s">
        <v>5769</v>
      </c>
      <c r="B1122" s="2" t="s">
        <v>4604</v>
      </c>
      <c r="C1122" s="2" t="s">
        <v>5770</v>
      </c>
      <c r="D1122" s="2" t="s">
        <v>5800</v>
      </c>
      <c r="E1122" s="2" t="s">
        <v>5772</v>
      </c>
      <c r="F1122" s="2" t="s">
        <v>2098</v>
      </c>
      <c r="G1122" s="2" t="s">
        <v>5817</v>
      </c>
    </row>
    <row r="1123" spans="1:7" x14ac:dyDescent="0.25">
      <c r="A1123" s="2" t="s">
        <v>5769</v>
      </c>
      <c r="B1123" s="2" t="s">
        <v>4609</v>
      </c>
      <c r="C1123" s="2" t="s">
        <v>5774</v>
      </c>
      <c r="D1123" s="2" t="s">
        <v>5771</v>
      </c>
      <c r="E1123" s="2" t="s">
        <v>5776</v>
      </c>
      <c r="F1123" s="2" t="s">
        <v>2098</v>
      </c>
      <c r="G1123" s="2" t="s">
        <v>5802</v>
      </c>
    </row>
    <row r="1124" spans="1:7" x14ac:dyDescent="0.25">
      <c r="A1124" s="2" t="s">
        <v>5769</v>
      </c>
      <c r="B1124" s="2" t="s">
        <v>4612</v>
      </c>
      <c r="C1124" s="2" t="s">
        <v>5778</v>
      </c>
      <c r="D1124" s="2" t="s">
        <v>5791</v>
      </c>
      <c r="E1124" s="2" t="s">
        <v>5776</v>
      </c>
      <c r="F1124" s="2" t="s">
        <v>2159</v>
      </c>
      <c r="G1124" s="2" t="s">
        <v>5823</v>
      </c>
    </row>
    <row r="1125" spans="1:7" x14ac:dyDescent="0.25">
      <c r="A1125" s="2" t="s">
        <v>5769</v>
      </c>
      <c r="B1125" s="2" t="s">
        <v>4615</v>
      </c>
      <c r="C1125" s="2" t="s">
        <v>5782</v>
      </c>
      <c r="D1125" s="2" t="s">
        <v>5779</v>
      </c>
      <c r="E1125" s="2" t="s">
        <v>5784</v>
      </c>
      <c r="F1125" s="2" t="s">
        <v>2159</v>
      </c>
      <c r="G1125" s="2" t="s">
        <v>5807</v>
      </c>
    </row>
    <row r="1126" spans="1:7" x14ac:dyDescent="0.25">
      <c r="A1126" s="2" t="s">
        <v>5769</v>
      </c>
      <c r="B1126" s="2" t="s">
        <v>4619</v>
      </c>
      <c r="C1126" s="2" t="s">
        <v>5786</v>
      </c>
      <c r="D1126" s="2" t="s">
        <v>5814</v>
      </c>
      <c r="E1126" s="2" t="s">
        <v>5794</v>
      </c>
      <c r="F1126" s="2" t="s">
        <v>2159</v>
      </c>
      <c r="G1126" s="2" t="s">
        <v>5781</v>
      </c>
    </row>
    <row r="1127" spans="1:7" x14ac:dyDescent="0.25">
      <c r="A1127" s="2" t="s">
        <v>5769</v>
      </c>
      <c r="B1127" s="2" t="s">
        <v>4622</v>
      </c>
      <c r="C1127" s="2" t="s">
        <v>5788</v>
      </c>
      <c r="D1127" s="2" t="s">
        <v>5783</v>
      </c>
      <c r="E1127" s="2" t="s">
        <v>5784</v>
      </c>
      <c r="F1127" s="2" t="s">
        <v>2159</v>
      </c>
      <c r="G1127" s="2" t="s">
        <v>5812</v>
      </c>
    </row>
    <row r="1128" spans="1:7" x14ac:dyDescent="0.25">
      <c r="A1128" s="2" t="s">
        <v>5769</v>
      </c>
      <c r="B1128" s="2" t="s">
        <v>4626</v>
      </c>
      <c r="C1128" s="2" t="s">
        <v>5790</v>
      </c>
      <c r="D1128" s="2" t="s">
        <v>5828</v>
      </c>
      <c r="E1128" s="2" t="s">
        <v>5803</v>
      </c>
      <c r="F1128" s="2" t="s">
        <v>2159</v>
      </c>
      <c r="G1128" s="2" t="s">
        <v>5792</v>
      </c>
    </row>
    <row r="1129" spans="1:7" x14ac:dyDescent="0.25">
      <c r="A1129" s="2" t="s">
        <v>5769</v>
      </c>
      <c r="B1129" s="2" t="s">
        <v>4630</v>
      </c>
      <c r="C1129" s="2" t="s">
        <v>5770</v>
      </c>
      <c r="D1129" s="2" t="s">
        <v>5805</v>
      </c>
      <c r="E1129" s="2" t="s">
        <v>5780</v>
      </c>
      <c r="F1129" s="2" t="s">
        <v>2098</v>
      </c>
      <c r="G1129" s="2" t="s">
        <v>5817</v>
      </c>
    </row>
    <row r="1130" spans="1:7" x14ac:dyDescent="0.25">
      <c r="A1130" s="2" t="s">
        <v>5769</v>
      </c>
      <c r="B1130" s="2" t="s">
        <v>4633</v>
      </c>
      <c r="C1130" s="2" t="s">
        <v>5774</v>
      </c>
      <c r="D1130" s="2" t="s">
        <v>5791</v>
      </c>
      <c r="E1130" s="2" t="s">
        <v>5796</v>
      </c>
      <c r="F1130" s="2" t="s">
        <v>2098</v>
      </c>
      <c r="G1130" s="2" t="s">
        <v>5773</v>
      </c>
    </row>
    <row r="1131" spans="1:7" x14ac:dyDescent="0.25">
      <c r="A1131" s="2" t="s">
        <v>5769</v>
      </c>
      <c r="B1131" s="2" t="s">
        <v>4636</v>
      </c>
      <c r="C1131" s="2" t="s">
        <v>5778</v>
      </c>
      <c r="D1131" s="2" t="s">
        <v>5793</v>
      </c>
      <c r="E1131" s="2" t="s">
        <v>5784</v>
      </c>
      <c r="F1131" s="2" t="s">
        <v>2098</v>
      </c>
      <c r="G1131" s="2" t="s">
        <v>5866</v>
      </c>
    </row>
    <row r="1132" spans="1:7" x14ac:dyDescent="0.25">
      <c r="A1132" s="2" t="s">
        <v>5769</v>
      </c>
      <c r="B1132" s="2" t="s">
        <v>4639</v>
      </c>
      <c r="C1132" s="2" t="s">
        <v>5782</v>
      </c>
      <c r="D1132" s="2" t="s">
        <v>5816</v>
      </c>
      <c r="E1132" s="2" t="s">
        <v>5794</v>
      </c>
      <c r="F1132" s="2" t="s">
        <v>2159</v>
      </c>
      <c r="G1132" s="2" t="s">
        <v>5804</v>
      </c>
    </row>
    <row r="1133" spans="1:7" x14ac:dyDescent="0.25">
      <c r="A1133" s="2" t="s">
        <v>5769</v>
      </c>
      <c r="B1133" s="2" t="s">
        <v>4643</v>
      </c>
      <c r="C1133" s="2" t="s">
        <v>5786</v>
      </c>
      <c r="D1133" s="2" t="s">
        <v>5779</v>
      </c>
      <c r="E1133" s="2" t="s">
        <v>5800</v>
      </c>
      <c r="F1133" s="2" t="s">
        <v>2098</v>
      </c>
      <c r="G1133" s="2" t="s">
        <v>5773</v>
      </c>
    </row>
    <row r="1134" spans="1:7" x14ac:dyDescent="0.25">
      <c r="A1134" s="2" t="s">
        <v>5769</v>
      </c>
      <c r="B1134" s="2" t="s">
        <v>4646</v>
      </c>
      <c r="C1134" s="2" t="s">
        <v>5788</v>
      </c>
      <c r="D1134" s="2" t="s">
        <v>5783</v>
      </c>
      <c r="E1134" s="2" t="s">
        <v>5784</v>
      </c>
      <c r="F1134" s="2" t="s">
        <v>2098</v>
      </c>
      <c r="G1134" s="2" t="s">
        <v>5830</v>
      </c>
    </row>
    <row r="1135" spans="1:7" x14ac:dyDescent="0.25">
      <c r="A1135" s="2" t="s">
        <v>5769</v>
      </c>
      <c r="B1135" s="2" t="s">
        <v>4649</v>
      </c>
      <c r="C1135" s="2" t="s">
        <v>5790</v>
      </c>
      <c r="D1135" s="2" t="s">
        <v>5779</v>
      </c>
      <c r="E1135" s="2" t="s">
        <v>5784</v>
      </c>
      <c r="F1135" s="2" t="s">
        <v>2159</v>
      </c>
      <c r="G1135" s="2" t="s">
        <v>5773</v>
      </c>
    </row>
    <row r="1136" spans="1:7" x14ac:dyDescent="0.25">
      <c r="A1136" s="2" t="s">
        <v>5769</v>
      </c>
      <c r="B1136" s="2" t="s">
        <v>4652</v>
      </c>
      <c r="C1136" s="2" t="s">
        <v>5770</v>
      </c>
      <c r="D1136" s="2" t="s">
        <v>5806</v>
      </c>
      <c r="E1136" s="2" t="s">
        <v>5789</v>
      </c>
      <c r="F1136" s="2" t="s">
        <v>2098</v>
      </c>
      <c r="G1136" s="2" t="s">
        <v>5804</v>
      </c>
    </row>
    <row r="1137" spans="1:7" x14ac:dyDescent="0.25">
      <c r="A1137" s="2" t="s">
        <v>5769</v>
      </c>
      <c r="B1137" s="2" t="s">
        <v>4655</v>
      </c>
      <c r="C1137" s="2" t="s">
        <v>5774</v>
      </c>
      <c r="D1137" s="2" t="s">
        <v>5771</v>
      </c>
      <c r="E1137" s="2" t="s">
        <v>5784</v>
      </c>
      <c r="F1137" s="2" t="s">
        <v>2098</v>
      </c>
      <c r="G1137" s="2" t="s">
        <v>5785</v>
      </c>
    </row>
    <row r="1138" spans="1:7" x14ac:dyDescent="0.25">
      <c r="A1138" s="2" t="s">
        <v>5769</v>
      </c>
      <c r="B1138" s="2" t="s">
        <v>4659</v>
      </c>
      <c r="C1138" s="2" t="s">
        <v>5778</v>
      </c>
      <c r="D1138" s="2" t="s">
        <v>5775</v>
      </c>
      <c r="E1138" s="2" t="s">
        <v>5803</v>
      </c>
      <c r="F1138" s="2" t="s">
        <v>2098</v>
      </c>
      <c r="G1138" s="2" t="s">
        <v>5785</v>
      </c>
    </row>
    <row r="1139" spans="1:7" x14ac:dyDescent="0.25">
      <c r="A1139" s="2" t="s">
        <v>5769</v>
      </c>
      <c r="B1139" s="2" t="s">
        <v>4663</v>
      </c>
      <c r="C1139" s="2" t="s">
        <v>5782</v>
      </c>
      <c r="D1139" s="2" t="s">
        <v>5775</v>
      </c>
      <c r="E1139" s="2" t="s">
        <v>5818</v>
      </c>
      <c r="F1139" s="2" t="s">
        <v>2098</v>
      </c>
      <c r="G1139" s="2" t="s">
        <v>5817</v>
      </c>
    </row>
    <row r="1140" spans="1:7" x14ac:dyDescent="0.25">
      <c r="A1140" s="2" t="s">
        <v>5769</v>
      </c>
      <c r="B1140" s="2" t="s">
        <v>4665</v>
      </c>
      <c r="C1140" s="2" t="s">
        <v>5786</v>
      </c>
      <c r="D1140" s="2" t="s">
        <v>5791</v>
      </c>
      <c r="E1140" s="2" t="s">
        <v>5800</v>
      </c>
      <c r="F1140" s="2" t="s">
        <v>5894</v>
      </c>
      <c r="G1140" s="2" t="s">
        <v>5781</v>
      </c>
    </row>
    <row r="1141" spans="1:7" x14ac:dyDescent="0.25">
      <c r="A1141" s="2" t="s">
        <v>5769</v>
      </c>
      <c r="B1141" s="2" t="s">
        <v>4669</v>
      </c>
      <c r="C1141" s="2" t="s">
        <v>5788</v>
      </c>
      <c r="D1141" s="2" t="s">
        <v>5779</v>
      </c>
      <c r="E1141" s="2" t="s">
        <v>5789</v>
      </c>
      <c r="F1141" s="2" t="s">
        <v>2098</v>
      </c>
      <c r="G1141" s="2" t="s">
        <v>5823</v>
      </c>
    </row>
    <row r="1142" spans="1:7" x14ac:dyDescent="0.25">
      <c r="A1142" s="2" t="s">
        <v>5769</v>
      </c>
      <c r="B1142" s="2" t="s">
        <v>4672</v>
      </c>
      <c r="C1142" s="2" t="s">
        <v>5790</v>
      </c>
      <c r="D1142" s="2" t="s">
        <v>5805</v>
      </c>
      <c r="E1142" s="2" t="s">
        <v>5784</v>
      </c>
      <c r="F1142" s="2" t="s">
        <v>2098</v>
      </c>
      <c r="G1142" s="2" t="s">
        <v>5832</v>
      </c>
    </row>
    <row r="1143" spans="1:7" x14ac:dyDescent="0.25">
      <c r="A1143" s="2" t="s">
        <v>5769</v>
      </c>
      <c r="B1143" s="2" t="s">
        <v>4676</v>
      </c>
      <c r="C1143" s="2" t="s">
        <v>5770</v>
      </c>
      <c r="D1143" s="2" t="s">
        <v>5805</v>
      </c>
      <c r="E1143" s="2" t="s">
        <v>5794</v>
      </c>
      <c r="F1143" s="2" t="s">
        <v>2098</v>
      </c>
      <c r="G1143" s="2" t="s">
        <v>5810</v>
      </c>
    </row>
    <row r="1144" spans="1:7" x14ac:dyDescent="0.25">
      <c r="A1144" s="2" t="s">
        <v>5769</v>
      </c>
      <c r="B1144" s="2" t="s">
        <v>4680</v>
      </c>
      <c r="C1144" s="2" t="s">
        <v>5774</v>
      </c>
      <c r="D1144" s="2" t="s">
        <v>5779</v>
      </c>
      <c r="E1144" s="2" t="s">
        <v>5800</v>
      </c>
      <c r="F1144" s="2" t="s">
        <v>2098</v>
      </c>
      <c r="G1144" s="2" t="s">
        <v>5807</v>
      </c>
    </row>
    <row r="1145" spans="1:7" x14ac:dyDescent="0.25">
      <c r="A1145" s="2" t="s">
        <v>5769</v>
      </c>
      <c r="B1145" s="2" t="s">
        <v>4684</v>
      </c>
      <c r="C1145" s="2" t="s">
        <v>5778</v>
      </c>
      <c r="D1145" s="2" t="s">
        <v>5793</v>
      </c>
      <c r="E1145" s="2" t="s">
        <v>5813</v>
      </c>
      <c r="F1145" s="2" t="s">
        <v>2098</v>
      </c>
      <c r="G1145" s="2" t="s">
        <v>5773</v>
      </c>
    </row>
    <row r="1146" spans="1:7" x14ac:dyDescent="0.25">
      <c r="A1146" s="2" t="s">
        <v>5769</v>
      </c>
      <c r="B1146" s="2" t="s">
        <v>4688</v>
      </c>
      <c r="C1146" s="2" t="s">
        <v>5782</v>
      </c>
      <c r="D1146" s="2" t="s">
        <v>5805</v>
      </c>
      <c r="E1146" s="2" t="s">
        <v>5784</v>
      </c>
      <c r="F1146" s="2" t="s">
        <v>2098</v>
      </c>
      <c r="G1146" s="2" t="s">
        <v>5801</v>
      </c>
    </row>
    <row r="1147" spans="1:7" x14ac:dyDescent="0.25">
      <c r="A1147" s="2" t="s">
        <v>5769</v>
      </c>
      <c r="B1147" s="2" t="s">
        <v>4692</v>
      </c>
      <c r="C1147" s="2" t="s">
        <v>5786</v>
      </c>
      <c r="D1147" s="2" t="s">
        <v>5815</v>
      </c>
      <c r="E1147" s="2" t="s">
        <v>5803</v>
      </c>
      <c r="F1147" s="2" t="s">
        <v>2159</v>
      </c>
      <c r="G1147" s="2" t="s">
        <v>5785</v>
      </c>
    </row>
    <row r="1148" spans="1:7" x14ac:dyDescent="0.25">
      <c r="A1148" s="2" t="s">
        <v>5769</v>
      </c>
      <c r="B1148" s="2" t="s">
        <v>4694</v>
      </c>
      <c r="C1148" s="2" t="s">
        <v>5788</v>
      </c>
      <c r="D1148" s="2" t="s">
        <v>5779</v>
      </c>
      <c r="E1148" s="2" t="s">
        <v>5784</v>
      </c>
      <c r="F1148" s="2" t="s">
        <v>2159</v>
      </c>
      <c r="G1148" s="2" t="s">
        <v>5802</v>
      </c>
    </row>
    <row r="1149" spans="1:7" x14ac:dyDescent="0.25">
      <c r="A1149" s="2" t="s">
        <v>5769</v>
      </c>
      <c r="B1149" s="2" t="s">
        <v>4697</v>
      </c>
      <c r="C1149" s="2" t="s">
        <v>5790</v>
      </c>
      <c r="D1149" s="2" t="s">
        <v>5793</v>
      </c>
      <c r="E1149" s="2" t="s">
        <v>5803</v>
      </c>
      <c r="F1149" s="2" t="s">
        <v>2098</v>
      </c>
      <c r="G1149" s="2" t="s">
        <v>5781</v>
      </c>
    </row>
    <row r="1150" spans="1:7" x14ac:dyDescent="0.25">
      <c r="A1150" s="2" t="s">
        <v>5769</v>
      </c>
      <c r="B1150" s="2" t="s">
        <v>4701</v>
      </c>
      <c r="C1150" s="2" t="s">
        <v>5770</v>
      </c>
      <c r="D1150" s="2" t="s">
        <v>5816</v>
      </c>
      <c r="E1150" s="2" t="s">
        <v>5789</v>
      </c>
      <c r="F1150" s="2" t="s">
        <v>2098</v>
      </c>
      <c r="G1150" s="2" t="s">
        <v>5817</v>
      </c>
    </row>
    <row r="1151" spans="1:7" x14ac:dyDescent="0.25">
      <c r="A1151" s="2" t="s">
        <v>5769</v>
      </c>
      <c r="B1151" s="2" t="s">
        <v>4705</v>
      </c>
      <c r="C1151" s="2" t="s">
        <v>5774</v>
      </c>
      <c r="D1151" s="2" t="s">
        <v>5814</v>
      </c>
      <c r="E1151" s="2" t="s">
        <v>5818</v>
      </c>
      <c r="F1151" s="2" t="s">
        <v>2098</v>
      </c>
      <c r="G1151" s="2" t="s">
        <v>5785</v>
      </c>
    </row>
    <row r="1152" spans="1:7" x14ac:dyDescent="0.25">
      <c r="A1152" s="2" t="s">
        <v>5769</v>
      </c>
      <c r="B1152" s="2" t="s">
        <v>4709</v>
      </c>
      <c r="C1152" s="2" t="s">
        <v>5778</v>
      </c>
      <c r="D1152" s="2" t="s">
        <v>5806</v>
      </c>
      <c r="E1152" s="2" t="s">
        <v>5784</v>
      </c>
      <c r="F1152" s="2" t="s">
        <v>2098</v>
      </c>
      <c r="G1152" s="2" t="s">
        <v>5785</v>
      </c>
    </row>
    <row r="1153" spans="1:7" x14ac:dyDescent="0.25">
      <c r="A1153" s="2" t="s">
        <v>5769</v>
      </c>
      <c r="B1153" s="2" t="s">
        <v>4712</v>
      </c>
      <c r="C1153" s="2" t="s">
        <v>5782</v>
      </c>
      <c r="D1153" s="2" t="s">
        <v>5814</v>
      </c>
      <c r="E1153" s="2" t="s">
        <v>5800</v>
      </c>
      <c r="F1153" s="2" t="s">
        <v>2159</v>
      </c>
      <c r="G1153" s="2" t="s">
        <v>5810</v>
      </c>
    </row>
    <row r="1154" spans="1:7" x14ac:dyDescent="0.25">
      <c r="A1154" s="2" t="s">
        <v>5769</v>
      </c>
      <c r="B1154" s="2" t="s">
        <v>4716</v>
      </c>
      <c r="C1154" s="2" t="s">
        <v>5786</v>
      </c>
      <c r="D1154" s="2" t="s">
        <v>5815</v>
      </c>
      <c r="E1154" s="2" t="s">
        <v>5813</v>
      </c>
      <c r="F1154" s="2" t="s">
        <v>2159</v>
      </c>
      <c r="G1154" s="2" t="s">
        <v>5832</v>
      </c>
    </row>
    <row r="1155" spans="1:7" x14ac:dyDescent="0.25">
      <c r="A1155" s="2" t="s">
        <v>5769</v>
      </c>
      <c r="B1155" s="2" t="s">
        <v>4718</v>
      </c>
      <c r="C1155" s="2" t="s">
        <v>5788</v>
      </c>
      <c r="D1155" s="2" t="s">
        <v>5831</v>
      </c>
      <c r="E1155" s="2" t="s">
        <v>5771</v>
      </c>
      <c r="F1155" s="2" t="s">
        <v>2098</v>
      </c>
      <c r="G1155" s="2" t="s">
        <v>5781</v>
      </c>
    </row>
    <row r="1156" spans="1:7" x14ac:dyDescent="0.25">
      <c r="A1156" s="2" t="s">
        <v>5769</v>
      </c>
      <c r="B1156" s="2" t="s">
        <v>4722</v>
      </c>
      <c r="C1156" s="2" t="s">
        <v>5790</v>
      </c>
      <c r="D1156" s="2" t="s">
        <v>5828</v>
      </c>
      <c r="E1156" s="2" t="s">
        <v>5813</v>
      </c>
      <c r="F1156" s="2" t="s">
        <v>2098</v>
      </c>
      <c r="G1156" s="2" t="s">
        <v>5785</v>
      </c>
    </row>
    <row r="1157" spans="1:7" x14ac:dyDescent="0.25">
      <c r="A1157" s="2" t="s">
        <v>5769</v>
      </c>
      <c r="B1157" s="2" t="s">
        <v>4726</v>
      </c>
      <c r="C1157" s="2" t="s">
        <v>5770</v>
      </c>
      <c r="D1157" s="2" t="s">
        <v>5814</v>
      </c>
      <c r="E1157" s="2" t="s">
        <v>5803</v>
      </c>
      <c r="F1157" s="2" t="s">
        <v>2159</v>
      </c>
      <c r="G1157" s="2" t="s">
        <v>5817</v>
      </c>
    </row>
    <row r="1158" spans="1:7" x14ac:dyDescent="0.25">
      <c r="A1158" s="2" t="s">
        <v>5769</v>
      </c>
      <c r="B1158" s="2" t="s">
        <v>4729</v>
      </c>
      <c r="C1158" s="2" t="s">
        <v>5774</v>
      </c>
      <c r="D1158" s="2" t="s">
        <v>5828</v>
      </c>
      <c r="E1158" s="2" t="s">
        <v>5818</v>
      </c>
      <c r="F1158" s="2" t="s">
        <v>2159</v>
      </c>
      <c r="G1158" s="2" t="s">
        <v>5802</v>
      </c>
    </row>
    <row r="1159" spans="1:7" x14ac:dyDescent="0.25">
      <c r="A1159" s="2" t="s">
        <v>5769</v>
      </c>
      <c r="B1159" s="2" t="s">
        <v>4731</v>
      </c>
      <c r="C1159" s="2" t="s">
        <v>5778</v>
      </c>
      <c r="D1159" s="2" t="s">
        <v>5835</v>
      </c>
      <c r="E1159" s="2" t="s">
        <v>5818</v>
      </c>
      <c r="F1159" s="2" t="s">
        <v>2159</v>
      </c>
      <c r="G1159" s="2" t="s">
        <v>5773</v>
      </c>
    </row>
    <row r="1160" spans="1:7" x14ac:dyDescent="0.25">
      <c r="A1160" s="2" t="s">
        <v>5769</v>
      </c>
      <c r="B1160" s="2" t="s">
        <v>4734</v>
      </c>
      <c r="C1160" s="2" t="s">
        <v>5782</v>
      </c>
      <c r="D1160" s="2" t="s">
        <v>5849</v>
      </c>
      <c r="E1160" s="2" t="s">
        <v>5818</v>
      </c>
      <c r="F1160" s="2" t="s">
        <v>5890</v>
      </c>
      <c r="G1160" s="2" t="s">
        <v>5781</v>
      </c>
    </row>
    <row r="1161" spans="1:7" x14ac:dyDescent="0.25">
      <c r="A1161" s="2" t="s">
        <v>5769</v>
      </c>
      <c r="B1161" s="2" t="s">
        <v>4738</v>
      </c>
      <c r="C1161" s="2" t="s">
        <v>5786</v>
      </c>
      <c r="D1161" s="2" t="s">
        <v>5815</v>
      </c>
      <c r="E1161" s="2" t="s">
        <v>5791</v>
      </c>
      <c r="F1161" s="2" t="s">
        <v>5890</v>
      </c>
      <c r="G1161" s="2" t="s">
        <v>5781</v>
      </c>
    </row>
    <row r="1162" spans="1:7" x14ac:dyDescent="0.25">
      <c r="A1162" s="2" t="s">
        <v>5769</v>
      </c>
      <c r="B1162" s="2" t="s">
        <v>4741</v>
      </c>
      <c r="C1162" s="2" t="s">
        <v>5788</v>
      </c>
      <c r="D1162" s="2" t="s">
        <v>5836</v>
      </c>
      <c r="E1162" s="2" t="s">
        <v>5775</v>
      </c>
      <c r="F1162" s="2" t="s">
        <v>5890</v>
      </c>
      <c r="G1162" s="2" t="s">
        <v>5807</v>
      </c>
    </row>
    <row r="1163" spans="1:7" x14ac:dyDescent="0.25">
      <c r="A1163" s="2" t="s">
        <v>5769</v>
      </c>
      <c r="B1163" s="2" t="s">
        <v>4745</v>
      </c>
      <c r="C1163" s="2" t="s">
        <v>5790</v>
      </c>
      <c r="D1163" s="2" t="s">
        <v>5847</v>
      </c>
      <c r="E1163" s="2" t="s">
        <v>5806</v>
      </c>
      <c r="F1163" s="2" t="s">
        <v>2098</v>
      </c>
      <c r="G1163" s="2" t="s">
        <v>5773</v>
      </c>
    </row>
    <row r="1164" spans="1:7" x14ac:dyDescent="0.25">
      <c r="A1164" s="2" t="s">
        <v>5769</v>
      </c>
      <c r="B1164" s="2" t="s">
        <v>4748</v>
      </c>
      <c r="C1164" s="2" t="s">
        <v>5770</v>
      </c>
      <c r="D1164" s="2" t="s">
        <v>5845</v>
      </c>
      <c r="E1164" s="2" t="s">
        <v>5791</v>
      </c>
      <c r="F1164" s="2" t="s">
        <v>5890</v>
      </c>
      <c r="G1164" s="2" t="s">
        <v>5830</v>
      </c>
    </row>
    <row r="1165" spans="1:7" x14ac:dyDescent="0.25">
      <c r="A1165" s="2" t="s">
        <v>5769</v>
      </c>
      <c r="B1165" s="2" t="s">
        <v>4752</v>
      </c>
      <c r="C1165" s="2" t="s">
        <v>5774</v>
      </c>
      <c r="D1165" s="2" t="s">
        <v>5845</v>
      </c>
      <c r="E1165" s="2" t="s">
        <v>5779</v>
      </c>
      <c r="F1165" s="2" t="s">
        <v>5890</v>
      </c>
      <c r="G1165" s="2" t="s">
        <v>5773</v>
      </c>
    </row>
    <row r="1166" spans="1:7" x14ac:dyDescent="0.25">
      <c r="A1166" s="2" t="s">
        <v>5769</v>
      </c>
      <c r="B1166" s="2" t="s">
        <v>4755</v>
      </c>
      <c r="C1166" s="2" t="s">
        <v>5778</v>
      </c>
      <c r="D1166" s="2" t="s">
        <v>5857</v>
      </c>
      <c r="E1166" s="2" t="s">
        <v>5783</v>
      </c>
      <c r="F1166" s="2" t="s">
        <v>2098</v>
      </c>
      <c r="G1166" s="2" t="s">
        <v>5792</v>
      </c>
    </row>
    <row r="1167" spans="1:7" x14ac:dyDescent="0.25">
      <c r="A1167" s="2" t="s">
        <v>5769</v>
      </c>
      <c r="B1167" s="2" t="s">
        <v>4759</v>
      </c>
      <c r="C1167" s="2" t="s">
        <v>5782</v>
      </c>
      <c r="D1167" s="2" t="s">
        <v>5828</v>
      </c>
      <c r="E1167" s="2" t="s">
        <v>5771</v>
      </c>
      <c r="F1167" s="2" t="s">
        <v>5887</v>
      </c>
      <c r="G1167" s="2" t="s">
        <v>5820</v>
      </c>
    </row>
    <row r="1168" spans="1:7" x14ac:dyDescent="0.25">
      <c r="A1168" s="2" t="s">
        <v>5769</v>
      </c>
      <c r="B1168" s="2" t="s">
        <v>4762</v>
      </c>
      <c r="C1168" s="2" t="s">
        <v>5786</v>
      </c>
      <c r="D1168" s="2" t="s">
        <v>5815</v>
      </c>
      <c r="E1168" s="2" t="s">
        <v>5813</v>
      </c>
      <c r="F1168" s="2" t="s">
        <v>2098</v>
      </c>
      <c r="G1168" s="2" t="s">
        <v>5830</v>
      </c>
    </row>
    <row r="1169" spans="1:7" x14ac:dyDescent="0.25">
      <c r="A1169" s="2" t="s">
        <v>5769</v>
      </c>
      <c r="B1169" s="2" t="s">
        <v>4766</v>
      </c>
      <c r="C1169" s="2" t="s">
        <v>5788</v>
      </c>
      <c r="D1169" s="2" t="s">
        <v>5833</v>
      </c>
      <c r="E1169" s="2" t="s">
        <v>5775</v>
      </c>
      <c r="F1169" s="2" t="s">
        <v>2098</v>
      </c>
      <c r="G1169" s="2" t="s">
        <v>5773</v>
      </c>
    </row>
    <row r="1170" spans="1:7" x14ac:dyDescent="0.25">
      <c r="A1170" s="2" t="s">
        <v>5769</v>
      </c>
      <c r="B1170" s="2" t="s">
        <v>4770</v>
      </c>
      <c r="C1170" s="2" t="s">
        <v>5790</v>
      </c>
      <c r="D1170" s="2" t="s">
        <v>5847</v>
      </c>
      <c r="E1170" s="2" t="s">
        <v>5771</v>
      </c>
      <c r="F1170" s="2" t="s">
        <v>5902</v>
      </c>
      <c r="G1170" s="2" t="s">
        <v>5792</v>
      </c>
    </row>
    <row r="1171" spans="1:7" x14ac:dyDescent="0.25">
      <c r="A1171" s="2" t="s">
        <v>5769</v>
      </c>
      <c r="B1171" s="2" t="s">
        <v>4772</v>
      </c>
      <c r="C1171" s="2" t="s">
        <v>5770</v>
      </c>
      <c r="D1171" s="2" t="s">
        <v>5815</v>
      </c>
      <c r="E1171" s="2" t="s">
        <v>5813</v>
      </c>
      <c r="F1171" s="2" t="s">
        <v>5890</v>
      </c>
      <c r="G1171" s="2" t="s">
        <v>5773</v>
      </c>
    </row>
    <row r="1172" spans="1:7" x14ac:dyDescent="0.25">
      <c r="A1172" s="2" t="s">
        <v>5769</v>
      </c>
      <c r="B1172" s="2" t="s">
        <v>4775</v>
      </c>
      <c r="C1172" s="2" t="s">
        <v>5774</v>
      </c>
      <c r="D1172" s="2" t="s">
        <v>5815</v>
      </c>
      <c r="E1172" s="2" t="s">
        <v>5771</v>
      </c>
      <c r="F1172" s="2" t="s">
        <v>2098</v>
      </c>
      <c r="G1172" s="2" t="s">
        <v>5781</v>
      </c>
    </row>
    <row r="1173" spans="1:7" x14ac:dyDescent="0.25">
      <c r="A1173" s="2" t="s">
        <v>5769</v>
      </c>
      <c r="B1173" s="2" t="s">
        <v>4778</v>
      </c>
      <c r="C1173" s="2" t="s">
        <v>5778</v>
      </c>
      <c r="D1173" s="2" t="s">
        <v>5814</v>
      </c>
      <c r="E1173" s="2" t="s">
        <v>5771</v>
      </c>
      <c r="F1173" s="2" t="s">
        <v>2098</v>
      </c>
      <c r="G1173" s="2" t="s">
        <v>5781</v>
      </c>
    </row>
    <row r="1174" spans="1:7" x14ac:dyDescent="0.25">
      <c r="A1174" s="2" t="s">
        <v>5769</v>
      </c>
      <c r="B1174" s="2" t="s">
        <v>4781</v>
      </c>
      <c r="C1174" s="2" t="s">
        <v>5782</v>
      </c>
      <c r="D1174" s="2" t="s">
        <v>5834</v>
      </c>
      <c r="E1174" s="2" t="s">
        <v>5771</v>
      </c>
      <c r="F1174" s="2" t="s">
        <v>5890</v>
      </c>
      <c r="G1174" s="2" t="s">
        <v>5810</v>
      </c>
    </row>
    <row r="1175" spans="1:7" x14ac:dyDescent="0.25">
      <c r="A1175" s="2" t="s">
        <v>5769</v>
      </c>
      <c r="B1175" s="2" t="s">
        <v>4784</v>
      </c>
      <c r="C1175" s="2" t="s">
        <v>5786</v>
      </c>
      <c r="D1175" s="2" t="s">
        <v>5828</v>
      </c>
      <c r="E1175" s="2" t="s">
        <v>5793</v>
      </c>
      <c r="F1175" s="2" t="s">
        <v>2098</v>
      </c>
      <c r="G1175" s="2" t="s">
        <v>5781</v>
      </c>
    </row>
    <row r="1176" spans="1:7" x14ac:dyDescent="0.25">
      <c r="A1176" s="2" t="s">
        <v>5769</v>
      </c>
      <c r="B1176" s="2" t="s">
        <v>4788</v>
      </c>
      <c r="C1176" s="2" t="s">
        <v>5788</v>
      </c>
      <c r="D1176" s="2" t="s">
        <v>5849</v>
      </c>
      <c r="E1176" s="2" t="s">
        <v>5806</v>
      </c>
      <c r="F1176" s="2" t="s">
        <v>2098</v>
      </c>
      <c r="G1176" s="2" t="s">
        <v>5773</v>
      </c>
    </row>
    <row r="1177" spans="1:7" x14ac:dyDescent="0.25">
      <c r="A1177" s="2" t="s">
        <v>5769</v>
      </c>
      <c r="B1177" s="2" t="s">
        <v>4792</v>
      </c>
      <c r="C1177" s="2" t="s">
        <v>5790</v>
      </c>
      <c r="D1177" s="2" t="s">
        <v>5838</v>
      </c>
      <c r="E1177" s="2" t="s">
        <v>5814</v>
      </c>
      <c r="F1177" s="2" t="s">
        <v>2098</v>
      </c>
      <c r="G1177" s="2" t="s">
        <v>5822</v>
      </c>
    </row>
    <row r="1178" spans="1:7" x14ac:dyDescent="0.25">
      <c r="A1178" s="2" t="s">
        <v>5769</v>
      </c>
      <c r="B1178" s="2" t="s">
        <v>4796</v>
      </c>
      <c r="C1178" s="2" t="s">
        <v>5770</v>
      </c>
      <c r="D1178" s="2" t="s">
        <v>5833</v>
      </c>
      <c r="E1178" s="2" t="s">
        <v>5805</v>
      </c>
      <c r="F1178" s="2" t="s">
        <v>2098</v>
      </c>
      <c r="G1178" s="2" t="s">
        <v>5785</v>
      </c>
    </row>
    <row r="1179" spans="1:7" x14ac:dyDescent="0.25">
      <c r="A1179" s="2" t="s">
        <v>5769</v>
      </c>
      <c r="B1179" s="2" t="s">
        <v>4801</v>
      </c>
      <c r="C1179" s="2" t="s">
        <v>5774</v>
      </c>
      <c r="D1179" s="2" t="s">
        <v>5831</v>
      </c>
      <c r="E1179" s="2" t="s">
        <v>5805</v>
      </c>
      <c r="F1179" s="2" t="s">
        <v>2098</v>
      </c>
      <c r="G1179" s="2" t="s">
        <v>5802</v>
      </c>
    </row>
    <row r="1180" spans="1:7" x14ac:dyDescent="0.25">
      <c r="A1180" s="2" t="s">
        <v>5769</v>
      </c>
      <c r="B1180" s="2" t="s">
        <v>4805</v>
      </c>
      <c r="C1180" s="2" t="s">
        <v>5778</v>
      </c>
      <c r="D1180" s="2" t="s">
        <v>5841</v>
      </c>
      <c r="E1180" s="2" t="s">
        <v>5775</v>
      </c>
      <c r="F1180" s="2" t="s">
        <v>5884</v>
      </c>
      <c r="G1180" s="2" t="s">
        <v>5777</v>
      </c>
    </row>
    <row r="1181" spans="1:7" x14ac:dyDescent="0.25">
      <c r="A1181" s="2" t="s">
        <v>5769</v>
      </c>
      <c r="B1181" s="2" t="s">
        <v>4809</v>
      </c>
      <c r="C1181" s="2" t="s">
        <v>5782</v>
      </c>
      <c r="D1181" s="2" t="s">
        <v>5833</v>
      </c>
      <c r="E1181" s="2" t="s">
        <v>5813</v>
      </c>
      <c r="F1181" s="2" t="s">
        <v>5890</v>
      </c>
      <c r="G1181" s="2" t="s">
        <v>5807</v>
      </c>
    </row>
    <row r="1182" spans="1:7" x14ac:dyDescent="0.25">
      <c r="A1182" s="2" t="s">
        <v>5769</v>
      </c>
      <c r="B1182" s="2" t="s">
        <v>4812</v>
      </c>
      <c r="C1182" s="2" t="s">
        <v>5786</v>
      </c>
      <c r="D1182" s="2" t="s">
        <v>5849</v>
      </c>
      <c r="E1182" s="2" t="s">
        <v>5775</v>
      </c>
      <c r="F1182" s="2" t="s">
        <v>5890</v>
      </c>
      <c r="G1182" s="2" t="s">
        <v>5842</v>
      </c>
    </row>
    <row r="1183" spans="1:7" x14ac:dyDescent="0.25">
      <c r="A1183" s="2" t="s">
        <v>5769</v>
      </c>
      <c r="B1183" s="2" t="s">
        <v>4815</v>
      </c>
      <c r="C1183" s="2" t="s">
        <v>5788</v>
      </c>
      <c r="D1183" s="2" t="s">
        <v>5835</v>
      </c>
      <c r="E1183" s="2" t="s">
        <v>5793</v>
      </c>
      <c r="F1183" s="2" t="s">
        <v>5890</v>
      </c>
      <c r="G1183" s="2" t="s">
        <v>5792</v>
      </c>
    </row>
    <row r="1184" spans="1:7" x14ac:dyDescent="0.25">
      <c r="A1184" s="2" t="s">
        <v>5769</v>
      </c>
      <c r="B1184" s="2" t="s">
        <v>4818</v>
      </c>
      <c r="C1184" s="2" t="s">
        <v>5790</v>
      </c>
      <c r="D1184" s="2" t="s">
        <v>5847</v>
      </c>
      <c r="E1184" s="2" t="s">
        <v>5806</v>
      </c>
      <c r="F1184" s="2" t="s">
        <v>2098</v>
      </c>
      <c r="G1184" s="2" t="s">
        <v>5820</v>
      </c>
    </row>
    <row r="1185" spans="1:7" x14ac:dyDescent="0.25">
      <c r="A1185" s="2" t="s">
        <v>5769</v>
      </c>
      <c r="B1185" s="2" t="s">
        <v>4821</v>
      </c>
      <c r="C1185" s="2" t="s">
        <v>5770</v>
      </c>
      <c r="D1185" s="2" t="s">
        <v>5855</v>
      </c>
      <c r="E1185" s="2" t="s">
        <v>5814</v>
      </c>
      <c r="F1185" s="2" t="s">
        <v>5890</v>
      </c>
      <c r="G1185" s="2" t="s">
        <v>5874</v>
      </c>
    </row>
    <row r="1186" spans="1:7" x14ac:dyDescent="0.25">
      <c r="A1186" s="2" t="s">
        <v>5769</v>
      </c>
      <c r="B1186" s="2" t="s">
        <v>4824</v>
      </c>
      <c r="C1186" s="2" t="s">
        <v>5774</v>
      </c>
      <c r="D1186" s="2" t="s">
        <v>5855</v>
      </c>
      <c r="E1186" s="2" t="s">
        <v>5815</v>
      </c>
      <c r="F1186" s="2" t="s">
        <v>5890</v>
      </c>
      <c r="G1186" s="2" t="s">
        <v>5799</v>
      </c>
    </row>
    <row r="1187" spans="1:7" x14ac:dyDescent="0.25">
      <c r="A1187" s="2" t="s">
        <v>5769</v>
      </c>
      <c r="B1187" s="2" t="s">
        <v>4828</v>
      </c>
      <c r="C1187" s="2" t="s">
        <v>5778</v>
      </c>
      <c r="D1187" s="2" t="s">
        <v>5836</v>
      </c>
      <c r="E1187" s="2" t="s">
        <v>5814</v>
      </c>
      <c r="F1187" s="2" t="s">
        <v>2098</v>
      </c>
      <c r="G1187" s="2" t="s">
        <v>5830</v>
      </c>
    </row>
    <row r="1188" spans="1:7" x14ac:dyDescent="0.25">
      <c r="A1188" s="2" t="s">
        <v>5769</v>
      </c>
      <c r="B1188" s="2" t="s">
        <v>4831</v>
      </c>
      <c r="C1188" s="2" t="s">
        <v>5782</v>
      </c>
      <c r="D1188" s="2" t="s">
        <v>5839</v>
      </c>
      <c r="E1188" s="2" t="s">
        <v>5831</v>
      </c>
      <c r="F1188" s="2" t="s">
        <v>2098</v>
      </c>
      <c r="G1188" s="2" t="s">
        <v>5844</v>
      </c>
    </row>
    <row r="1189" spans="1:7" x14ac:dyDescent="0.25">
      <c r="A1189" s="2" t="s">
        <v>5769</v>
      </c>
      <c r="B1189" s="2" t="s">
        <v>4835</v>
      </c>
      <c r="C1189" s="2" t="s">
        <v>5786</v>
      </c>
      <c r="D1189" s="2" t="s">
        <v>5835</v>
      </c>
      <c r="E1189" s="2" t="s">
        <v>5841</v>
      </c>
      <c r="F1189" s="2" t="s">
        <v>5884</v>
      </c>
      <c r="G1189" s="2" t="s">
        <v>5895</v>
      </c>
    </row>
    <row r="1190" spans="1:7" x14ac:dyDescent="0.25">
      <c r="A1190" s="2" t="s">
        <v>5769</v>
      </c>
      <c r="B1190" s="2" t="s">
        <v>4838</v>
      </c>
      <c r="C1190" s="2" t="s">
        <v>5788</v>
      </c>
      <c r="D1190" s="2" t="s">
        <v>5838</v>
      </c>
      <c r="E1190" s="2" t="s">
        <v>5816</v>
      </c>
      <c r="F1190" s="2" t="s">
        <v>5887</v>
      </c>
      <c r="G1190" s="2" t="s">
        <v>5785</v>
      </c>
    </row>
    <row r="1191" spans="1:7" x14ac:dyDescent="0.25">
      <c r="A1191" s="2" t="s">
        <v>5769</v>
      </c>
      <c r="B1191" s="2" t="s">
        <v>4842</v>
      </c>
      <c r="C1191" s="2" t="s">
        <v>5790</v>
      </c>
      <c r="D1191" s="2" t="s">
        <v>5831</v>
      </c>
      <c r="E1191" s="2" t="s">
        <v>5779</v>
      </c>
      <c r="F1191" s="2" t="s">
        <v>2598</v>
      </c>
      <c r="G1191" s="2" t="s">
        <v>5785</v>
      </c>
    </row>
    <row r="1192" spans="1:7" x14ac:dyDescent="0.25">
      <c r="A1192" s="2" t="s">
        <v>5769</v>
      </c>
      <c r="B1192" s="2" t="s">
        <v>4844</v>
      </c>
      <c r="C1192" s="2" t="s">
        <v>5770</v>
      </c>
      <c r="D1192" s="2" t="s">
        <v>5834</v>
      </c>
      <c r="E1192" s="2" t="s">
        <v>5816</v>
      </c>
      <c r="F1192" s="2" t="s">
        <v>5887</v>
      </c>
      <c r="G1192" s="2" t="s">
        <v>5903</v>
      </c>
    </row>
    <row r="1193" spans="1:7" x14ac:dyDescent="0.25">
      <c r="A1193" s="2" t="s">
        <v>5769</v>
      </c>
      <c r="B1193" s="2" t="s">
        <v>4847</v>
      </c>
      <c r="C1193" s="2" t="s">
        <v>5774</v>
      </c>
      <c r="D1193" s="2" t="s">
        <v>5838</v>
      </c>
      <c r="E1193" s="2" t="s">
        <v>5793</v>
      </c>
      <c r="F1193" s="2" t="s">
        <v>5890</v>
      </c>
      <c r="G1193" s="2" t="s">
        <v>5801</v>
      </c>
    </row>
    <row r="1194" spans="1:7" x14ac:dyDescent="0.25">
      <c r="A1194" s="2" t="s">
        <v>5769</v>
      </c>
      <c r="B1194" s="2" t="s">
        <v>4850</v>
      </c>
      <c r="C1194" s="2" t="s">
        <v>5778</v>
      </c>
      <c r="D1194" s="2" t="s">
        <v>5849</v>
      </c>
      <c r="E1194" s="2" t="s">
        <v>5805</v>
      </c>
      <c r="F1194" s="2" t="s">
        <v>2159</v>
      </c>
      <c r="G1194" s="2" t="s">
        <v>5792</v>
      </c>
    </row>
    <row r="1195" spans="1:7" x14ac:dyDescent="0.25">
      <c r="A1195" s="2" t="s">
        <v>5769</v>
      </c>
      <c r="B1195" s="2" t="s">
        <v>4854</v>
      </c>
      <c r="C1195" s="2" t="s">
        <v>5782</v>
      </c>
      <c r="D1195" s="2" t="s">
        <v>5839</v>
      </c>
      <c r="E1195" s="2" t="s">
        <v>5783</v>
      </c>
      <c r="F1195" s="2" t="s">
        <v>5904</v>
      </c>
      <c r="G1195" s="2" t="s">
        <v>5862</v>
      </c>
    </row>
    <row r="1196" spans="1:7" x14ac:dyDescent="0.25">
      <c r="A1196" s="2" t="s">
        <v>5769</v>
      </c>
      <c r="B1196" s="2" t="s">
        <v>4858</v>
      </c>
      <c r="C1196" s="2" t="s">
        <v>5786</v>
      </c>
      <c r="D1196" s="2" t="s">
        <v>5839</v>
      </c>
      <c r="E1196" s="2" t="s">
        <v>5814</v>
      </c>
      <c r="F1196" s="2" t="s">
        <v>2098</v>
      </c>
      <c r="G1196" s="2" t="s">
        <v>5830</v>
      </c>
    </row>
    <row r="1197" spans="1:7" x14ac:dyDescent="0.25">
      <c r="A1197" s="2" t="s">
        <v>5769</v>
      </c>
      <c r="B1197" s="2" t="s">
        <v>4861</v>
      </c>
      <c r="C1197" s="2" t="s">
        <v>5788</v>
      </c>
      <c r="D1197" s="2" t="s">
        <v>5850</v>
      </c>
      <c r="E1197" s="2" t="s">
        <v>5815</v>
      </c>
      <c r="F1197" s="2" t="s">
        <v>2098</v>
      </c>
      <c r="G1197" s="2" t="s">
        <v>5822</v>
      </c>
    </row>
    <row r="1198" spans="1:7" x14ac:dyDescent="0.25">
      <c r="A1198" s="2" t="s">
        <v>5769</v>
      </c>
      <c r="B1198" s="2" t="s">
        <v>4865</v>
      </c>
      <c r="C1198" s="2" t="s">
        <v>5790</v>
      </c>
      <c r="D1198" s="2" t="s">
        <v>5838</v>
      </c>
      <c r="E1198" s="2" t="s">
        <v>5793</v>
      </c>
      <c r="F1198" s="2" t="s">
        <v>5890</v>
      </c>
      <c r="G1198" s="2" t="s">
        <v>5905</v>
      </c>
    </row>
    <row r="1199" spans="1:7" x14ac:dyDescent="0.25">
      <c r="A1199" s="2" t="s">
        <v>5769</v>
      </c>
      <c r="B1199" s="2" t="s">
        <v>4869</v>
      </c>
      <c r="C1199" s="2" t="s">
        <v>5770</v>
      </c>
      <c r="D1199" s="2" t="s">
        <v>5839</v>
      </c>
      <c r="E1199" s="2" t="s">
        <v>5815</v>
      </c>
      <c r="F1199" s="2" t="s">
        <v>5890</v>
      </c>
      <c r="G1199" s="2" t="s">
        <v>5809</v>
      </c>
    </row>
    <row r="1200" spans="1:7" x14ac:dyDescent="0.25">
      <c r="A1200" s="2" t="s">
        <v>5769</v>
      </c>
      <c r="B1200" s="2" t="s">
        <v>4874</v>
      </c>
      <c r="C1200" s="2" t="s">
        <v>5774</v>
      </c>
      <c r="D1200" s="2" t="s">
        <v>5839</v>
      </c>
      <c r="E1200" s="2" t="s">
        <v>5841</v>
      </c>
      <c r="F1200" s="2" t="s">
        <v>2098</v>
      </c>
      <c r="G1200" s="2" t="s">
        <v>5900</v>
      </c>
    </row>
    <row r="1201" spans="1:7" x14ac:dyDescent="0.25">
      <c r="A1201" s="2" t="s">
        <v>5769</v>
      </c>
      <c r="B1201" s="2" t="s">
        <v>4878</v>
      </c>
      <c r="C1201" s="2" t="s">
        <v>5778</v>
      </c>
      <c r="D1201" s="2" t="s">
        <v>5835</v>
      </c>
      <c r="E1201" s="2" t="s">
        <v>5783</v>
      </c>
      <c r="F1201" s="2" t="s">
        <v>5890</v>
      </c>
      <c r="G1201" s="2" t="s">
        <v>5825</v>
      </c>
    </row>
    <row r="1202" spans="1:7" x14ac:dyDescent="0.25">
      <c r="A1202" s="2" t="s">
        <v>5769</v>
      </c>
      <c r="B1202" s="2" t="s">
        <v>4881</v>
      </c>
      <c r="C1202" s="2" t="s">
        <v>5782</v>
      </c>
      <c r="D1202" s="2" t="s">
        <v>5835</v>
      </c>
      <c r="E1202" s="2" t="s">
        <v>5806</v>
      </c>
      <c r="F1202" s="2" t="s">
        <v>5890</v>
      </c>
      <c r="G1202" s="2" t="s">
        <v>5844</v>
      </c>
    </row>
    <row r="1203" spans="1:7" x14ac:dyDescent="0.25">
      <c r="A1203" s="2" t="s">
        <v>5769</v>
      </c>
      <c r="B1203" s="2" t="s">
        <v>4884</v>
      </c>
      <c r="C1203" s="2" t="s">
        <v>5786</v>
      </c>
      <c r="D1203" s="2" t="s">
        <v>5847</v>
      </c>
      <c r="E1203" s="2" t="s">
        <v>5814</v>
      </c>
      <c r="F1203" s="2" t="s">
        <v>2098</v>
      </c>
      <c r="G1203" s="2" t="s">
        <v>5801</v>
      </c>
    </row>
    <row r="1204" spans="1:7" x14ac:dyDescent="0.25">
      <c r="A1204" s="2" t="s">
        <v>5769</v>
      </c>
      <c r="B1204" s="2" t="s">
        <v>4887</v>
      </c>
      <c r="C1204" s="2" t="s">
        <v>5788</v>
      </c>
      <c r="D1204" s="2" t="s">
        <v>5847</v>
      </c>
      <c r="E1204" s="2" t="s">
        <v>5814</v>
      </c>
      <c r="F1204" s="2" t="s">
        <v>2098</v>
      </c>
      <c r="G1204" s="2" t="s">
        <v>5817</v>
      </c>
    </row>
    <row r="1205" spans="1:7" x14ac:dyDescent="0.25">
      <c r="A1205" s="2" t="s">
        <v>5769</v>
      </c>
      <c r="B1205" s="2" t="s">
        <v>4890</v>
      </c>
      <c r="C1205" s="2" t="s">
        <v>5790</v>
      </c>
      <c r="D1205" s="2" t="s">
        <v>5857</v>
      </c>
      <c r="E1205" s="2" t="s">
        <v>5816</v>
      </c>
      <c r="F1205" s="2" t="s">
        <v>5890</v>
      </c>
      <c r="G1205" s="2" t="s">
        <v>5811</v>
      </c>
    </row>
    <row r="1206" spans="1:7" x14ac:dyDescent="0.25">
      <c r="A1206" s="2" t="s">
        <v>5769</v>
      </c>
      <c r="B1206" s="2" t="s">
        <v>4894</v>
      </c>
      <c r="C1206" s="2" t="s">
        <v>5770</v>
      </c>
      <c r="D1206" s="2" t="s">
        <v>5846</v>
      </c>
      <c r="E1206" s="2" t="s">
        <v>5849</v>
      </c>
      <c r="F1206" s="2" t="s">
        <v>5906</v>
      </c>
      <c r="G1206" s="2" t="s">
        <v>5832</v>
      </c>
    </row>
    <row r="1207" spans="1:7" x14ac:dyDescent="0.25">
      <c r="A1207" s="2" t="s">
        <v>5769</v>
      </c>
      <c r="B1207" s="2" t="s">
        <v>4898</v>
      </c>
      <c r="C1207" s="2" t="s">
        <v>5774</v>
      </c>
      <c r="D1207" s="2" t="s">
        <v>5838</v>
      </c>
      <c r="E1207" s="2" t="s">
        <v>5831</v>
      </c>
      <c r="F1207" s="2" t="s">
        <v>5884</v>
      </c>
      <c r="G1207" s="2" t="s">
        <v>5812</v>
      </c>
    </row>
    <row r="1208" spans="1:7" x14ac:dyDescent="0.25">
      <c r="A1208" s="2" t="s">
        <v>5769</v>
      </c>
      <c r="B1208" s="2" t="s">
        <v>4902</v>
      </c>
      <c r="C1208" s="2" t="s">
        <v>5778</v>
      </c>
      <c r="D1208" s="2" t="s">
        <v>5828</v>
      </c>
      <c r="E1208" s="2" t="s">
        <v>5783</v>
      </c>
      <c r="F1208" s="2" t="s">
        <v>5887</v>
      </c>
      <c r="G1208" s="2" t="s">
        <v>5844</v>
      </c>
    </row>
    <row r="1209" spans="1:7" x14ac:dyDescent="0.25">
      <c r="A1209" s="2" t="s">
        <v>5769</v>
      </c>
      <c r="B1209" s="2" t="s">
        <v>4906</v>
      </c>
      <c r="C1209" s="2" t="s">
        <v>5782</v>
      </c>
      <c r="D1209" s="2" t="s">
        <v>5828</v>
      </c>
      <c r="E1209" s="2" t="s">
        <v>5806</v>
      </c>
      <c r="F1209" s="2" t="s">
        <v>2098</v>
      </c>
      <c r="G1209" s="2" t="s">
        <v>5832</v>
      </c>
    </row>
    <row r="1210" spans="1:7" x14ac:dyDescent="0.25">
      <c r="A1210" s="2" t="s">
        <v>5769</v>
      </c>
      <c r="B1210" s="2" t="s">
        <v>4910</v>
      </c>
      <c r="C1210" s="2" t="s">
        <v>5786</v>
      </c>
      <c r="D1210" s="2" t="s">
        <v>5849</v>
      </c>
      <c r="E1210" s="2" t="s">
        <v>5779</v>
      </c>
      <c r="F1210" s="2" t="s">
        <v>2098</v>
      </c>
      <c r="G1210" s="2" t="s">
        <v>5874</v>
      </c>
    </row>
    <row r="1211" spans="1:7" x14ac:dyDescent="0.25">
      <c r="A1211" s="2" t="s">
        <v>5769</v>
      </c>
      <c r="B1211" s="2" t="s">
        <v>4914</v>
      </c>
      <c r="C1211" s="2" t="s">
        <v>5788</v>
      </c>
      <c r="D1211" s="2" t="s">
        <v>5834</v>
      </c>
      <c r="E1211" s="2" t="s">
        <v>5783</v>
      </c>
      <c r="F1211" s="2" t="s">
        <v>5884</v>
      </c>
      <c r="G1211" s="2" t="s">
        <v>5811</v>
      </c>
    </row>
    <row r="1212" spans="1:7" x14ac:dyDescent="0.25">
      <c r="A1212" s="2" t="s">
        <v>5769</v>
      </c>
      <c r="B1212" s="2" t="s">
        <v>4918</v>
      </c>
      <c r="C1212" s="2" t="s">
        <v>5790</v>
      </c>
      <c r="D1212" s="2" t="s">
        <v>5835</v>
      </c>
      <c r="E1212" s="2" t="s">
        <v>5793</v>
      </c>
      <c r="F1212" s="2" t="s">
        <v>5890</v>
      </c>
      <c r="G1212" s="2" t="s">
        <v>5811</v>
      </c>
    </row>
    <row r="1213" spans="1:7" x14ac:dyDescent="0.25">
      <c r="A1213" s="2" t="s">
        <v>5769</v>
      </c>
      <c r="B1213" s="2" t="s">
        <v>4921</v>
      </c>
      <c r="C1213" s="2" t="s">
        <v>5770</v>
      </c>
      <c r="D1213" s="2" t="s">
        <v>5845</v>
      </c>
      <c r="E1213" s="2" t="s">
        <v>5814</v>
      </c>
      <c r="F1213" s="2" t="s">
        <v>2098</v>
      </c>
      <c r="G1213" s="2" t="s">
        <v>5807</v>
      </c>
    </row>
    <row r="1214" spans="1:7" x14ac:dyDescent="0.25">
      <c r="A1214" s="2" t="s">
        <v>5769</v>
      </c>
      <c r="B1214" s="2" t="s">
        <v>4924</v>
      </c>
      <c r="C1214" s="2" t="s">
        <v>5774</v>
      </c>
      <c r="D1214" s="2" t="s">
        <v>5835</v>
      </c>
      <c r="E1214" s="2" t="s">
        <v>5831</v>
      </c>
      <c r="F1214" s="2" t="s">
        <v>5887</v>
      </c>
      <c r="G1214" s="2" t="s">
        <v>5842</v>
      </c>
    </row>
    <row r="1215" spans="1:7" x14ac:dyDescent="0.25">
      <c r="A1215" s="2" t="s">
        <v>5769</v>
      </c>
      <c r="B1215" s="2" t="s">
        <v>4927</v>
      </c>
      <c r="C1215" s="2" t="s">
        <v>5778</v>
      </c>
      <c r="D1215" s="2" t="s">
        <v>5847</v>
      </c>
      <c r="E1215" s="2" t="s">
        <v>5815</v>
      </c>
      <c r="F1215" s="2" t="s">
        <v>5907</v>
      </c>
      <c r="G1215" s="2" t="s">
        <v>5802</v>
      </c>
    </row>
    <row r="1216" spans="1:7" x14ac:dyDescent="0.25">
      <c r="A1216" s="2" t="s">
        <v>5769</v>
      </c>
      <c r="B1216" s="2" t="s">
        <v>4929</v>
      </c>
      <c r="C1216" s="2" t="s">
        <v>5782</v>
      </c>
      <c r="D1216" s="2" t="s">
        <v>5837</v>
      </c>
      <c r="E1216" s="2" t="s">
        <v>5816</v>
      </c>
      <c r="F1216" s="2" t="s">
        <v>5890</v>
      </c>
      <c r="G1216" s="2" t="s">
        <v>5843</v>
      </c>
    </row>
    <row r="1217" spans="1:7" x14ac:dyDescent="0.25">
      <c r="A1217" s="2" t="s">
        <v>5769</v>
      </c>
      <c r="B1217" s="2" t="s">
        <v>4931</v>
      </c>
      <c r="C1217" s="2" t="s">
        <v>5786</v>
      </c>
      <c r="D1217" s="2" t="s">
        <v>5837</v>
      </c>
      <c r="E1217" s="2" t="s">
        <v>5815</v>
      </c>
      <c r="F1217" s="2" t="s">
        <v>5890</v>
      </c>
      <c r="G1217" s="2" t="s">
        <v>5810</v>
      </c>
    </row>
    <row r="1218" spans="1:7" x14ac:dyDescent="0.25">
      <c r="A1218" s="2" t="s">
        <v>5769</v>
      </c>
      <c r="B1218" s="2" t="s">
        <v>4934</v>
      </c>
      <c r="C1218" s="2" t="s">
        <v>5788</v>
      </c>
      <c r="D1218" s="2" t="s">
        <v>5855</v>
      </c>
      <c r="E1218" s="2" t="s">
        <v>5849</v>
      </c>
      <c r="F1218" s="2" t="s">
        <v>5887</v>
      </c>
      <c r="G1218" s="2" t="s">
        <v>5801</v>
      </c>
    </row>
    <row r="1219" spans="1:7" x14ac:dyDescent="0.25">
      <c r="A1219" s="2" t="s">
        <v>5769</v>
      </c>
      <c r="B1219" s="2" t="s">
        <v>4938</v>
      </c>
      <c r="C1219" s="2" t="s">
        <v>5790</v>
      </c>
      <c r="D1219" s="2" t="s">
        <v>5850</v>
      </c>
      <c r="E1219" s="2" t="s">
        <v>5849</v>
      </c>
      <c r="F1219" s="2" t="s">
        <v>5890</v>
      </c>
      <c r="G1219" s="2" t="s">
        <v>5811</v>
      </c>
    </row>
    <row r="1220" spans="1:7" x14ac:dyDescent="0.25">
      <c r="A1220" s="2" t="s">
        <v>5769</v>
      </c>
      <c r="B1220" s="2" t="s">
        <v>4940</v>
      </c>
      <c r="C1220" s="2" t="s">
        <v>5770</v>
      </c>
      <c r="D1220" s="2" t="s">
        <v>5857</v>
      </c>
      <c r="E1220" s="2" t="s">
        <v>5833</v>
      </c>
      <c r="F1220" s="2" t="s">
        <v>2098</v>
      </c>
      <c r="G1220" s="2" t="s">
        <v>5830</v>
      </c>
    </row>
    <row r="1221" spans="1:7" x14ac:dyDescent="0.25">
      <c r="A1221" s="2" t="s">
        <v>5769</v>
      </c>
      <c r="B1221" s="2" t="s">
        <v>4944</v>
      </c>
      <c r="C1221" s="2" t="s">
        <v>5774</v>
      </c>
      <c r="D1221" s="2" t="s">
        <v>5835</v>
      </c>
      <c r="E1221" s="2" t="s">
        <v>5833</v>
      </c>
      <c r="F1221" s="2" t="s">
        <v>5887</v>
      </c>
      <c r="G1221" s="2" t="s">
        <v>5802</v>
      </c>
    </row>
    <row r="1222" spans="1:7" x14ac:dyDescent="0.25">
      <c r="A1222" s="2" t="s">
        <v>5769</v>
      </c>
      <c r="B1222" s="2" t="s">
        <v>4947</v>
      </c>
      <c r="C1222" s="2" t="s">
        <v>5778</v>
      </c>
      <c r="D1222" s="2" t="s">
        <v>5845</v>
      </c>
      <c r="E1222" s="2" t="s">
        <v>5828</v>
      </c>
      <c r="F1222" s="2" t="s">
        <v>2098</v>
      </c>
      <c r="G1222" s="2" t="s">
        <v>5802</v>
      </c>
    </row>
    <row r="1223" spans="1:7" x14ac:dyDescent="0.25">
      <c r="A1223" s="2" t="s">
        <v>5769</v>
      </c>
      <c r="B1223" s="2" t="s">
        <v>4950</v>
      </c>
      <c r="C1223" s="2" t="s">
        <v>5782</v>
      </c>
      <c r="D1223" s="2" t="s">
        <v>5837</v>
      </c>
      <c r="E1223" s="2" t="s">
        <v>5831</v>
      </c>
      <c r="F1223" s="2" t="s">
        <v>5890</v>
      </c>
      <c r="G1223" s="2" t="s">
        <v>5866</v>
      </c>
    </row>
    <row r="1224" spans="1:7" x14ac:dyDescent="0.25">
      <c r="A1224" s="2" t="s">
        <v>5769</v>
      </c>
      <c r="B1224" s="2" t="s">
        <v>4953</v>
      </c>
      <c r="C1224" s="2" t="s">
        <v>5786</v>
      </c>
      <c r="D1224" s="2" t="s">
        <v>5846</v>
      </c>
      <c r="E1224" s="2" t="s">
        <v>5815</v>
      </c>
      <c r="F1224" s="2" t="s">
        <v>2159</v>
      </c>
      <c r="G1224" s="2" t="s">
        <v>5832</v>
      </c>
    </row>
    <row r="1225" spans="1:7" x14ac:dyDescent="0.25">
      <c r="A1225" s="2" t="s">
        <v>5769</v>
      </c>
      <c r="B1225" s="2" t="s">
        <v>4956</v>
      </c>
      <c r="C1225" s="2" t="s">
        <v>5788</v>
      </c>
      <c r="D1225" s="2" t="s">
        <v>5850</v>
      </c>
      <c r="E1225" s="2" t="s">
        <v>5841</v>
      </c>
      <c r="F1225" s="2" t="s">
        <v>2098</v>
      </c>
      <c r="G1225" s="2" t="s">
        <v>5830</v>
      </c>
    </row>
    <row r="1226" spans="1:7" x14ac:dyDescent="0.25">
      <c r="A1226" s="2" t="s">
        <v>5769</v>
      </c>
      <c r="B1226" s="2" t="s">
        <v>4960</v>
      </c>
      <c r="C1226" s="2" t="s">
        <v>5790</v>
      </c>
      <c r="D1226" s="2" t="s">
        <v>5857</v>
      </c>
      <c r="E1226" s="2" t="s">
        <v>5828</v>
      </c>
      <c r="F1226" s="2" t="s">
        <v>2098</v>
      </c>
      <c r="G1226" s="2" t="s">
        <v>5843</v>
      </c>
    </row>
    <row r="1227" spans="1:7" x14ac:dyDescent="0.25">
      <c r="A1227" s="2" t="s">
        <v>5769</v>
      </c>
      <c r="B1227" s="2" t="s">
        <v>4962</v>
      </c>
      <c r="C1227" s="2" t="s">
        <v>5770</v>
      </c>
      <c r="D1227" s="2" t="s">
        <v>5857</v>
      </c>
      <c r="E1227" s="2" t="s">
        <v>5828</v>
      </c>
      <c r="F1227" s="2" t="s">
        <v>2098</v>
      </c>
      <c r="G1227" s="2" t="s">
        <v>5908</v>
      </c>
    </row>
    <row r="1228" spans="1:7" x14ac:dyDescent="0.25">
      <c r="A1228" s="2" t="s">
        <v>5769</v>
      </c>
      <c r="B1228" s="2" t="s">
        <v>4966</v>
      </c>
      <c r="C1228" s="2" t="s">
        <v>5774</v>
      </c>
      <c r="D1228" s="2" t="s">
        <v>5857</v>
      </c>
      <c r="E1228" s="2" t="s">
        <v>5841</v>
      </c>
      <c r="F1228" s="2" t="s">
        <v>2098</v>
      </c>
      <c r="G1228" s="2" t="s">
        <v>5802</v>
      </c>
    </row>
    <row r="1229" spans="1:7" x14ac:dyDescent="0.25">
      <c r="A1229" s="2" t="s">
        <v>5769</v>
      </c>
      <c r="B1229" s="2" t="s">
        <v>4970</v>
      </c>
      <c r="C1229" s="2" t="s">
        <v>5778</v>
      </c>
      <c r="D1229" s="2" t="s">
        <v>5855</v>
      </c>
      <c r="E1229" s="2" t="s">
        <v>5833</v>
      </c>
      <c r="F1229" s="2" t="s">
        <v>5909</v>
      </c>
      <c r="G1229" s="2" t="s">
        <v>5810</v>
      </c>
    </row>
    <row r="1230" spans="1:7" x14ac:dyDescent="0.25">
      <c r="A1230" s="2" t="s">
        <v>5769</v>
      </c>
      <c r="B1230" s="2" t="s">
        <v>4973</v>
      </c>
      <c r="C1230" s="2" t="s">
        <v>5782</v>
      </c>
      <c r="D1230" s="2" t="s">
        <v>5850</v>
      </c>
      <c r="E1230" s="2" t="s">
        <v>5849</v>
      </c>
      <c r="F1230" s="2" t="s">
        <v>5890</v>
      </c>
      <c r="G1230" s="2" t="s">
        <v>5897</v>
      </c>
    </row>
    <row r="1231" spans="1:7" x14ac:dyDescent="0.25">
      <c r="A1231" s="2" t="s">
        <v>5769</v>
      </c>
      <c r="B1231" s="2" t="s">
        <v>4976</v>
      </c>
      <c r="C1231" s="2" t="s">
        <v>5786</v>
      </c>
      <c r="D1231" s="2" t="s">
        <v>5856</v>
      </c>
      <c r="E1231" s="2" t="s">
        <v>5849</v>
      </c>
      <c r="F1231" s="2" t="s">
        <v>2159</v>
      </c>
      <c r="G1231" s="2" t="s">
        <v>5817</v>
      </c>
    </row>
    <row r="1232" spans="1:7" x14ac:dyDescent="0.25">
      <c r="A1232" s="2" t="s">
        <v>5769</v>
      </c>
      <c r="B1232" s="2" t="s">
        <v>4980</v>
      </c>
      <c r="C1232" s="2" t="s">
        <v>5788</v>
      </c>
      <c r="D1232" s="2" t="s">
        <v>5860</v>
      </c>
      <c r="E1232" s="2" t="s">
        <v>5839</v>
      </c>
      <c r="F1232" s="2" t="s">
        <v>5890</v>
      </c>
      <c r="G1232" s="2" t="s">
        <v>5844</v>
      </c>
    </row>
    <row r="1233" spans="1:7" x14ac:dyDescent="0.25">
      <c r="A1233" s="2" t="s">
        <v>5769</v>
      </c>
      <c r="B1233" s="2" t="s">
        <v>4984</v>
      </c>
      <c r="C1233" s="2" t="s">
        <v>5790</v>
      </c>
      <c r="D1233" s="2" t="s">
        <v>5860</v>
      </c>
      <c r="E1233" s="2" t="s">
        <v>5835</v>
      </c>
      <c r="F1233" s="2" t="s">
        <v>5887</v>
      </c>
      <c r="G1233" s="2" t="s">
        <v>5777</v>
      </c>
    </row>
    <row r="1234" spans="1:7" x14ac:dyDescent="0.25">
      <c r="A1234" s="2" t="s">
        <v>5769</v>
      </c>
      <c r="B1234" s="2" t="s">
        <v>4987</v>
      </c>
      <c r="C1234" s="2" t="s">
        <v>5770</v>
      </c>
      <c r="D1234" s="2" t="s">
        <v>5857</v>
      </c>
      <c r="E1234" s="2" t="s">
        <v>5833</v>
      </c>
      <c r="F1234" s="2" t="s">
        <v>2098</v>
      </c>
      <c r="G1234" s="2" t="s">
        <v>5811</v>
      </c>
    </row>
    <row r="1235" spans="1:7" x14ac:dyDescent="0.25">
      <c r="A1235" s="2" t="s">
        <v>5769</v>
      </c>
      <c r="B1235" s="2" t="s">
        <v>4991</v>
      </c>
      <c r="C1235" s="2" t="s">
        <v>5774</v>
      </c>
      <c r="D1235" s="2" t="s">
        <v>5850</v>
      </c>
      <c r="E1235" s="2" t="s">
        <v>5828</v>
      </c>
      <c r="F1235" s="2" t="s">
        <v>5887</v>
      </c>
      <c r="G1235" s="2" t="s">
        <v>5830</v>
      </c>
    </row>
    <row r="1236" spans="1:7" x14ac:dyDescent="0.25">
      <c r="A1236" s="2" t="s">
        <v>5769</v>
      </c>
      <c r="B1236" s="2" t="s">
        <v>4994</v>
      </c>
      <c r="C1236" s="2" t="s">
        <v>5778</v>
      </c>
      <c r="D1236" s="2" t="s">
        <v>5835</v>
      </c>
      <c r="E1236" s="2" t="s">
        <v>5828</v>
      </c>
      <c r="F1236" s="2" t="s">
        <v>5910</v>
      </c>
      <c r="G1236" s="2" t="s">
        <v>5896</v>
      </c>
    </row>
    <row r="1237" spans="1:7" x14ac:dyDescent="0.25">
      <c r="A1237" s="2" t="s">
        <v>5769</v>
      </c>
      <c r="B1237" s="2" t="s">
        <v>4998</v>
      </c>
      <c r="C1237" s="2" t="s">
        <v>5782</v>
      </c>
      <c r="D1237" s="2" t="s">
        <v>5837</v>
      </c>
      <c r="E1237" s="2" t="s">
        <v>5849</v>
      </c>
      <c r="F1237" s="2" t="s">
        <v>5906</v>
      </c>
      <c r="G1237" s="2" t="s">
        <v>5804</v>
      </c>
    </row>
    <row r="1238" spans="1:7" x14ac:dyDescent="0.25">
      <c r="A1238" s="2" t="s">
        <v>5769</v>
      </c>
      <c r="B1238" s="2" t="s">
        <v>5001</v>
      </c>
      <c r="C1238" s="2" t="s">
        <v>5786</v>
      </c>
      <c r="D1238" s="2" t="s">
        <v>5846</v>
      </c>
      <c r="E1238" s="2" t="s">
        <v>5833</v>
      </c>
      <c r="F1238" s="2" t="s">
        <v>2098</v>
      </c>
      <c r="G1238" s="2" t="s">
        <v>5792</v>
      </c>
    </row>
    <row r="1239" spans="1:7" x14ac:dyDescent="0.25">
      <c r="A1239" s="2" t="s">
        <v>5769</v>
      </c>
      <c r="B1239" s="2" t="s">
        <v>5005</v>
      </c>
      <c r="C1239" s="2" t="s">
        <v>5788</v>
      </c>
      <c r="D1239" s="2" t="s">
        <v>5856</v>
      </c>
      <c r="E1239" s="2" t="s">
        <v>5833</v>
      </c>
      <c r="F1239" s="2" t="s">
        <v>2159</v>
      </c>
      <c r="G1239" s="2" t="s">
        <v>5822</v>
      </c>
    </row>
    <row r="1240" spans="1:7" x14ac:dyDescent="0.25">
      <c r="A1240" s="2" t="s">
        <v>5769</v>
      </c>
      <c r="B1240" s="2" t="s">
        <v>5008</v>
      </c>
      <c r="C1240" s="2" t="s">
        <v>5790</v>
      </c>
      <c r="D1240" s="2" t="s">
        <v>5856</v>
      </c>
      <c r="E1240" s="2" t="s">
        <v>5838</v>
      </c>
      <c r="F1240" s="2" t="s">
        <v>2098</v>
      </c>
      <c r="G1240" s="2" t="s">
        <v>5804</v>
      </c>
    </row>
    <row r="1241" spans="1:7" x14ac:dyDescent="0.25">
      <c r="A1241" s="2" t="s">
        <v>5769</v>
      </c>
      <c r="B1241" s="2" t="s">
        <v>5011</v>
      </c>
      <c r="C1241" s="2" t="s">
        <v>5770</v>
      </c>
      <c r="D1241" s="2" t="s">
        <v>5850</v>
      </c>
      <c r="E1241" s="2" t="s">
        <v>5838</v>
      </c>
      <c r="F1241" s="2" t="s">
        <v>5887</v>
      </c>
      <c r="G1241" s="2" t="s">
        <v>5804</v>
      </c>
    </row>
    <row r="1242" spans="1:7" x14ac:dyDescent="0.25">
      <c r="A1242" s="2" t="s">
        <v>5769</v>
      </c>
      <c r="B1242" s="2" t="s">
        <v>5014</v>
      </c>
      <c r="C1242" s="2" t="s">
        <v>5774</v>
      </c>
      <c r="D1242" s="2" t="s">
        <v>5855</v>
      </c>
      <c r="E1242" s="2" t="s">
        <v>5849</v>
      </c>
      <c r="F1242" s="2" t="s">
        <v>2098</v>
      </c>
      <c r="G1242" s="2" t="s">
        <v>5802</v>
      </c>
    </row>
    <row r="1243" spans="1:7" x14ac:dyDescent="0.25">
      <c r="A1243" s="2" t="s">
        <v>5769</v>
      </c>
      <c r="B1243" s="2" t="s">
        <v>5016</v>
      </c>
      <c r="C1243" s="2" t="s">
        <v>5778</v>
      </c>
      <c r="D1243" s="2" t="s">
        <v>5851</v>
      </c>
      <c r="E1243" s="2" t="s">
        <v>5845</v>
      </c>
      <c r="F1243" s="2" t="s">
        <v>2098</v>
      </c>
      <c r="G1243" s="2" t="s">
        <v>5809</v>
      </c>
    </row>
    <row r="1244" spans="1:7" x14ac:dyDescent="0.25">
      <c r="A1244" s="2" t="s">
        <v>5769</v>
      </c>
      <c r="B1244" s="2" t="s">
        <v>5020</v>
      </c>
      <c r="C1244" s="2" t="s">
        <v>5782</v>
      </c>
      <c r="D1244" s="2" t="s">
        <v>5839</v>
      </c>
      <c r="E1244" s="2" t="s">
        <v>5849</v>
      </c>
      <c r="F1244" s="2" t="s">
        <v>5891</v>
      </c>
      <c r="G1244" s="2" t="s">
        <v>5817</v>
      </c>
    </row>
    <row r="1245" spans="1:7" x14ac:dyDescent="0.25">
      <c r="A1245" s="2" t="s">
        <v>5769</v>
      </c>
      <c r="B1245" s="2" t="s">
        <v>5022</v>
      </c>
      <c r="C1245" s="2" t="s">
        <v>5786</v>
      </c>
      <c r="D1245" s="2" t="s">
        <v>5850</v>
      </c>
      <c r="E1245" s="2" t="s">
        <v>5845</v>
      </c>
      <c r="F1245" s="2" t="s">
        <v>5890</v>
      </c>
      <c r="G1245" s="2" t="s">
        <v>5823</v>
      </c>
    </row>
    <row r="1246" spans="1:7" x14ac:dyDescent="0.25">
      <c r="A1246" s="2" t="s">
        <v>5769</v>
      </c>
      <c r="B1246" s="2" t="s">
        <v>5027</v>
      </c>
      <c r="C1246" s="2" t="s">
        <v>5788</v>
      </c>
      <c r="D1246" s="2" t="s">
        <v>5852</v>
      </c>
      <c r="E1246" s="2" t="s">
        <v>5845</v>
      </c>
      <c r="F1246" s="2" t="s">
        <v>5887</v>
      </c>
      <c r="G1246" s="2" t="s">
        <v>5842</v>
      </c>
    </row>
    <row r="1247" spans="1:7" x14ac:dyDescent="0.25">
      <c r="A1247" s="2" t="s">
        <v>5769</v>
      </c>
      <c r="B1247" s="2" t="s">
        <v>5030</v>
      </c>
      <c r="C1247" s="2" t="s">
        <v>5790</v>
      </c>
      <c r="D1247" s="2" t="s">
        <v>5855</v>
      </c>
      <c r="E1247" s="2" t="s">
        <v>5833</v>
      </c>
      <c r="F1247" s="2" t="s">
        <v>2098</v>
      </c>
      <c r="G1247" s="2" t="s">
        <v>5895</v>
      </c>
    </row>
    <row r="1248" spans="1:7" x14ac:dyDescent="0.25">
      <c r="A1248" s="2" t="s">
        <v>5769</v>
      </c>
      <c r="B1248" s="2" t="s">
        <v>5034</v>
      </c>
      <c r="C1248" s="2" t="s">
        <v>5770</v>
      </c>
      <c r="D1248" s="2" t="s">
        <v>5846</v>
      </c>
      <c r="E1248" s="2" t="s">
        <v>5849</v>
      </c>
      <c r="F1248" s="2" t="s">
        <v>2098</v>
      </c>
      <c r="G1248" s="2" t="s">
        <v>5844</v>
      </c>
    </row>
    <row r="1249" spans="1:7" x14ac:dyDescent="0.25">
      <c r="A1249" s="2" t="s">
        <v>5769</v>
      </c>
      <c r="B1249" s="2" t="s">
        <v>5038</v>
      </c>
      <c r="C1249" s="2" t="s">
        <v>5774</v>
      </c>
      <c r="D1249" s="2" t="s">
        <v>5852</v>
      </c>
      <c r="E1249" s="2" t="s">
        <v>5849</v>
      </c>
      <c r="F1249" s="2" t="s">
        <v>5890</v>
      </c>
      <c r="G1249" s="2" t="s">
        <v>5817</v>
      </c>
    </row>
    <row r="1250" spans="1:7" x14ac:dyDescent="0.25">
      <c r="A1250" s="2" t="s">
        <v>5769</v>
      </c>
      <c r="B1250" s="2" t="s">
        <v>5041</v>
      </c>
      <c r="C1250" s="2" t="s">
        <v>5778</v>
      </c>
      <c r="D1250" s="2" t="s">
        <v>5852</v>
      </c>
      <c r="E1250" s="2" t="s">
        <v>5834</v>
      </c>
      <c r="F1250" s="2" t="s">
        <v>2098</v>
      </c>
      <c r="G1250" s="2" t="s">
        <v>5830</v>
      </c>
    </row>
    <row r="1251" spans="1:7" x14ac:dyDescent="0.25">
      <c r="A1251" s="2" t="s">
        <v>5769</v>
      </c>
      <c r="B1251" s="2" t="s">
        <v>5045</v>
      </c>
      <c r="C1251" s="2" t="s">
        <v>5782</v>
      </c>
      <c r="D1251" s="2" t="s">
        <v>5853</v>
      </c>
      <c r="E1251" s="2" t="s">
        <v>5845</v>
      </c>
      <c r="F1251" s="2" t="s">
        <v>2098</v>
      </c>
      <c r="G1251" s="2" t="s">
        <v>5810</v>
      </c>
    </row>
    <row r="1252" spans="1:7" x14ac:dyDescent="0.25">
      <c r="A1252" s="2" t="s">
        <v>5769</v>
      </c>
      <c r="B1252" s="2" t="s">
        <v>5048</v>
      </c>
      <c r="C1252" s="2" t="s">
        <v>5786</v>
      </c>
      <c r="D1252" s="2" t="s">
        <v>5853</v>
      </c>
      <c r="E1252" s="2" t="s">
        <v>5835</v>
      </c>
      <c r="F1252" s="2" t="s">
        <v>5890</v>
      </c>
      <c r="G1252" s="2" t="s">
        <v>5809</v>
      </c>
    </row>
    <row r="1253" spans="1:7" x14ac:dyDescent="0.25">
      <c r="A1253" s="2" t="s">
        <v>5769</v>
      </c>
      <c r="B1253" s="2" t="s">
        <v>5050</v>
      </c>
      <c r="C1253" s="2" t="s">
        <v>5788</v>
      </c>
      <c r="D1253" s="2" t="s">
        <v>5854</v>
      </c>
      <c r="E1253" s="2" t="s">
        <v>5847</v>
      </c>
      <c r="F1253" s="2" t="s">
        <v>2098</v>
      </c>
      <c r="G1253" s="2" t="s">
        <v>5844</v>
      </c>
    </row>
    <row r="1254" spans="1:7" x14ac:dyDescent="0.25">
      <c r="A1254" s="2" t="s">
        <v>5769</v>
      </c>
      <c r="B1254" s="2" t="s">
        <v>5053</v>
      </c>
      <c r="C1254" s="2" t="s">
        <v>5790</v>
      </c>
      <c r="D1254" s="2" t="s">
        <v>5860</v>
      </c>
      <c r="E1254" s="2" t="s">
        <v>5839</v>
      </c>
      <c r="F1254" s="2" t="s">
        <v>2159</v>
      </c>
      <c r="G1254" s="2" t="s">
        <v>5807</v>
      </c>
    </row>
    <row r="1255" spans="1:7" x14ac:dyDescent="0.25">
      <c r="A1255" s="2" t="s">
        <v>5769</v>
      </c>
      <c r="B1255" s="2" t="s">
        <v>5055</v>
      </c>
      <c r="C1255" s="2" t="s">
        <v>5770</v>
      </c>
      <c r="D1255" s="2" t="s">
        <v>5861</v>
      </c>
      <c r="E1255" s="2" t="s">
        <v>5847</v>
      </c>
      <c r="F1255" s="2" t="s">
        <v>5911</v>
      </c>
      <c r="G1255" s="2" t="s">
        <v>5912</v>
      </c>
    </row>
    <row r="1256" spans="1:7" x14ac:dyDescent="0.25">
      <c r="A1256" s="2" t="s">
        <v>5769</v>
      </c>
      <c r="B1256" s="2" t="s">
        <v>5058</v>
      </c>
      <c r="C1256" s="2" t="s">
        <v>5774</v>
      </c>
      <c r="D1256" s="2" t="s">
        <v>5860</v>
      </c>
      <c r="E1256" s="2" t="s">
        <v>5845</v>
      </c>
      <c r="F1256" s="2" t="s">
        <v>2098</v>
      </c>
      <c r="G1256" s="2" t="s">
        <v>5874</v>
      </c>
    </row>
    <row r="1257" spans="1:7" x14ac:dyDescent="0.25">
      <c r="A1257" s="2" t="s">
        <v>5769</v>
      </c>
      <c r="B1257" s="2" t="s">
        <v>5061</v>
      </c>
      <c r="C1257" s="2" t="s">
        <v>5778</v>
      </c>
      <c r="D1257" s="2" t="s">
        <v>5860</v>
      </c>
      <c r="E1257" s="2" t="s">
        <v>5835</v>
      </c>
      <c r="F1257" s="2" t="s">
        <v>2098</v>
      </c>
      <c r="G1257" s="2" t="s">
        <v>5792</v>
      </c>
    </row>
    <row r="1258" spans="1:7" x14ac:dyDescent="0.25">
      <c r="A1258" s="2" t="s">
        <v>5769</v>
      </c>
      <c r="B1258" s="2" t="s">
        <v>5065</v>
      </c>
      <c r="C1258" s="2" t="s">
        <v>5782</v>
      </c>
      <c r="D1258" s="2" t="s">
        <v>5856</v>
      </c>
      <c r="E1258" s="2" t="s">
        <v>5834</v>
      </c>
      <c r="F1258" s="2" t="s">
        <v>5890</v>
      </c>
      <c r="G1258" s="2" t="s">
        <v>5897</v>
      </c>
    </row>
    <row r="1259" spans="1:7" x14ac:dyDescent="0.25">
      <c r="A1259" s="2" t="s">
        <v>5769</v>
      </c>
      <c r="B1259" s="2" t="s">
        <v>5068</v>
      </c>
      <c r="C1259" s="2" t="s">
        <v>5786</v>
      </c>
      <c r="D1259" s="2" t="s">
        <v>5856</v>
      </c>
      <c r="E1259" s="2" t="s">
        <v>5834</v>
      </c>
      <c r="F1259" s="2" t="s">
        <v>2598</v>
      </c>
      <c r="G1259" s="2" t="s">
        <v>5801</v>
      </c>
    </row>
    <row r="1260" spans="1:7" x14ac:dyDescent="0.25">
      <c r="A1260" s="2" t="s">
        <v>5769</v>
      </c>
      <c r="B1260" s="2" t="s">
        <v>5072</v>
      </c>
      <c r="C1260" s="2" t="s">
        <v>5788</v>
      </c>
      <c r="D1260" s="2" t="s">
        <v>5856</v>
      </c>
      <c r="E1260" s="2" t="s">
        <v>5845</v>
      </c>
      <c r="F1260" s="2" t="s">
        <v>2098</v>
      </c>
      <c r="G1260" s="2" t="s">
        <v>5809</v>
      </c>
    </row>
    <row r="1261" spans="1:7" x14ac:dyDescent="0.25">
      <c r="A1261" s="2" t="s">
        <v>5769</v>
      </c>
      <c r="B1261" s="2" t="s">
        <v>5076</v>
      </c>
      <c r="C1261" s="2" t="s">
        <v>5790</v>
      </c>
      <c r="D1261" s="2" t="s">
        <v>5853</v>
      </c>
      <c r="E1261" s="2" t="s">
        <v>5835</v>
      </c>
      <c r="F1261" s="2" t="s">
        <v>2159</v>
      </c>
      <c r="G1261" s="2" t="s">
        <v>5802</v>
      </c>
    </row>
    <row r="1262" spans="1:7" x14ac:dyDescent="0.25">
      <c r="A1262" s="2" t="s">
        <v>5769</v>
      </c>
      <c r="B1262" s="2" t="s">
        <v>5079</v>
      </c>
      <c r="C1262" s="2" t="s">
        <v>5770</v>
      </c>
      <c r="D1262" s="2" t="s">
        <v>5864</v>
      </c>
      <c r="E1262" s="2" t="s">
        <v>5847</v>
      </c>
      <c r="F1262" s="2" t="s">
        <v>5890</v>
      </c>
      <c r="G1262" s="2" t="s">
        <v>5820</v>
      </c>
    </row>
    <row r="1263" spans="1:7" x14ac:dyDescent="0.25">
      <c r="A1263" s="2" t="s">
        <v>5769</v>
      </c>
      <c r="B1263" s="2" t="s">
        <v>5081</v>
      </c>
      <c r="C1263" s="2" t="s">
        <v>5774</v>
      </c>
      <c r="D1263" s="2" t="s">
        <v>5861</v>
      </c>
      <c r="E1263" s="2" t="s">
        <v>5836</v>
      </c>
      <c r="F1263" s="2" t="s">
        <v>2159</v>
      </c>
      <c r="G1263" s="2" t="s">
        <v>5792</v>
      </c>
    </row>
    <row r="1264" spans="1:7" x14ac:dyDescent="0.25">
      <c r="A1264" s="2" t="s">
        <v>5769</v>
      </c>
      <c r="B1264" s="2" t="s">
        <v>5085</v>
      </c>
      <c r="C1264" s="2" t="s">
        <v>5778</v>
      </c>
      <c r="D1264" s="2" t="s">
        <v>5913</v>
      </c>
      <c r="E1264" s="2" t="s">
        <v>5837</v>
      </c>
      <c r="F1264" s="2" t="s">
        <v>2159</v>
      </c>
      <c r="G1264" s="2" t="s">
        <v>5820</v>
      </c>
    </row>
    <row r="1265" spans="1:7" x14ac:dyDescent="0.25">
      <c r="A1265" s="2" t="s">
        <v>5769</v>
      </c>
      <c r="B1265" s="2" t="s">
        <v>5090</v>
      </c>
      <c r="C1265" s="2" t="s">
        <v>5782</v>
      </c>
      <c r="D1265" s="2" t="s">
        <v>5861</v>
      </c>
      <c r="E1265" s="2" t="s">
        <v>5839</v>
      </c>
      <c r="F1265" s="2" t="s">
        <v>5890</v>
      </c>
      <c r="G1265" s="2" t="s">
        <v>5785</v>
      </c>
    </row>
    <row r="1266" spans="1:7" x14ac:dyDescent="0.25">
      <c r="A1266" s="2" t="s">
        <v>5769</v>
      </c>
      <c r="B1266" s="2" t="s">
        <v>5094</v>
      </c>
      <c r="C1266" s="2" t="s">
        <v>5786</v>
      </c>
      <c r="D1266" s="2" t="s">
        <v>5860</v>
      </c>
      <c r="E1266" s="2" t="s">
        <v>5839</v>
      </c>
      <c r="F1266" s="2" t="s">
        <v>2098</v>
      </c>
      <c r="G1266" s="2" t="s">
        <v>5830</v>
      </c>
    </row>
    <row r="1267" spans="1:7" x14ac:dyDescent="0.25">
      <c r="A1267" s="2" t="s">
        <v>5769</v>
      </c>
      <c r="B1267" s="2" t="s">
        <v>5097</v>
      </c>
      <c r="C1267" s="2" t="s">
        <v>5788</v>
      </c>
      <c r="D1267" s="2" t="s">
        <v>5850</v>
      </c>
      <c r="E1267" s="2" t="s">
        <v>5838</v>
      </c>
      <c r="F1267" s="2" t="s">
        <v>2598</v>
      </c>
      <c r="G1267" s="2" t="s">
        <v>5866</v>
      </c>
    </row>
    <row r="1268" spans="1:7" x14ac:dyDescent="0.25">
      <c r="A1268" s="2" t="s">
        <v>5769</v>
      </c>
      <c r="B1268" s="2" t="s">
        <v>5099</v>
      </c>
      <c r="C1268" s="2" t="s">
        <v>5790</v>
      </c>
      <c r="D1268" s="2" t="s">
        <v>5860</v>
      </c>
      <c r="E1268" s="2" t="s">
        <v>5845</v>
      </c>
      <c r="F1268" s="2" t="s">
        <v>5890</v>
      </c>
      <c r="G1268" s="2" t="s">
        <v>5866</v>
      </c>
    </row>
    <row r="1269" spans="1:7" x14ac:dyDescent="0.25">
      <c r="A1269" s="2" t="s">
        <v>5769</v>
      </c>
      <c r="B1269" s="2" t="s">
        <v>5102</v>
      </c>
      <c r="C1269" s="2" t="s">
        <v>5770</v>
      </c>
      <c r="D1269" s="2" t="s">
        <v>5859</v>
      </c>
      <c r="E1269" s="2" t="s">
        <v>5839</v>
      </c>
      <c r="F1269" s="2" t="s">
        <v>5890</v>
      </c>
      <c r="G1269" s="2" t="s">
        <v>5792</v>
      </c>
    </row>
    <row r="1270" spans="1:7" x14ac:dyDescent="0.25">
      <c r="A1270" s="2" t="s">
        <v>5769</v>
      </c>
      <c r="B1270" s="2" t="s">
        <v>5105</v>
      </c>
      <c r="C1270" s="2" t="s">
        <v>5774</v>
      </c>
      <c r="D1270" s="2" t="s">
        <v>5914</v>
      </c>
      <c r="E1270" s="2" t="s">
        <v>5837</v>
      </c>
      <c r="F1270" s="2" t="s">
        <v>5890</v>
      </c>
      <c r="G1270" s="2" t="s">
        <v>5801</v>
      </c>
    </row>
    <row r="1271" spans="1:7" x14ac:dyDescent="0.25">
      <c r="A1271" s="2" t="s">
        <v>5769</v>
      </c>
      <c r="B1271" s="2" t="s">
        <v>5110</v>
      </c>
      <c r="C1271" s="2" t="s">
        <v>5778</v>
      </c>
      <c r="D1271" s="2" t="s">
        <v>5915</v>
      </c>
      <c r="E1271" s="2" t="s">
        <v>5846</v>
      </c>
      <c r="F1271" s="2" t="s">
        <v>2098</v>
      </c>
      <c r="G1271" s="2" t="s">
        <v>5825</v>
      </c>
    </row>
    <row r="1272" spans="1:7" x14ac:dyDescent="0.25">
      <c r="A1272" s="2" t="s">
        <v>5769</v>
      </c>
      <c r="B1272" s="2" t="s">
        <v>5114</v>
      </c>
      <c r="C1272" s="2" t="s">
        <v>5782</v>
      </c>
      <c r="D1272" s="2" t="s">
        <v>5915</v>
      </c>
      <c r="E1272" s="2" t="s">
        <v>5855</v>
      </c>
      <c r="F1272" s="2" t="s">
        <v>5890</v>
      </c>
      <c r="G1272" s="2" t="s">
        <v>5804</v>
      </c>
    </row>
    <row r="1273" spans="1:7" x14ac:dyDescent="0.25">
      <c r="A1273" s="2" t="s">
        <v>5769</v>
      </c>
      <c r="B1273" s="2" t="s">
        <v>5117</v>
      </c>
      <c r="C1273" s="2" t="s">
        <v>5786</v>
      </c>
      <c r="D1273" s="2" t="s">
        <v>5860</v>
      </c>
      <c r="E1273" s="2" t="s">
        <v>5839</v>
      </c>
      <c r="F1273" s="2" t="s">
        <v>2098</v>
      </c>
      <c r="G1273" s="2" t="s">
        <v>5830</v>
      </c>
    </row>
    <row r="1274" spans="1:7" x14ac:dyDescent="0.25">
      <c r="A1274" s="2" t="s">
        <v>5769</v>
      </c>
      <c r="B1274" s="2" t="s">
        <v>5120</v>
      </c>
      <c r="C1274" s="2" t="s">
        <v>5788</v>
      </c>
      <c r="D1274" s="2" t="s">
        <v>5858</v>
      </c>
      <c r="E1274" s="2" t="s">
        <v>5837</v>
      </c>
      <c r="F1274" s="2" t="s">
        <v>2098</v>
      </c>
      <c r="G1274" s="2" t="s">
        <v>5817</v>
      </c>
    </row>
    <row r="1275" spans="1:7" x14ac:dyDescent="0.25">
      <c r="A1275" s="2" t="s">
        <v>5769</v>
      </c>
      <c r="B1275" s="2" t="s">
        <v>5123</v>
      </c>
      <c r="C1275" s="2" t="s">
        <v>5790</v>
      </c>
      <c r="D1275" s="2" t="s">
        <v>5856</v>
      </c>
      <c r="E1275" s="2" t="s">
        <v>5855</v>
      </c>
      <c r="F1275" s="2" t="s">
        <v>5863</v>
      </c>
      <c r="G1275" s="2" t="s">
        <v>5874</v>
      </c>
    </row>
    <row r="1276" spans="1:7" x14ac:dyDescent="0.25">
      <c r="A1276" s="2" t="s">
        <v>5769</v>
      </c>
      <c r="B1276" s="2" t="s">
        <v>5126</v>
      </c>
      <c r="C1276" s="2" t="s">
        <v>5770</v>
      </c>
      <c r="D1276" s="2" t="s">
        <v>5854</v>
      </c>
      <c r="E1276" s="2" t="s">
        <v>5855</v>
      </c>
      <c r="F1276" s="2" t="s">
        <v>2159</v>
      </c>
      <c r="G1276" s="2" t="s">
        <v>5801</v>
      </c>
    </row>
    <row r="1277" spans="1:7" x14ac:dyDescent="0.25">
      <c r="A1277" s="2" t="s">
        <v>5769</v>
      </c>
      <c r="B1277" s="2" t="s">
        <v>5129</v>
      </c>
      <c r="C1277" s="2" t="s">
        <v>5774</v>
      </c>
      <c r="D1277" s="2" t="s">
        <v>5834</v>
      </c>
      <c r="E1277" s="2" t="s">
        <v>5814</v>
      </c>
      <c r="F1277" s="2" t="s">
        <v>2159</v>
      </c>
      <c r="G1277" s="2" t="s">
        <v>5874</v>
      </c>
    </row>
    <row r="1278" spans="1:7" x14ac:dyDescent="0.25">
      <c r="A1278" s="2" t="s">
        <v>5769</v>
      </c>
      <c r="B1278" s="2" t="s">
        <v>5133</v>
      </c>
      <c r="C1278" s="2" t="s">
        <v>5778</v>
      </c>
      <c r="D1278" s="2" t="s">
        <v>5856</v>
      </c>
      <c r="E1278" s="2" t="s">
        <v>5846</v>
      </c>
      <c r="F1278" s="2" t="s">
        <v>2598</v>
      </c>
      <c r="G1278" s="2" t="s">
        <v>5842</v>
      </c>
    </row>
    <row r="1279" spans="1:7" x14ac:dyDescent="0.25">
      <c r="A1279" s="2" t="s">
        <v>5769</v>
      </c>
      <c r="B1279" s="2" t="s">
        <v>5137</v>
      </c>
      <c r="C1279" s="2" t="s">
        <v>5782</v>
      </c>
      <c r="D1279" s="2" t="s">
        <v>5913</v>
      </c>
      <c r="E1279" s="2" t="s">
        <v>5855</v>
      </c>
      <c r="F1279" s="2" t="s">
        <v>2098</v>
      </c>
      <c r="G1279" s="2" t="s">
        <v>5817</v>
      </c>
    </row>
    <row r="1280" spans="1:7" x14ac:dyDescent="0.25">
      <c r="A1280" s="2" t="s">
        <v>5769</v>
      </c>
      <c r="B1280" s="2" t="s">
        <v>5141</v>
      </c>
      <c r="C1280" s="2" t="s">
        <v>5786</v>
      </c>
      <c r="D1280" s="2" t="s">
        <v>5859</v>
      </c>
      <c r="E1280" s="2" t="s">
        <v>5837</v>
      </c>
      <c r="F1280" s="2" t="s">
        <v>2098</v>
      </c>
      <c r="G1280" s="2" t="s">
        <v>5804</v>
      </c>
    </row>
    <row r="1281" spans="1:7" x14ac:dyDescent="0.25">
      <c r="A1281" s="2" t="s">
        <v>5769</v>
      </c>
      <c r="B1281" s="2" t="s">
        <v>5144</v>
      </c>
      <c r="C1281" s="2" t="s">
        <v>5788</v>
      </c>
      <c r="D1281" s="2" t="s">
        <v>5853</v>
      </c>
      <c r="E1281" s="2" t="s">
        <v>5836</v>
      </c>
      <c r="F1281" s="2" t="s">
        <v>5916</v>
      </c>
      <c r="G1281" s="2" t="s">
        <v>5822</v>
      </c>
    </row>
    <row r="1282" spans="1:7" x14ac:dyDescent="0.25">
      <c r="A1282" s="2" t="s">
        <v>5769</v>
      </c>
      <c r="B1282" s="2" t="s">
        <v>5148</v>
      </c>
      <c r="C1282" s="2" t="s">
        <v>5790</v>
      </c>
      <c r="D1282" s="2" t="s">
        <v>5852</v>
      </c>
      <c r="E1282" s="2" t="s">
        <v>5847</v>
      </c>
      <c r="F1282" s="2" t="s">
        <v>5909</v>
      </c>
      <c r="G1282" s="2" t="s">
        <v>5900</v>
      </c>
    </row>
    <row r="1283" spans="1:7" x14ac:dyDescent="0.25">
      <c r="A1283" s="2" t="s">
        <v>5769</v>
      </c>
      <c r="B1283" s="2" t="s">
        <v>5152</v>
      </c>
      <c r="C1283" s="2" t="s">
        <v>5770</v>
      </c>
      <c r="D1283" s="2" t="s">
        <v>5915</v>
      </c>
      <c r="E1283" s="2" t="s">
        <v>5836</v>
      </c>
      <c r="F1283" s="2" t="s">
        <v>2159</v>
      </c>
      <c r="G1283" s="2" t="s">
        <v>5844</v>
      </c>
    </row>
    <row r="1284" spans="1:7" x14ac:dyDescent="0.25">
      <c r="A1284" s="2" t="s">
        <v>5769</v>
      </c>
      <c r="B1284" s="2" t="s">
        <v>5156</v>
      </c>
      <c r="C1284" s="2" t="s">
        <v>5774</v>
      </c>
      <c r="D1284" s="2" t="s">
        <v>5914</v>
      </c>
      <c r="E1284" s="2" t="s">
        <v>5837</v>
      </c>
      <c r="F1284" s="2" t="s">
        <v>2159</v>
      </c>
      <c r="G1284" s="2" t="s">
        <v>5809</v>
      </c>
    </row>
    <row r="1285" spans="1:7" x14ac:dyDescent="0.25">
      <c r="A1285" s="2" t="s">
        <v>5769</v>
      </c>
      <c r="B1285" s="2" t="s">
        <v>5159</v>
      </c>
      <c r="C1285" s="2" t="s">
        <v>5778</v>
      </c>
      <c r="D1285" s="2" t="s">
        <v>5861</v>
      </c>
      <c r="E1285" s="2" t="s">
        <v>5836</v>
      </c>
      <c r="F1285" s="2" t="s">
        <v>5890</v>
      </c>
      <c r="G1285" s="2" t="s">
        <v>5801</v>
      </c>
    </row>
    <row r="1286" spans="1:7" x14ac:dyDescent="0.25">
      <c r="A1286" s="2" t="s">
        <v>5769</v>
      </c>
      <c r="B1286" s="2" t="s">
        <v>5163</v>
      </c>
      <c r="C1286" s="2" t="s">
        <v>5782</v>
      </c>
      <c r="D1286" s="2" t="s">
        <v>5861</v>
      </c>
      <c r="E1286" s="2" t="s">
        <v>5837</v>
      </c>
      <c r="F1286" s="2" t="s">
        <v>2159</v>
      </c>
      <c r="G1286" s="2" t="s">
        <v>5823</v>
      </c>
    </row>
    <row r="1287" spans="1:7" x14ac:dyDescent="0.25">
      <c r="A1287" s="2" t="s">
        <v>5769</v>
      </c>
      <c r="B1287" s="2" t="s">
        <v>5166</v>
      </c>
      <c r="C1287" s="2" t="s">
        <v>5786</v>
      </c>
      <c r="D1287" s="2" t="s">
        <v>5859</v>
      </c>
      <c r="E1287" s="2" t="s">
        <v>5855</v>
      </c>
      <c r="F1287" s="2" t="s">
        <v>2159</v>
      </c>
      <c r="G1287" s="2" t="s">
        <v>5804</v>
      </c>
    </row>
    <row r="1288" spans="1:7" x14ac:dyDescent="0.25">
      <c r="A1288" s="2" t="s">
        <v>5769</v>
      </c>
      <c r="B1288" s="2" t="s">
        <v>5170</v>
      </c>
      <c r="C1288" s="2" t="s">
        <v>5788</v>
      </c>
      <c r="D1288" s="2" t="s">
        <v>5913</v>
      </c>
      <c r="E1288" s="2" t="s">
        <v>5846</v>
      </c>
      <c r="F1288" s="2" t="s">
        <v>5887</v>
      </c>
      <c r="G1288" s="2" t="s">
        <v>5825</v>
      </c>
    </row>
    <row r="1289" spans="1:7" x14ac:dyDescent="0.25">
      <c r="A1289" s="2" t="s">
        <v>5769</v>
      </c>
      <c r="B1289" s="2" t="s">
        <v>5174</v>
      </c>
      <c r="C1289" s="2" t="s">
        <v>5790</v>
      </c>
      <c r="D1289" s="2" t="s">
        <v>5860</v>
      </c>
      <c r="E1289" s="2" t="s">
        <v>5837</v>
      </c>
      <c r="F1289" s="2" t="s">
        <v>5887</v>
      </c>
      <c r="G1289" s="2" t="s">
        <v>5807</v>
      </c>
    </row>
    <row r="1290" spans="1:7" x14ac:dyDescent="0.25">
      <c r="A1290" s="2" t="s">
        <v>5769</v>
      </c>
      <c r="B1290" s="2" t="s">
        <v>5177</v>
      </c>
      <c r="C1290" s="2" t="s">
        <v>5770</v>
      </c>
      <c r="D1290" s="2" t="s">
        <v>5836</v>
      </c>
      <c r="E1290" s="2" t="s">
        <v>5847</v>
      </c>
      <c r="F1290" s="2" t="s">
        <v>2598</v>
      </c>
      <c r="G1290" s="2" t="s">
        <v>5810</v>
      </c>
    </row>
    <row r="1291" spans="1:7" x14ac:dyDescent="0.25">
      <c r="A1291" s="2" t="s">
        <v>5769</v>
      </c>
      <c r="B1291" s="2" t="s">
        <v>5181</v>
      </c>
      <c r="C1291" s="2" t="s">
        <v>5774</v>
      </c>
      <c r="D1291" s="2" t="s">
        <v>5836</v>
      </c>
      <c r="E1291" s="2" t="s">
        <v>5839</v>
      </c>
      <c r="F1291" s="2" t="s">
        <v>5891</v>
      </c>
      <c r="G1291" s="2" t="s">
        <v>5832</v>
      </c>
    </row>
    <row r="1292" spans="1:7" x14ac:dyDescent="0.25">
      <c r="A1292" s="2" t="s">
        <v>5769</v>
      </c>
      <c r="B1292" s="2" t="s">
        <v>5185</v>
      </c>
      <c r="C1292" s="2" t="s">
        <v>5778</v>
      </c>
      <c r="D1292" s="2" t="s">
        <v>5854</v>
      </c>
      <c r="E1292" s="2" t="s">
        <v>5836</v>
      </c>
      <c r="F1292" s="2" t="s">
        <v>5890</v>
      </c>
      <c r="G1292" s="2" t="s">
        <v>5899</v>
      </c>
    </row>
    <row r="1293" spans="1:7" x14ac:dyDescent="0.25">
      <c r="A1293" s="2" t="s">
        <v>5769</v>
      </c>
      <c r="B1293" s="2" t="s">
        <v>5189</v>
      </c>
      <c r="C1293" s="2" t="s">
        <v>5782</v>
      </c>
      <c r="D1293" s="2" t="s">
        <v>5858</v>
      </c>
      <c r="E1293" s="2" t="s">
        <v>5836</v>
      </c>
      <c r="F1293" s="2" t="s">
        <v>5911</v>
      </c>
      <c r="G1293" s="2" t="s">
        <v>5799</v>
      </c>
    </row>
    <row r="1294" spans="1:7" x14ac:dyDescent="0.25">
      <c r="A1294" s="2" t="s">
        <v>5769</v>
      </c>
      <c r="B1294" s="2" t="s">
        <v>5193</v>
      </c>
      <c r="C1294" s="2" t="s">
        <v>5786</v>
      </c>
      <c r="D1294" s="2" t="s">
        <v>5864</v>
      </c>
      <c r="E1294" s="2" t="s">
        <v>5847</v>
      </c>
      <c r="F1294" s="2" t="s">
        <v>2159</v>
      </c>
      <c r="G1294" s="2" t="s">
        <v>5810</v>
      </c>
    </row>
    <row r="1295" spans="1:7" x14ac:dyDescent="0.25">
      <c r="A1295" s="2" t="s">
        <v>5769</v>
      </c>
      <c r="B1295" s="2" t="s">
        <v>5197</v>
      </c>
      <c r="C1295" s="2" t="s">
        <v>5788</v>
      </c>
      <c r="D1295" s="2" t="s">
        <v>5864</v>
      </c>
      <c r="E1295" s="2" t="s">
        <v>5836</v>
      </c>
      <c r="F1295" s="2" t="s">
        <v>2159</v>
      </c>
      <c r="G1295" s="2" t="s">
        <v>5802</v>
      </c>
    </row>
    <row r="1296" spans="1:7" x14ac:dyDescent="0.25">
      <c r="A1296" s="2" t="s">
        <v>5769</v>
      </c>
      <c r="B1296" s="2" t="s">
        <v>5200</v>
      </c>
      <c r="C1296" s="2" t="s">
        <v>5790</v>
      </c>
      <c r="D1296" s="2" t="s">
        <v>5864</v>
      </c>
      <c r="E1296" s="2" t="s">
        <v>5855</v>
      </c>
      <c r="F1296" s="2" t="s">
        <v>2159</v>
      </c>
      <c r="G1296" s="2" t="s">
        <v>5901</v>
      </c>
    </row>
    <row r="1297" spans="1:7" x14ac:dyDescent="0.25">
      <c r="A1297" s="2" t="s">
        <v>5769</v>
      </c>
      <c r="B1297" s="2" t="s">
        <v>5202</v>
      </c>
      <c r="C1297" s="2" t="s">
        <v>5770</v>
      </c>
      <c r="D1297" s="2" t="s">
        <v>5861</v>
      </c>
      <c r="E1297" s="2" t="s">
        <v>5837</v>
      </c>
      <c r="F1297" s="2" t="s">
        <v>2159</v>
      </c>
      <c r="G1297" s="2" t="s">
        <v>5785</v>
      </c>
    </row>
    <row r="1298" spans="1:7" x14ac:dyDescent="0.25">
      <c r="A1298" s="2" t="s">
        <v>5769</v>
      </c>
      <c r="B1298" s="2" t="s">
        <v>5206</v>
      </c>
      <c r="C1298" s="2" t="s">
        <v>5774</v>
      </c>
      <c r="D1298" s="2" t="s">
        <v>5864</v>
      </c>
      <c r="E1298" s="2" t="s">
        <v>5837</v>
      </c>
      <c r="F1298" s="2" t="s">
        <v>5917</v>
      </c>
      <c r="G1298" s="2" t="s">
        <v>5773</v>
      </c>
    </row>
    <row r="1299" spans="1:7" x14ac:dyDescent="0.25">
      <c r="A1299" s="2" t="s">
        <v>5769</v>
      </c>
      <c r="B1299" s="2" t="s">
        <v>5210</v>
      </c>
      <c r="C1299" s="2" t="s">
        <v>5778</v>
      </c>
      <c r="D1299" s="2" t="s">
        <v>5857</v>
      </c>
      <c r="E1299" s="2" t="s">
        <v>5847</v>
      </c>
      <c r="F1299" s="2" t="s">
        <v>5918</v>
      </c>
      <c r="G1299" s="2" t="s">
        <v>5830</v>
      </c>
    </row>
    <row r="1300" spans="1:7" x14ac:dyDescent="0.25">
      <c r="A1300" s="2" t="s">
        <v>5769</v>
      </c>
      <c r="B1300" s="2" t="s">
        <v>5214</v>
      </c>
      <c r="C1300" s="2" t="s">
        <v>5782</v>
      </c>
      <c r="D1300" s="2" t="s">
        <v>5846</v>
      </c>
      <c r="E1300" s="2" t="s">
        <v>5839</v>
      </c>
      <c r="F1300" s="2" t="s">
        <v>5919</v>
      </c>
      <c r="G1300" s="2" t="s">
        <v>5862</v>
      </c>
    </row>
    <row r="1301" spans="1:7" x14ac:dyDescent="0.25">
      <c r="A1301" s="2" t="s">
        <v>5769</v>
      </c>
      <c r="B1301" s="2" t="s">
        <v>5218</v>
      </c>
      <c r="C1301" s="2" t="s">
        <v>5786</v>
      </c>
      <c r="D1301" s="2" t="s">
        <v>5860</v>
      </c>
      <c r="E1301" s="2" t="s">
        <v>5837</v>
      </c>
      <c r="F1301" s="2" t="s">
        <v>2098</v>
      </c>
      <c r="G1301" s="2" t="s">
        <v>5801</v>
      </c>
    </row>
    <row r="1302" spans="1:7" x14ac:dyDescent="0.25">
      <c r="A1302" s="2" t="s">
        <v>5769</v>
      </c>
      <c r="B1302" s="2" t="s">
        <v>5222</v>
      </c>
      <c r="C1302" s="2" t="s">
        <v>5788</v>
      </c>
      <c r="D1302" s="2" t="s">
        <v>5860</v>
      </c>
      <c r="E1302" s="2" t="s">
        <v>5837</v>
      </c>
      <c r="F1302" s="2" t="s">
        <v>5920</v>
      </c>
      <c r="G1302" s="2" t="s">
        <v>5810</v>
      </c>
    </row>
    <row r="1303" spans="1:7" x14ac:dyDescent="0.25">
      <c r="A1303" s="2" t="s">
        <v>5769</v>
      </c>
      <c r="B1303" s="2" t="s">
        <v>5225</v>
      </c>
      <c r="C1303" s="2" t="s">
        <v>5790</v>
      </c>
      <c r="D1303" s="2" t="s">
        <v>5860</v>
      </c>
      <c r="E1303" s="2" t="s">
        <v>5837</v>
      </c>
      <c r="F1303" s="2" t="s">
        <v>5904</v>
      </c>
      <c r="G1303" s="2" t="s">
        <v>5820</v>
      </c>
    </row>
    <row r="1304" spans="1:7" x14ac:dyDescent="0.25">
      <c r="A1304" s="2" t="s">
        <v>5769</v>
      </c>
      <c r="B1304" s="2" t="s">
        <v>5228</v>
      </c>
      <c r="C1304" s="2" t="s">
        <v>5770</v>
      </c>
      <c r="D1304" s="2" t="s">
        <v>5860</v>
      </c>
      <c r="E1304" s="2" t="s">
        <v>5837</v>
      </c>
      <c r="F1304" s="2" t="s">
        <v>5921</v>
      </c>
      <c r="G1304" s="2" t="s">
        <v>5810</v>
      </c>
    </row>
    <row r="1305" spans="1:7" x14ac:dyDescent="0.25">
      <c r="A1305" s="2" t="s">
        <v>5769</v>
      </c>
      <c r="B1305" s="2" t="s">
        <v>5230</v>
      </c>
      <c r="C1305" s="2" t="s">
        <v>5774</v>
      </c>
      <c r="D1305" s="2" t="s">
        <v>5853</v>
      </c>
      <c r="E1305" s="2" t="s">
        <v>5837</v>
      </c>
      <c r="F1305" s="2" t="s">
        <v>5887</v>
      </c>
      <c r="G1305" s="2" t="s">
        <v>5862</v>
      </c>
    </row>
    <row r="1306" spans="1:7" x14ac:dyDescent="0.25">
      <c r="A1306" s="2" t="s">
        <v>5769</v>
      </c>
      <c r="B1306" s="2" t="s">
        <v>5233</v>
      </c>
      <c r="C1306" s="2" t="s">
        <v>5778</v>
      </c>
      <c r="D1306" s="2" t="s">
        <v>5856</v>
      </c>
      <c r="E1306" s="2" t="s">
        <v>5836</v>
      </c>
      <c r="F1306" s="2" t="s">
        <v>5922</v>
      </c>
      <c r="G1306" s="2" t="s">
        <v>5781</v>
      </c>
    </row>
    <row r="1307" spans="1:7" x14ac:dyDescent="0.25">
      <c r="A1307" s="2" t="s">
        <v>5769</v>
      </c>
      <c r="B1307" s="2" t="s">
        <v>5236</v>
      </c>
      <c r="C1307" s="2" t="s">
        <v>5782</v>
      </c>
      <c r="D1307" s="2" t="s">
        <v>5851</v>
      </c>
      <c r="E1307" s="2" t="s">
        <v>5836</v>
      </c>
      <c r="F1307" s="2" t="s">
        <v>5923</v>
      </c>
      <c r="G1307" s="2" t="s">
        <v>5802</v>
      </c>
    </row>
    <row r="1308" spans="1:7" x14ac:dyDescent="0.25">
      <c r="A1308" s="2" t="s">
        <v>5769</v>
      </c>
      <c r="B1308" s="2" t="s">
        <v>5240</v>
      </c>
      <c r="C1308" s="2" t="s">
        <v>5786</v>
      </c>
      <c r="D1308" s="2" t="s">
        <v>5837</v>
      </c>
      <c r="E1308" s="2" t="s">
        <v>5847</v>
      </c>
      <c r="F1308" s="2" t="s">
        <v>5924</v>
      </c>
      <c r="G1308" s="2" t="s">
        <v>5832</v>
      </c>
    </row>
    <row r="1309" spans="1:7" x14ac:dyDescent="0.25">
      <c r="A1309" s="2" t="s">
        <v>5769</v>
      </c>
      <c r="B1309" s="2" t="s">
        <v>5244</v>
      </c>
      <c r="C1309" s="2" t="s">
        <v>5788</v>
      </c>
      <c r="D1309" s="2" t="s">
        <v>5846</v>
      </c>
      <c r="E1309" s="2" t="s">
        <v>5837</v>
      </c>
      <c r="F1309" s="2" t="s">
        <v>5925</v>
      </c>
      <c r="G1309" s="2" t="s">
        <v>5804</v>
      </c>
    </row>
    <row r="1310" spans="1:7" x14ac:dyDescent="0.25">
      <c r="A1310" s="2" t="s">
        <v>5769</v>
      </c>
      <c r="B1310" s="2" t="s">
        <v>5248</v>
      </c>
      <c r="C1310" s="2" t="s">
        <v>5790</v>
      </c>
      <c r="D1310" s="2" t="s">
        <v>5850</v>
      </c>
      <c r="E1310" s="2" t="s">
        <v>5855</v>
      </c>
      <c r="F1310" s="2" t="s">
        <v>5926</v>
      </c>
      <c r="G1310" s="2" t="s">
        <v>5830</v>
      </c>
    </row>
    <row r="1311" spans="1:7" x14ac:dyDescent="0.25">
      <c r="A1311" s="2" t="s">
        <v>5769</v>
      </c>
      <c r="B1311" s="2" t="s">
        <v>5252</v>
      </c>
      <c r="C1311" s="2" t="s">
        <v>5770</v>
      </c>
      <c r="D1311" s="2" t="s">
        <v>5852</v>
      </c>
      <c r="E1311" s="2" t="s">
        <v>5846</v>
      </c>
      <c r="F1311" s="2" t="s">
        <v>5890</v>
      </c>
      <c r="G1311" s="2" t="s">
        <v>5842</v>
      </c>
    </row>
    <row r="1312" spans="1:7" x14ac:dyDescent="0.25">
      <c r="A1312" s="2" t="s">
        <v>5769</v>
      </c>
      <c r="B1312" s="2" t="s">
        <v>5256</v>
      </c>
      <c r="C1312" s="2" t="s">
        <v>5774</v>
      </c>
      <c r="D1312" s="2" t="s">
        <v>5858</v>
      </c>
      <c r="E1312" s="2" t="s">
        <v>5846</v>
      </c>
      <c r="F1312" s="2" t="s">
        <v>5887</v>
      </c>
      <c r="G1312" s="2" t="s">
        <v>5810</v>
      </c>
    </row>
    <row r="1313" spans="1:7" x14ac:dyDescent="0.25">
      <c r="A1313" s="2" t="s">
        <v>5769</v>
      </c>
      <c r="B1313" s="2" t="s">
        <v>5260</v>
      </c>
      <c r="C1313" s="2" t="s">
        <v>5778</v>
      </c>
      <c r="D1313" s="2" t="s">
        <v>5860</v>
      </c>
      <c r="E1313" s="2" t="s">
        <v>5846</v>
      </c>
      <c r="F1313" s="2" t="s">
        <v>2098</v>
      </c>
      <c r="G1313" s="2" t="s">
        <v>5773</v>
      </c>
    </row>
    <row r="1314" spans="1:7" x14ac:dyDescent="0.25">
      <c r="A1314" s="2" t="s">
        <v>5769</v>
      </c>
      <c r="B1314" s="2" t="s">
        <v>5264</v>
      </c>
      <c r="C1314" s="2" t="s">
        <v>5782</v>
      </c>
      <c r="D1314" s="2" t="s">
        <v>5864</v>
      </c>
      <c r="E1314" s="2" t="s">
        <v>5855</v>
      </c>
      <c r="F1314" s="2" t="s">
        <v>5922</v>
      </c>
      <c r="G1314" s="2" t="s">
        <v>5817</v>
      </c>
    </row>
    <row r="1315" spans="1:7" x14ac:dyDescent="0.25">
      <c r="A1315" s="2" t="s">
        <v>5769</v>
      </c>
      <c r="B1315" s="2" t="s">
        <v>5267</v>
      </c>
      <c r="C1315" s="2" t="s">
        <v>5786</v>
      </c>
      <c r="D1315" s="2" t="s">
        <v>5850</v>
      </c>
      <c r="E1315" s="2" t="s">
        <v>5836</v>
      </c>
      <c r="F1315" s="2" t="s">
        <v>5927</v>
      </c>
      <c r="G1315" s="2" t="s">
        <v>5804</v>
      </c>
    </row>
    <row r="1316" spans="1:7" x14ac:dyDescent="0.25">
      <c r="A1316" s="2" t="s">
        <v>5769</v>
      </c>
      <c r="B1316" s="2" t="s">
        <v>5270</v>
      </c>
      <c r="C1316" s="2" t="s">
        <v>5788</v>
      </c>
      <c r="D1316" s="2" t="s">
        <v>5857</v>
      </c>
      <c r="E1316" s="2" t="s">
        <v>5836</v>
      </c>
      <c r="F1316" s="2" t="s">
        <v>5922</v>
      </c>
      <c r="G1316" s="2" t="s">
        <v>5822</v>
      </c>
    </row>
    <row r="1317" spans="1:7" x14ac:dyDescent="0.25">
      <c r="A1317" s="2" t="s">
        <v>5769</v>
      </c>
      <c r="B1317" s="2" t="s">
        <v>5273</v>
      </c>
      <c r="C1317" s="2" t="s">
        <v>5790</v>
      </c>
      <c r="D1317" s="2" t="s">
        <v>5852</v>
      </c>
      <c r="E1317" s="2" t="s">
        <v>5837</v>
      </c>
      <c r="F1317" s="2" t="s">
        <v>2098</v>
      </c>
      <c r="G1317" s="2" t="s">
        <v>5804</v>
      </c>
    </row>
    <row r="1318" spans="1:7" x14ac:dyDescent="0.25">
      <c r="A1318" s="2" t="s">
        <v>5769</v>
      </c>
      <c r="B1318" s="2" t="s">
        <v>5277</v>
      </c>
      <c r="C1318" s="2" t="s">
        <v>5770</v>
      </c>
      <c r="D1318" s="2" t="s">
        <v>5853</v>
      </c>
      <c r="E1318" s="2" t="s">
        <v>5837</v>
      </c>
      <c r="F1318" s="2" t="s">
        <v>5887</v>
      </c>
      <c r="G1318" s="2" t="s">
        <v>5822</v>
      </c>
    </row>
    <row r="1319" spans="1:7" x14ac:dyDescent="0.25">
      <c r="A1319" s="2" t="s">
        <v>5769</v>
      </c>
      <c r="B1319" s="2" t="s">
        <v>5281</v>
      </c>
      <c r="C1319" s="2" t="s">
        <v>5774</v>
      </c>
      <c r="D1319" s="2" t="s">
        <v>5858</v>
      </c>
      <c r="E1319" s="2" t="s">
        <v>5836</v>
      </c>
      <c r="F1319" s="2" t="s">
        <v>5884</v>
      </c>
      <c r="G1319" s="2" t="s">
        <v>5830</v>
      </c>
    </row>
    <row r="1320" spans="1:7" x14ac:dyDescent="0.25">
      <c r="A1320" s="2" t="s">
        <v>5769</v>
      </c>
      <c r="B1320" s="2" t="s">
        <v>5284</v>
      </c>
      <c r="C1320" s="2" t="s">
        <v>5778</v>
      </c>
      <c r="D1320" s="2" t="s">
        <v>5851</v>
      </c>
      <c r="E1320" s="2" t="s">
        <v>5836</v>
      </c>
      <c r="F1320" s="2" t="s">
        <v>5928</v>
      </c>
      <c r="G1320" s="2" t="s">
        <v>5822</v>
      </c>
    </row>
    <row r="1321" spans="1:7" x14ac:dyDescent="0.25">
      <c r="A1321" s="2" t="s">
        <v>5769</v>
      </c>
      <c r="B1321" s="2" t="s">
        <v>5287</v>
      </c>
      <c r="C1321" s="2" t="s">
        <v>5782</v>
      </c>
      <c r="D1321" s="2" t="s">
        <v>5852</v>
      </c>
      <c r="E1321" s="2" t="s">
        <v>5839</v>
      </c>
      <c r="F1321" s="2" t="s">
        <v>5911</v>
      </c>
      <c r="G1321" s="2" t="s">
        <v>5812</v>
      </c>
    </row>
    <row r="1322" spans="1:7" x14ac:dyDescent="0.25">
      <c r="A1322" s="2" t="s">
        <v>5769</v>
      </c>
      <c r="B1322" s="2" t="s">
        <v>5291</v>
      </c>
      <c r="C1322" s="2" t="s">
        <v>5786</v>
      </c>
      <c r="D1322" s="2" t="s">
        <v>5860</v>
      </c>
      <c r="E1322" s="2" t="s">
        <v>5836</v>
      </c>
      <c r="F1322" s="2" t="s">
        <v>5890</v>
      </c>
      <c r="G1322" s="2" t="s">
        <v>5832</v>
      </c>
    </row>
    <row r="1323" spans="1:7" x14ac:dyDescent="0.25">
      <c r="A1323" s="2" t="s">
        <v>5769</v>
      </c>
      <c r="B1323" s="2" t="s">
        <v>5295</v>
      </c>
      <c r="C1323" s="2" t="s">
        <v>5788</v>
      </c>
      <c r="D1323" s="2" t="s">
        <v>5854</v>
      </c>
      <c r="E1323" s="2" t="s">
        <v>5837</v>
      </c>
      <c r="F1323" s="2" t="s">
        <v>2159</v>
      </c>
      <c r="G1323" s="2" t="s">
        <v>5807</v>
      </c>
    </row>
    <row r="1324" spans="1:7" x14ac:dyDescent="0.25">
      <c r="A1324" s="2" t="s">
        <v>5769</v>
      </c>
      <c r="B1324" s="2" t="s">
        <v>5299</v>
      </c>
      <c r="C1324" s="2" t="s">
        <v>5790</v>
      </c>
      <c r="D1324" s="2" t="s">
        <v>5860</v>
      </c>
      <c r="E1324" s="2" t="s">
        <v>5837</v>
      </c>
      <c r="F1324" s="2" t="s">
        <v>5911</v>
      </c>
      <c r="G1324" s="2" t="s">
        <v>5810</v>
      </c>
    </row>
    <row r="1325" spans="1:7" x14ac:dyDescent="0.25">
      <c r="A1325" s="2" t="s">
        <v>5769</v>
      </c>
      <c r="B1325" s="2" t="s">
        <v>5303</v>
      </c>
      <c r="C1325" s="2" t="s">
        <v>5770</v>
      </c>
      <c r="D1325" s="2" t="s">
        <v>5854</v>
      </c>
      <c r="E1325" s="2" t="s">
        <v>5837</v>
      </c>
      <c r="F1325" s="2" t="s">
        <v>5927</v>
      </c>
      <c r="G1325" s="2" t="s">
        <v>5832</v>
      </c>
    </row>
    <row r="1326" spans="1:7" x14ac:dyDescent="0.25">
      <c r="A1326" s="2" t="s">
        <v>5769</v>
      </c>
      <c r="B1326" s="2" t="s">
        <v>5309</v>
      </c>
      <c r="C1326" s="2" t="s">
        <v>5774</v>
      </c>
      <c r="D1326" s="2" t="s">
        <v>5858</v>
      </c>
      <c r="E1326" s="2" t="s">
        <v>5855</v>
      </c>
      <c r="F1326" s="2" t="s">
        <v>2129</v>
      </c>
      <c r="G1326" s="2" t="s">
        <v>5830</v>
      </c>
    </row>
    <row r="1327" spans="1:7" x14ac:dyDescent="0.25">
      <c r="A1327" s="2" t="s">
        <v>5769</v>
      </c>
      <c r="B1327" s="2" t="s">
        <v>5312</v>
      </c>
      <c r="C1327" s="2" t="s">
        <v>5778</v>
      </c>
      <c r="D1327" s="2" t="s">
        <v>5864</v>
      </c>
      <c r="E1327" s="2" t="s">
        <v>5839</v>
      </c>
      <c r="F1327" s="2" t="s">
        <v>5927</v>
      </c>
      <c r="G1327" s="2" t="s">
        <v>5777</v>
      </c>
    </row>
    <row r="1328" spans="1:7" x14ac:dyDescent="0.25">
      <c r="A1328" s="2" t="s">
        <v>5769</v>
      </c>
      <c r="B1328" s="2" t="s">
        <v>5316</v>
      </c>
      <c r="C1328" s="2" t="s">
        <v>5782</v>
      </c>
      <c r="D1328" s="2" t="s">
        <v>5854</v>
      </c>
      <c r="E1328" s="2" t="s">
        <v>5836</v>
      </c>
      <c r="F1328" s="2" t="s">
        <v>5904</v>
      </c>
      <c r="G1328" s="2" t="s">
        <v>5822</v>
      </c>
    </row>
    <row r="1329" spans="1:7" x14ac:dyDescent="0.25">
      <c r="A1329" s="2" t="s">
        <v>5769</v>
      </c>
      <c r="B1329" s="2" t="s">
        <v>5320</v>
      </c>
      <c r="C1329" s="2" t="s">
        <v>5786</v>
      </c>
      <c r="D1329" s="2" t="s">
        <v>5853</v>
      </c>
      <c r="E1329" s="2" t="s">
        <v>5836</v>
      </c>
      <c r="F1329" s="2" t="s">
        <v>5928</v>
      </c>
      <c r="G1329" s="2" t="s">
        <v>5830</v>
      </c>
    </row>
    <row r="1330" spans="1:7" x14ac:dyDescent="0.25">
      <c r="A1330" s="2" t="s">
        <v>5769</v>
      </c>
      <c r="B1330" s="2" t="s">
        <v>5323</v>
      </c>
      <c r="C1330" s="2" t="s">
        <v>5788</v>
      </c>
      <c r="D1330" s="2" t="s">
        <v>5851</v>
      </c>
      <c r="E1330" s="2" t="s">
        <v>5839</v>
      </c>
      <c r="F1330" s="2" t="s">
        <v>5911</v>
      </c>
      <c r="G1330" s="2" t="s">
        <v>5810</v>
      </c>
    </row>
    <row r="1331" spans="1:7" x14ac:dyDescent="0.25">
      <c r="A1331" s="2" t="s">
        <v>5769</v>
      </c>
      <c r="B1331" s="2" t="s">
        <v>5327</v>
      </c>
      <c r="C1331" s="2" t="s">
        <v>5790</v>
      </c>
      <c r="D1331" s="2" t="s">
        <v>5852</v>
      </c>
      <c r="E1331" s="2" t="s">
        <v>5835</v>
      </c>
      <c r="F1331" s="2" t="s">
        <v>2159</v>
      </c>
      <c r="G1331" s="2" t="s">
        <v>5817</v>
      </c>
    </row>
    <row r="1332" spans="1:7" x14ac:dyDescent="0.25">
      <c r="A1332" s="2" t="s">
        <v>5769</v>
      </c>
      <c r="B1332" s="2" t="s">
        <v>5329</v>
      </c>
      <c r="C1332" s="2" t="s">
        <v>5770</v>
      </c>
      <c r="D1332" s="2" t="s">
        <v>5852</v>
      </c>
      <c r="E1332" s="2" t="s">
        <v>5847</v>
      </c>
      <c r="F1332" s="2" t="s">
        <v>5920</v>
      </c>
      <c r="G1332" s="2" t="s">
        <v>5822</v>
      </c>
    </row>
    <row r="1333" spans="1:7" x14ac:dyDescent="0.25">
      <c r="A1333" s="2" t="s">
        <v>5769</v>
      </c>
      <c r="B1333" s="2" t="s">
        <v>5331</v>
      </c>
      <c r="C1333" s="2" t="s">
        <v>5774</v>
      </c>
      <c r="D1333" s="2" t="s">
        <v>5839</v>
      </c>
      <c r="E1333" s="2" t="s">
        <v>5838</v>
      </c>
      <c r="F1333" s="2" t="s">
        <v>5891</v>
      </c>
      <c r="G1333" s="2" t="s">
        <v>5773</v>
      </c>
    </row>
    <row r="1334" spans="1:7" x14ac:dyDescent="0.25">
      <c r="A1334" s="2" t="s">
        <v>5769</v>
      </c>
      <c r="B1334" s="2" t="s">
        <v>5334</v>
      </c>
      <c r="C1334" s="2" t="s">
        <v>5778</v>
      </c>
      <c r="D1334" s="2" t="s">
        <v>5850</v>
      </c>
      <c r="E1334" s="2" t="s">
        <v>5847</v>
      </c>
      <c r="F1334" s="2" t="s">
        <v>5929</v>
      </c>
      <c r="G1334" s="2" t="s">
        <v>5807</v>
      </c>
    </row>
    <row r="1335" spans="1:7" x14ac:dyDescent="0.25">
      <c r="A1335" s="2" t="s">
        <v>5769</v>
      </c>
      <c r="B1335" s="2" t="s">
        <v>5337</v>
      </c>
      <c r="C1335" s="2" t="s">
        <v>5782</v>
      </c>
      <c r="D1335" s="2" t="s">
        <v>5855</v>
      </c>
      <c r="E1335" s="2" t="s">
        <v>5855</v>
      </c>
      <c r="F1335" s="2" t="s">
        <v>2098</v>
      </c>
      <c r="G1335" s="2" t="s">
        <v>5901</v>
      </c>
    </row>
    <row r="1336" spans="1:7" x14ac:dyDescent="0.25">
      <c r="A1336" s="2" t="s">
        <v>5769</v>
      </c>
      <c r="B1336" s="2" t="s">
        <v>5341</v>
      </c>
      <c r="C1336" s="2" t="s">
        <v>5786</v>
      </c>
      <c r="D1336" s="2" t="s">
        <v>5858</v>
      </c>
      <c r="E1336" s="2" t="s">
        <v>5839</v>
      </c>
      <c r="F1336" s="2" t="s">
        <v>2159</v>
      </c>
      <c r="G1336" s="2" t="s">
        <v>5799</v>
      </c>
    </row>
    <row r="1337" spans="1:7" x14ac:dyDescent="0.25">
      <c r="A1337" s="2" t="s">
        <v>5769</v>
      </c>
      <c r="B1337" s="2" t="s">
        <v>5344</v>
      </c>
      <c r="C1337" s="2" t="s">
        <v>5788</v>
      </c>
      <c r="D1337" s="2" t="s">
        <v>5853</v>
      </c>
      <c r="E1337" s="2" t="s">
        <v>5855</v>
      </c>
      <c r="F1337" s="2" t="s">
        <v>2098</v>
      </c>
      <c r="G1337" s="2" t="s">
        <v>5844</v>
      </c>
    </row>
    <row r="1338" spans="1:7" x14ac:dyDescent="0.25">
      <c r="A1338" s="2" t="s">
        <v>5769</v>
      </c>
      <c r="B1338" s="2" t="s">
        <v>5347</v>
      </c>
      <c r="C1338" s="2" t="s">
        <v>5790</v>
      </c>
      <c r="D1338" s="2" t="s">
        <v>5839</v>
      </c>
      <c r="E1338" s="2" t="s">
        <v>5814</v>
      </c>
      <c r="F1338" s="2" t="s">
        <v>2129</v>
      </c>
      <c r="G1338" s="2" t="s">
        <v>5785</v>
      </c>
    </row>
    <row r="1339" spans="1:7" x14ac:dyDescent="0.25">
      <c r="A1339" s="2" t="s">
        <v>5769</v>
      </c>
      <c r="B1339" s="2" t="s">
        <v>5351</v>
      </c>
      <c r="C1339" s="2" t="s">
        <v>5770</v>
      </c>
      <c r="D1339" s="2" t="s">
        <v>5858</v>
      </c>
      <c r="E1339" s="2" t="s">
        <v>5835</v>
      </c>
      <c r="F1339" s="2" t="s">
        <v>2159</v>
      </c>
      <c r="G1339" s="2" t="s">
        <v>5842</v>
      </c>
    </row>
    <row r="1340" spans="1:7" x14ac:dyDescent="0.25">
      <c r="A1340" s="2" t="s">
        <v>5769</v>
      </c>
      <c r="B1340" s="2" t="s">
        <v>5354</v>
      </c>
      <c r="C1340" s="2" t="s">
        <v>5774</v>
      </c>
      <c r="D1340" s="2" t="s">
        <v>5855</v>
      </c>
      <c r="E1340" s="2" t="s">
        <v>5837</v>
      </c>
      <c r="F1340" s="2" t="s">
        <v>2159</v>
      </c>
      <c r="G1340" s="2" t="s">
        <v>5901</v>
      </c>
    </row>
    <row r="1341" spans="1:7" x14ac:dyDescent="0.25">
      <c r="A1341" s="2" t="s">
        <v>5769</v>
      </c>
      <c r="B1341" s="2" t="s">
        <v>5356</v>
      </c>
      <c r="C1341" s="2" t="s">
        <v>5778</v>
      </c>
      <c r="D1341" s="2" t="s">
        <v>5856</v>
      </c>
      <c r="E1341" s="2" t="s">
        <v>5835</v>
      </c>
      <c r="F1341" s="2" t="s">
        <v>5927</v>
      </c>
      <c r="G1341" s="2" t="s">
        <v>5807</v>
      </c>
    </row>
    <row r="1342" spans="1:7" x14ac:dyDescent="0.25">
      <c r="A1342" s="2" t="s">
        <v>5769</v>
      </c>
      <c r="B1342" s="2" t="s">
        <v>5359</v>
      </c>
      <c r="C1342" s="2" t="s">
        <v>5782</v>
      </c>
      <c r="D1342" s="2" t="s">
        <v>5850</v>
      </c>
      <c r="E1342" s="2" t="s">
        <v>5835</v>
      </c>
      <c r="F1342" s="2" t="s">
        <v>5920</v>
      </c>
      <c r="G1342" s="2" t="s">
        <v>5804</v>
      </c>
    </row>
    <row r="1343" spans="1:7" x14ac:dyDescent="0.25">
      <c r="A1343" s="2" t="s">
        <v>5769</v>
      </c>
      <c r="B1343" s="2" t="s">
        <v>5362</v>
      </c>
      <c r="C1343" s="2" t="s">
        <v>5786</v>
      </c>
      <c r="D1343" s="2" t="s">
        <v>5856</v>
      </c>
      <c r="E1343" s="2" t="s">
        <v>5847</v>
      </c>
      <c r="F1343" s="2" t="s">
        <v>5927</v>
      </c>
      <c r="G1343" s="2" t="s">
        <v>5822</v>
      </c>
    </row>
    <row r="1344" spans="1:7" x14ac:dyDescent="0.25">
      <c r="A1344" s="2" t="s">
        <v>5769</v>
      </c>
      <c r="B1344" s="2" t="s">
        <v>5365</v>
      </c>
      <c r="C1344" s="2" t="s">
        <v>5788</v>
      </c>
      <c r="D1344" s="2" t="s">
        <v>5856</v>
      </c>
      <c r="E1344" s="2" t="s">
        <v>5839</v>
      </c>
      <c r="F1344" s="2" t="s">
        <v>5911</v>
      </c>
      <c r="G1344" s="2" t="s">
        <v>5832</v>
      </c>
    </row>
    <row r="1345" spans="1:7" x14ac:dyDescent="0.25">
      <c r="A1345" s="2" t="s">
        <v>5769</v>
      </c>
      <c r="B1345" s="2" t="s">
        <v>5369</v>
      </c>
      <c r="C1345" s="2" t="s">
        <v>5790</v>
      </c>
      <c r="D1345" s="2" t="s">
        <v>5858</v>
      </c>
      <c r="E1345" s="2" t="s">
        <v>5839</v>
      </c>
      <c r="F1345" s="2" t="s">
        <v>5927</v>
      </c>
      <c r="G1345" s="2" t="s">
        <v>5830</v>
      </c>
    </row>
    <row r="1346" spans="1:7" x14ac:dyDescent="0.25">
      <c r="A1346" s="2" t="s">
        <v>5769</v>
      </c>
      <c r="B1346" s="2" t="s">
        <v>5372</v>
      </c>
      <c r="C1346" s="2" t="s">
        <v>5770</v>
      </c>
      <c r="D1346" s="2" t="s">
        <v>5858</v>
      </c>
      <c r="E1346" s="2" t="s">
        <v>5839</v>
      </c>
      <c r="F1346" s="2" t="s">
        <v>5911</v>
      </c>
      <c r="G1346" s="2" t="s">
        <v>5810</v>
      </c>
    </row>
    <row r="1347" spans="1:7" x14ac:dyDescent="0.25">
      <c r="A1347" s="2" t="s">
        <v>5769</v>
      </c>
      <c r="B1347" s="2" t="s">
        <v>5375</v>
      </c>
      <c r="C1347" s="2" t="s">
        <v>5774</v>
      </c>
      <c r="D1347" s="2" t="s">
        <v>5852</v>
      </c>
      <c r="E1347" s="2" t="s">
        <v>5836</v>
      </c>
      <c r="F1347" s="2" t="s">
        <v>5884</v>
      </c>
      <c r="G1347" s="2" t="s">
        <v>5842</v>
      </c>
    </row>
    <row r="1348" spans="1:7" x14ac:dyDescent="0.25">
      <c r="A1348" s="2" t="s">
        <v>5769</v>
      </c>
      <c r="B1348" s="2" t="s">
        <v>5378</v>
      </c>
      <c r="C1348" s="2" t="s">
        <v>5778</v>
      </c>
      <c r="D1348" s="2" t="s">
        <v>5850</v>
      </c>
      <c r="E1348" s="2" t="s">
        <v>5839</v>
      </c>
      <c r="F1348" s="2" t="s">
        <v>5929</v>
      </c>
      <c r="G1348" s="2" t="s">
        <v>5785</v>
      </c>
    </row>
    <row r="1349" spans="1:7" x14ac:dyDescent="0.25">
      <c r="A1349" s="2" t="s">
        <v>5769</v>
      </c>
      <c r="B1349" s="2" t="s">
        <v>5382</v>
      </c>
      <c r="C1349" s="2" t="s">
        <v>5782</v>
      </c>
      <c r="D1349" s="2" t="s">
        <v>5836</v>
      </c>
      <c r="E1349" s="2" t="s">
        <v>5835</v>
      </c>
      <c r="F1349" s="2" t="s">
        <v>5926</v>
      </c>
      <c r="G1349" s="2" t="s">
        <v>5822</v>
      </c>
    </row>
    <row r="1350" spans="1:7" x14ac:dyDescent="0.25">
      <c r="A1350" s="2" t="s">
        <v>5769</v>
      </c>
      <c r="B1350" s="2" t="s">
        <v>5384</v>
      </c>
      <c r="C1350" s="2" t="s">
        <v>5786</v>
      </c>
      <c r="D1350" s="2" t="s">
        <v>5837</v>
      </c>
      <c r="E1350" s="2" t="s">
        <v>5835</v>
      </c>
      <c r="F1350" s="2" t="s">
        <v>5927</v>
      </c>
      <c r="G1350" s="2" t="s">
        <v>5832</v>
      </c>
    </row>
    <row r="1351" spans="1:7" x14ac:dyDescent="0.25">
      <c r="A1351" s="2" t="s">
        <v>5769</v>
      </c>
      <c r="B1351" s="2" t="s">
        <v>5387</v>
      </c>
      <c r="C1351" s="2" t="s">
        <v>5788</v>
      </c>
      <c r="D1351" s="2" t="s">
        <v>5851</v>
      </c>
      <c r="E1351" s="2" t="s">
        <v>5845</v>
      </c>
      <c r="F1351" s="2" t="s">
        <v>5927</v>
      </c>
      <c r="G1351" s="2" t="s">
        <v>5817</v>
      </c>
    </row>
    <row r="1352" spans="1:7" x14ac:dyDescent="0.25">
      <c r="A1352" s="2" t="s">
        <v>5769</v>
      </c>
      <c r="B1352" s="2" t="s">
        <v>5391</v>
      </c>
      <c r="C1352" s="2" t="s">
        <v>5790</v>
      </c>
      <c r="D1352" s="2" t="s">
        <v>5857</v>
      </c>
      <c r="E1352" s="2" t="s">
        <v>5849</v>
      </c>
      <c r="F1352" s="2" t="s">
        <v>2159</v>
      </c>
      <c r="G1352" s="2" t="s">
        <v>5822</v>
      </c>
    </row>
    <row r="1353" spans="1:7" x14ac:dyDescent="0.25">
      <c r="A1353" s="2" t="s">
        <v>5769</v>
      </c>
      <c r="B1353" s="2" t="s">
        <v>5394</v>
      </c>
      <c r="C1353" s="2" t="s">
        <v>5770</v>
      </c>
      <c r="D1353" s="2" t="s">
        <v>5857</v>
      </c>
      <c r="E1353" s="2" t="s">
        <v>5849</v>
      </c>
      <c r="F1353" s="2" t="s">
        <v>2159</v>
      </c>
      <c r="G1353" s="2" t="s">
        <v>5804</v>
      </c>
    </row>
    <row r="1354" spans="1:7" x14ac:dyDescent="0.25">
      <c r="A1354" s="2" t="s">
        <v>5769</v>
      </c>
      <c r="B1354" s="2" t="s">
        <v>5398</v>
      </c>
      <c r="C1354" s="2" t="s">
        <v>5774</v>
      </c>
      <c r="D1354" s="2" t="s">
        <v>5851</v>
      </c>
      <c r="E1354" s="2" t="s">
        <v>5849</v>
      </c>
      <c r="F1354" s="2" t="s">
        <v>5890</v>
      </c>
      <c r="G1354" s="2" t="s">
        <v>5810</v>
      </c>
    </row>
    <row r="1355" spans="1:7" x14ac:dyDescent="0.25">
      <c r="A1355" s="2" t="s">
        <v>5769</v>
      </c>
      <c r="B1355" s="2" t="s">
        <v>5401</v>
      </c>
      <c r="C1355" s="2" t="s">
        <v>5778</v>
      </c>
      <c r="D1355" s="2" t="s">
        <v>5851</v>
      </c>
      <c r="E1355" s="2" t="s">
        <v>5834</v>
      </c>
      <c r="F1355" s="2" t="s">
        <v>2159</v>
      </c>
      <c r="G1355" s="2" t="s">
        <v>5804</v>
      </c>
    </row>
    <row r="1356" spans="1:7" x14ac:dyDescent="0.25">
      <c r="A1356" s="2" t="s">
        <v>5769</v>
      </c>
      <c r="B1356" s="2" t="s">
        <v>5405</v>
      </c>
      <c r="C1356" s="2" t="s">
        <v>5782</v>
      </c>
      <c r="D1356" s="2" t="s">
        <v>5851</v>
      </c>
      <c r="E1356" s="2" t="s">
        <v>5845</v>
      </c>
      <c r="F1356" s="2" t="s">
        <v>2098</v>
      </c>
      <c r="G1356" s="2" t="s">
        <v>5804</v>
      </c>
    </row>
    <row r="1357" spans="1:7" x14ac:dyDescent="0.25">
      <c r="A1357" s="2" t="s">
        <v>5769</v>
      </c>
      <c r="B1357" s="2" t="s">
        <v>5409</v>
      </c>
      <c r="C1357" s="2" t="s">
        <v>5786</v>
      </c>
      <c r="D1357" s="2" t="s">
        <v>5851</v>
      </c>
      <c r="E1357" s="2" t="s">
        <v>5845</v>
      </c>
      <c r="F1357" s="2" t="s">
        <v>5927</v>
      </c>
      <c r="G1357" s="2" t="s">
        <v>5810</v>
      </c>
    </row>
    <row r="1358" spans="1:7" x14ac:dyDescent="0.25">
      <c r="A1358" s="2" t="s">
        <v>5769</v>
      </c>
      <c r="B1358" s="2" t="s">
        <v>5413</v>
      </c>
      <c r="C1358" s="2" t="s">
        <v>5788</v>
      </c>
      <c r="D1358" s="2" t="s">
        <v>5856</v>
      </c>
      <c r="E1358" s="2" t="s">
        <v>5845</v>
      </c>
      <c r="F1358" s="2" t="s">
        <v>5911</v>
      </c>
      <c r="G1358" s="2" t="s">
        <v>5822</v>
      </c>
    </row>
    <row r="1359" spans="1:7" x14ac:dyDescent="0.25">
      <c r="A1359" s="2" t="s">
        <v>5769</v>
      </c>
      <c r="B1359" s="2" t="s">
        <v>5416</v>
      </c>
      <c r="C1359" s="2" t="s">
        <v>5790</v>
      </c>
      <c r="D1359" s="2" t="s">
        <v>5837</v>
      </c>
      <c r="E1359" s="2" t="s">
        <v>5833</v>
      </c>
      <c r="F1359" s="2" t="s">
        <v>5911</v>
      </c>
      <c r="G1359" s="2" t="s">
        <v>5817</v>
      </c>
    </row>
    <row r="1360" spans="1:7" x14ac:dyDescent="0.25">
      <c r="A1360" s="2" t="s">
        <v>5769</v>
      </c>
      <c r="B1360" s="2" t="s">
        <v>5418</v>
      </c>
      <c r="C1360" s="2" t="s">
        <v>5770</v>
      </c>
      <c r="D1360" s="2" t="s">
        <v>5857</v>
      </c>
      <c r="E1360" s="2" t="s">
        <v>5833</v>
      </c>
      <c r="F1360" s="2" t="s">
        <v>2098</v>
      </c>
      <c r="G1360" s="2" t="s">
        <v>5773</v>
      </c>
    </row>
    <row r="1361" spans="1:7" x14ac:dyDescent="0.25">
      <c r="A1361" s="2" t="s">
        <v>5769</v>
      </c>
      <c r="B1361" s="2" t="s">
        <v>5422</v>
      </c>
      <c r="C1361" s="2" t="s">
        <v>5774</v>
      </c>
      <c r="D1361" s="2" t="s">
        <v>5850</v>
      </c>
      <c r="E1361" s="2" t="s">
        <v>5849</v>
      </c>
      <c r="F1361" s="2" t="s">
        <v>5904</v>
      </c>
      <c r="G1361" s="2" t="s">
        <v>5807</v>
      </c>
    </row>
    <row r="1362" spans="1:7" x14ac:dyDescent="0.25">
      <c r="A1362" s="2" t="s">
        <v>5769</v>
      </c>
      <c r="B1362" s="2" t="s">
        <v>5425</v>
      </c>
      <c r="C1362" s="2" t="s">
        <v>5778</v>
      </c>
      <c r="D1362" s="2" t="s">
        <v>5857</v>
      </c>
      <c r="E1362" s="2" t="s">
        <v>5849</v>
      </c>
      <c r="F1362" s="2" t="s">
        <v>2098</v>
      </c>
      <c r="G1362" s="2" t="s">
        <v>5811</v>
      </c>
    </row>
    <row r="1363" spans="1:7" x14ac:dyDescent="0.25">
      <c r="A1363" s="2" t="s">
        <v>5769</v>
      </c>
      <c r="B1363" s="2" t="s">
        <v>5429</v>
      </c>
      <c r="C1363" s="2" t="s">
        <v>5782</v>
      </c>
      <c r="D1363" s="2" t="s">
        <v>5855</v>
      </c>
      <c r="E1363" s="2" t="s">
        <v>5833</v>
      </c>
      <c r="F1363" s="2" t="s">
        <v>5927</v>
      </c>
      <c r="G1363" s="2" t="s">
        <v>5830</v>
      </c>
    </row>
    <row r="1364" spans="1:7" x14ac:dyDescent="0.25">
      <c r="A1364" s="2" t="s">
        <v>5769</v>
      </c>
      <c r="B1364" s="2" t="s">
        <v>5433</v>
      </c>
      <c r="C1364" s="2" t="s">
        <v>5786</v>
      </c>
      <c r="D1364" s="2" t="s">
        <v>5847</v>
      </c>
      <c r="E1364" s="2" t="s">
        <v>5833</v>
      </c>
      <c r="F1364" s="2" t="s">
        <v>5891</v>
      </c>
      <c r="G1364" s="2" t="s">
        <v>5807</v>
      </c>
    </row>
    <row r="1365" spans="1:7" x14ac:dyDescent="0.25">
      <c r="A1365" s="2" t="s">
        <v>5769</v>
      </c>
      <c r="B1365" s="2" t="s">
        <v>5436</v>
      </c>
      <c r="C1365" s="2" t="s">
        <v>5788</v>
      </c>
      <c r="D1365" s="2" t="s">
        <v>5839</v>
      </c>
      <c r="E1365" s="2" t="s">
        <v>5833</v>
      </c>
      <c r="F1365" s="2" t="s">
        <v>5927</v>
      </c>
      <c r="G1365" s="2" t="s">
        <v>5807</v>
      </c>
    </row>
    <row r="1366" spans="1:7" x14ac:dyDescent="0.25">
      <c r="A1366" s="2" t="s">
        <v>5769</v>
      </c>
      <c r="B1366" s="2" t="s">
        <v>5439</v>
      </c>
      <c r="C1366" s="2" t="s">
        <v>5790</v>
      </c>
      <c r="D1366" s="2" t="s">
        <v>5837</v>
      </c>
      <c r="E1366" s="2" t="s">
        <v>5849</v>
      </c>
      <c r="F1366" s="2" t="s">
        <v>5927</v>
      </c>
      <c r="G1366" s="2" t="s">
        <v>5810</v>
      </c>
    </row>
    <row r="1367" spans="1:7" x14ac:dyDescent="0.25">
      <c r="A1367" s="2" t="s">
        <v>5769</v>
      </c>
      <c r="B1367" s="2" t="s">
        <v>5441</v>
      </c>
      <c r="C1367" s="2" t="s">
        <v>5770</v>
      </c>
      <c r="D1367" s="2" t="s">
        <v>5850</v>
      </c>
      <c r="E1367" s="2" t="s">
        <v>5841</v>
      </c>
      <c r="F1367" s="2" t="s">
        <v>5911</v>
      </c>
      <c r="G1367" s="2" t="s">
        <v>5802</v>
      </c>
    </row>
    <row r="1368" spans="1:7" x14ac:dyDescent="0.25">
      <c r="A1368" s="2" t="s">
        <v>5769</v>
      </c>
      <c r="B1368" s="2" t="s">
        <v>5444</v>
      </c>
      <c r="C1368" s="2" t="s">
        <v>5774</v>
      </c>
      <c r="D1368" s="2" t="s">
        <v>5846</v>
      </c>
      <c r="E1368" s="2" t="s">
        <v>5833</v>
      </c>
      <c r="F1368" s="2" t="s">
        <v>2129</v>
      </c>
      <c r="G1368" s="2" t="s">
        <v>5807</v>
      </c>
    </row>
    <row r="1369" spans="1:7" x14ac:dyDescent="0.25">
      <c r="A1369" s="2" t="s">
        <v>5769</v>
      </c>
      <c r="B1369" s="2" t="s">
        <v>5447</v>
      </c>
      <c r="C1369" s="2" t="s">
        <v>5778</v>
      </c>
      <c r="D1369" s="2" t="s">
        <v>5857</v>
      </c>
      <c r="E1369" s="2" t="s">
        <v>5828</v>
      </c>
      <c r="F1369" s="2" t="s">
        <v>5890</v>
      </c>
      <c r="G1369" s="2" t="s">
        <v>5802</v>
      </c>
    </row>
    <row r="1370" spans="1:7" x14ac:dyDescent="0.25">
      <c r="A1370" s="2" t="s">
        <v>5769</v>
      </c>
      <c r="B1370" s="2" t="s">
        <v>5451</v>
      </c>
      <c r="C1370" s="2" t="s">
        <v>5782</v>
      </c>
      <c r="D1370" s="2" t="s">
        <v>5855</v>
      </c>
      <c r="E1370" s="2" t="s">
        <v>5815</v>
      </c>
      <c r="F1370" s="2" t="s">
        <v>2159</v>
      </c>
      <c r="G1370" s="2" t="s">
        <v>5801</v>
      </c>
    </row>
    <row r="1371" spans="1:7" x14ac:dyDescent="0.25">
      <c r="A1371" s="2" t="s">
        <v>5769</v>
      </c>
      <c r="B1371" s="2" t="s">
        <v>5455</v>
      </c>
      <c r="C1371" s="2" t="s">
        <v>5786</v>
      </c>
      <c r="D1371" s="2" t="s">
        <v>5846</v>
      </c>
      <c r="E1371" s="2" t="s">
        <v>5815</v>
      </c>
      <c r="F1371" s="2" t="s">
        <v>2159</v>
      </c>
      <c r="G1371" s="2" t="s">
        <v>5807</v>
      </c>
    </row>
    <row r="1372" spans="1:7" x14ac:dyDescent="0.25">
      <c r="A1372" s="2" t="s">
        <v>5769</v>
      </c>
      <c r="B1372" s="2" t="s">
        <v>5458</v>
      </c>
      <c r="C1372" s="2" t="s">
        <v>5788</v>
      </c>
      <c r="D1372" s="2" t="s">
        <v>5836</v>
      </c>
      <c r="E1372" s="2" t="s">
        <v>5828</v>
      </c>
      <c r="F1372" s="2" t="s">
        <v>5927</v>
      </c>
      <c r="G1372" s="2" t="s">
        <v>5810</v>
      </c>
    </row>
    <row r="1373" spans="1:7" x14ac:dyDescent="0.25">
      <c r="A1373" s="2" t="s">
        <v>5769</v>
      </c>
      <c r="B1373" s="2" t="s">
        <v>5459</v>
      </c>
      <c r="C1373" s="2" t="s">
        <v>5790</v>
      </c>
      <c r="D1373" s="2" t="s">
        <v>5855</v>
      </c>
      <c r="E1373" s="2" t="s">
        <v>5833</v>
      </c>
      <c r="F1373" s="2" t="s">
        <v>2098</v>
      </c>
      <c r="G1373" s="2" t="s">
        <v>5810</v>
      </c>
    </row>
    <row r="1374" spans="1:7" x14ac:dyDescent="0.25">
      <c r="A1374" s="2" t="s">
        <v>5769</v>
      </c>
      <c r="B1374" s="2" t="s">
        <v>5462</v>
      </c>
      <c r="C1374" s="2" t="s">
        <v>5770</v>
      </c>
      <c r="D1374" s="2" t="s">
        <v>5837</v>
      </c>
      <c r="E1374" s="2" t="s">
        <v>5816</v>
      </c>
      <c r="F1374" s="2" t="s">
        <v>5911</v>
      </c>
      <c r="G1374" s="2" t="s">
        <v>5801</v>
      </c>
    </row>
    <row r="1375" spans="1:7" x14ac:dyDescent="0.25">
      <c r="A1375" s="2" t="s">
        <v>5769</v>
      </c>
      <c r="B1375" s="2" t="s">
        <v>5466</v>
      </c>
      <c r="C1375" s="2" t="s">
        <v>5774</v>
      </c>
      <c r="D1375" s="2" t="s">
        <v>5847</v>
      </c>
      <c r="E1375" s="2" t="s">
        <v>5831</v>
      </c>
      <c r="F1375" s="2" t="s">
        <v>5927</v>
      </c>
      <c r="G1375" s="2" t="s">
        <v>5807</v>
      </c>
    </row>
    <row r="1376" spans="1:7" x14ac:dyDescent="0.25">
      <c r="A1376" s="2" t="s">
        <v>5769</v>
      </c>
      <c r="B1376" s="2" t="s">
        <v>5470</v>
      </c>
      <c r="C1376" s="2" t="s">
        <v>5778</v>
      </c>
      <c r="D1376" s="2" t="s">
        <v>5839</v>
      </c>
      <c r="E1376" s="2" t="s">
        <v>5815</v>
      </c>
      <c r="F1376" s="2" t="s">
        <v>5927</v>
      </c>
      <c r="G1376" s="2" t="s">
        <v>5866</v>
      </c>
    </row>
    <row r="1377" spans="1:7" x14ac:dyDescent="0.25">
      <c r="A1377" s="2" t="s">
        <v>5769</v>
      </c>
      <c r="B1377" s="2" t="s">
        <v>5473</v>
      </c>
      <c r="C1377" s="2" t="s">
        <v>5782</v>
      </c>
      <c r="D1377" s="2" t="s">
        <v>5839</v>
      </c>
      <c r="E1377" s="2" t="s">
        <v>5815</v>
      </c>
      <c r="F1377" s="2" t="s">
        <v>5887</v>
      </c>
      <c r="G1377" s="2" t="s">
        <v>5810</v>
      </c>
    </row>
    <row r="1378" spans="1:7" x14ac:dyDescent="0.25">
      <c r="A1378" s="2" t="s">
        <v>5769</v>
      </c>
      <c r="B1378" s="2" t="s">
        <v>5477</v>
      </c>
      <c r="C1378" s="2" t="s">
        <v>5786</v>
      </c>
      <c r="D1378" s="2" t="s">
        <v>5839</v>
      </c>
      <c r="E1378" s="2" t="s">
        <v>5831</v>
      </c>
      <c r="F1378" s="2" t="s">
        <v>5927</v>
      </c>
      <c r="G1378" s="2" t="s">
        <v>5802</v>
      </c>
    </row>
    <row r="1379" spans="1:7" x14ac:dyDescent="0.25">
      <c r="A1379" s="2" t="s">
        <v>5769</v>
      </c>
      <c r="B1379" s="2" t="s">
        <v>5479</v>
      </c>
      <c r="C1379" s="2" t="s">
        <v>5788</v>
      </c>
      <c r="D1379" s="2" t="s">
        <v>5836</v>
      </c>
      <c r="E1379" s="2" t="s">
        <v>5814</v>
      </c>
      <c r="F1379" s="2" t="s">
        <v>5911</v>
      </c>
      <c r="G1379" s="2" t="s">
        <v>5792</v>
      </c>
    </row>
    <row r="1380" spans="1:7" x14ac:dyDescent="0.25">
      <c r="A1380" s="2" t="s">
        <v>5769</v>
      </c>
      <c r="B1380" s="2" t="s">
        <v>5482</v>
      </c>
      <c r="C1380" s="2" t="s">
        <v>5790</v>
      </c>
      <c r="D1380" s="2" t="s">
        <v>5836</v>
      </c>
      <c r="E1380" s="2" t="s">
        <v>5814</v>
      </c>
      <c r="F1380" s="2" t="s">
        <v>5890</v>
      </c>
      <c r="G1380" s="2" t="s">
        <v>5832</v>
      </c>
    </row>
    <row r="1381" spans="1:7" x14ac:dyDescent="0.25">
      <c r="A1381" s="2" t="s">
        <v>5769</v>
      </c>
      <c r="B1381" s="2" t="s">
        <v>5485</v>
      </c>
      <c r="C1381" s="2" t="s">
        <v>5770</v>
      </c>
      <c r="D1381" s="2" t="s">
        <v>5836</v>
      </c>
      <c r="E1381" s="2" t="s">
        <v>5831</v>
      </c>
      <c r="F1381" s="2" t="s">
        <v>5930</v>
      </c>
      <c r="G1381" s="2" t="s">
        <v>5810</v>
      </c>
    </row>
    <row r="1382" spans="1:7" x14ac:dyDescent="0.25">
      <c r="A1382" s="2" t="s">
        <v>5769</v>
      </c>
      <c r="B1382" s="2" t="s">
        <v>5488</v>
      </c>
      <c r="C1382" s="2" t="s">
        <v>5774</v>
      </c>
      <c r="D1382" s="2" t="s">
        <v>5835</v>
      </c>
      <c r="E1382" s="2" t="s">
        <v>5831</v>
      </c>
      <c r="F1382" s="2" t="s">
        <v>2598</v>
      </c>
      <c r="G1382" s="2" t="s">
        <v>5810</v>
      </c>
    </row>
    <row r="1383" spans="1:7" x14ac:dyDescent="0.25">
      <c r="A1383" s="2" t="s">
        <v>5769</v>
      </c>
      <c r="B1383" s="2" t="s">
        <v>5492</v>
      </c>
      <c r="C1383" s="2" t="s">
        <v>5778</v>
      </c>
      <c r="D1383" s="2" t="s">
        <v>5839</v>
      </c>
      <c r="E1383" s="2" t="s">
        <v>5816</v>
      </c>
      <c r="F1383" s="2" t="s">
        <v>5911</v>
      </c>
      <c r="G1383" s="2" t="s">
        <v>5801</v>
      </c>
    </row>
    <row r="1384" spans="1:7" x14ac:dyDescent="0.25">
      <c r="A1384" s="2" t="s">
        <v>5769</v>
      </c>
      <c r="B1384" s="2" t="s">
        <v>5495</v>
      </c>
      <c r="C1384" s="2" t="s">
        <v>5782</v>
      </c>
      <c r="D1384" s="2" t="s">
        <v>5837</v>
      </c>
      <c r="E1384" s="2" t="s">
        <v>5814</v>
      </c>
      <c r="F1384" s="2" t="s">
        <v>2159</v>
      </c>
      <c r="G1384" s="2" t="s">
        <v>5802</v>
      </c>
    </row>
    <row r="1385" spans="1:7" x14ac:dyDescent="0.25">
      <c r="A1385" s="2" t="s">
        <v>5769</v>
      </c>
      <c r="B1385" s="2" t="s">
        <v>5498</v>
      </c>
      <c r="C1385" s="2" t="s">
        <v>5786</v>
      </c>
      <c r="D1385" s="2" t="s">
        <v>5836</v>
      </c>
      <c r="E1385" s="2" t="s">
        <v>5806</v>
      </c>
      <c r="F1385" s="2" t="s">
        <v>2159</v>
      </c>
      <c r="G1385" s="2" t="s">
        <v>5817</v>
      </c>
    </row>
    <row r="1386" spans="1:7" x14ac:dyDescent="0.25">
      <c r="A1386" s="2" t="s">
        <v>5769</v>
      </c>
      <c r="B1386" s="2" t="s">
        <v>5502</v>
      </c>
      <c r="C1386" s="2" t="s">
        <v>5788</v>
      </c>
      <c r="D1386" s="2" t="s">
        <v>5847</v>
      </c>
      <c r="E1386" s="2" t="s">
        <v>5783</v>
      </c>
      <c r="F1386" s="2" t="s">
        <v>2159</v>
      </c>
      <c r="G1386" s="2" t="s">
        <v>5832</v>
      </c>
    </row>
    <row r="1387" spans="1:7" x14ac:dyDescent="0.25">
      <c r="A1387" s="2" t="s">
        <v>5769</v>
      </c>
      <c r="B1387" s="2" t="s">
        <v>5506</v>
      </c>
      <c r="C1387" s="2" t="s">
        <v>5790</v>
      </c>
      <c r="D1387" s="2" t="s">
        <v>5847</v>
      </c>
      <c r="E1387" s="2" t="s">
        <v>5828</v>
      </c>
      <c r="F1387" s="2" t="s">
        <v>5930</v>
      </c>
      <c r="G1387" s="2" t="s">
        <v>5807</v>
      </c>
    </row>
    <row r="1388" spans="1:7" x14ac:dyDescent="0.25">
      <c r="A1388" s="2" t="s">
        <v>5769</v>
      </c>
      <c r="B1388" s="2" t="s">
        <v>5511</v>
      </c>
      <c r="C1388" s="2" t="s">
        <v>5770</v>
      </c>
      <c r="D1388" s="2" t="s">
        <v>5839</v>
      </c>
      <c r="E1388" s="2" t="s">
        <v>5815</v>
      </c>
      <c r="F1388" s="2" t="s">
        <v>5927</v>
      </c>
      <c r="G1388" s="2" t="s">
        <v>5801</v>
      </c>
    </row>
    <row r="1389" spans="1:7" x14ac:dyDescent="0.25">
      <c r="A1389" s="2" t="s">
        <v>5769</v>
      </c>
      <c r="B1389" s="2" t="s">
        <v>5514</v>
      </c>
      <c r="C1389" s="2" t="s">
        <v>5774</v>
      </c>
      <c r="D1389" s="2" t="s">
        <v>5835</v>
      </c>
      <c r="E1389" s="2" t="s">
        <v>5779</v>
      </c>
      <c r="F1389" s="2" t="s">
        <v>5890</v>
      </c>
      <c r="G1389" s="2" t="s">
        <v>5801</v>
      </c>
    </row>
    <row r="1390" spans="1:7" x14ac:dyDescent="0.25">
      <c r="A1390" s="2" t="s">
        <v>5769</v>
      </c>
      <c r="B1390" s="2" t="s">
        <v>5517</v>
      </c>
      <c r="C1390" s="2" t="s">
        <v>5778</v>
      </c>
      <c r="D1390" s="2" t="s">
        <v>5838</v>
      </c>
      <c r="E1390" s="2" t="s">
        <v>5793</v>
      </c>
      <c r="F1390" s="2" t="s">
        <v>2159</v>
      </c>
      <c r="G1390" s="2" t="s">
        <v>5801</v>
      </c>
    </row>
    <row r="1391" spans="1:7" x14ac:dyDescent="0.25">
      <c r="A1391" s="2" t="s">
        <v>5769</v>
      </c>
      <c r="B1391" s="2" t="s">
        <v>5520</v>
      </c>
      <c r="C1391" s="2" t="s">
        <v>5782</v>
      </c>
      <c r="D1391" s="2" t="s">
        <v>5839</v>
      </c>
      <c r="E1391" s="2" t="s">
        <v>5779</v>
      </c>
      <c r="F1391" s="2" t="s">
        <v>2159</v>
      </c>
      <c r="G1391" s="2" t="s">
        <v>5807</v>
      </c>
    </row>
    <row r="1392" spans="1:7" x14ac:dyDescent="0.25">
      <c r="A1392" s="2" t="s">
        <v>5769</v>
      </c>
      <c r="B1392" s="2" t="s">
        <v>5524</v>
      </c>
      <c r="C1392" s="2" t="s">
        <v>5786</v>
      </c>
      <c r="D1392" s="2" t="s">
        <v>5836</v>
      </c>
      <c r="E1392" s="2" t="s">
        <v>5806</v>
      </c>
      <c r="F1392" s="2" t="s">
        <v>2159</v>
      </c>
      <c r="G1392" s="2" t="s">
        <v>5832</v>
      </c>
    </row>
    <row r="1393" spans="1:7" x14ac:dyDescent="0.25">
      <c r="A1393" s="2" t="s">
        <v>5769</v>
      </c>
      <c r="B1393" s="2" t="s">
        <v>5528</v>
      </c>
      <c r="C1393" s="2" t="s">
        <v>5788</v>
      </c>
      <c r="D1393" s="2" t="s">
        <v>5835</v>
      </c>
      <c r="E1393" s="2" t="s">
        <v>5783</v>
      </c>
      <c r="F1393" s="2" t="s">
        <v>5931</v>
      </c>
      <c r="G1393" s="2" t="s">
        <v>5807</v>
      </c>
    </row>
    <row r="1394" spans="1:7" x14ac:dyDescent="0.25">
      <c r="A1394" s="2" t="s">
        <v>5769</v>
      </c>
      <c r="B1394" s="2" t="s">
        <v>5531</v>
      </c>
      <c r="C1394" s="2" t="s">
        <v>5790</v>
      </c>
      <c r="D1394" s="2" t="s">
        <v>5836</v>
      </c>
      <c r="E1394" s="2" t="s">
        <v>5816</v>
      </c>
      <c r="F1394" s="2" t="s">
        <v>2159</v>
      </c>
      <c r="G1394" s="2" t="s">
        <v>5807</v>
      </c>
    </row>
    <row r="1395" spans="1:7" x14ac:dyDescent="0.25">
      <c r="A1395" s="2" t="s">
        <v>5769</v>
      </c>
      <c r="B1395" s="2" t="s">
        <v>5534</v>
      </c>
      <c r="C1395" s="2" t="s">
        <v>5770</v>
      </c>
      <c r="D1395" s="2" t="s">
        <v>5857</v>
      </c>
      <c r="E1395" s="2" t="s">
        <v>5814</v>
      </c>
      <c r="F1395" s="2" t="s">
        <v>2159</v>
      </c>
      <c r="G1395" s="2" t="s">
        <v>5802</v>
      </c>
    </row>
    <row r="1396" spans="1:7" x14ac:dyDescent="0.25">
      <c r="A1396" s="2" t="s">
        <v>5769</v>
      </c>
      <c r="B1396" s="2" t="s">
        <v>5536</v>
      </c>
      <c r="C1396" s="2" t="s">
        <v>5774</v>
      </c>
      <c r="D1396" s="2" t="s">
        <v>5818</v>
      </c>
      <c r="E1396" s="2" t="s">
        <v>5813</v>
      </c>
      <c r="F1396" s="2" t="s">
        <v>2129</v>
      </c>
      <c r="G1396" s="2" t="s">
        <v>5897</v>
      </c>
    </row>
    <row r="1397" spans="1:7" x14ac:dyDescent="0.25">
      <c r="A1397" s="2" t="s">
        <v>5769</v>
      </c>
      <c r="B1397" s="2" t="s">
        <v>5539</v>
      </c>
      <c r="C1397" s="2" t="s">
        <v>5778</v>
      </c>
      <c r="D1397" s="2" t="s">
        <v>5847</v>
      </c>
      <c r="E1397" s="2" t="s">
        <v>5814</v>
      </c>
      <c r="F1397" s="2" t="s">
        <v>2098</v>
      </c>
      <c r="G1397" s="2" t="s">
        <v>5807</v>
      </c>
    </row>
    <row r="1398" spans="1:7" x14ac:dyDescent="0.25">
      <c r="A1398" s="2" t="s">
        <v>5769</v>
      </c>
      <c r="B1398" s="2" t="s">
        <v>5542</v>
      </c>
      <c r="C1398" s="2" t="s">
        <v>5782</v>
      </c>
      <c r="D1398" s="2" t="s">
        <v>5855</v>
      </c>
      <c r="E1398" s="2" t="s">
        <v>5838</v>
      </c>
      <c r="F1398" s="2" t="s">
        <v>2098</v>
      </c>
      <c r="G1398" s="2" t="s">
        <v>5832</v>
      </c>
    </row>
    <row r="1399" spans="1:7" x14ac:dyDescent="0.25">
      <c r="A1399" s="2" t="s">
        <v>5769</v>
      </c>
      <c r="B1399" s="2" t="s">
        <v>5546</v>
      </c>
      <c r="C1399" s="2" t="s">
        <v>5786</v>
      </c>
      <c r="D1399" s="2" t="s">
        <v>5839</v>
      </c>
      <c r="E1399" s="2" t="s">
        <v>5833</v>
      </c>
      <c r="F1399" s="2" t="s">
        <v>2159</v>
      </c>
      <c r="G1399" s="2" t="s">
        <v>5825</v>
      </c>
    </row>
    <row r="1400" spans="1:7" x14ac:dyDescent="0.25">
      <c r="A1400" s="2" t="s">
        <v>5769</v>
      </c>
      <c r="B1400" s="2" t="s">
        <v>5549</v>
      </c>
      <c r="C1400" s="2" t="s">
        <v>5788</v>
      </c>
      <c r="D1400" s="2" t="s">
        <v>5858</v>
      </c>
      <c r="E1400" s="2" t="s">
        <v>5831</v>
      </c>
      <c r="F1400" s="2" t="s">
        <v>2129</v>
      </c>
      <c r="G1400" s="2" t="s">
        <v>5802</v>
      </c>
    </row>
    <row r="1401" spans="1:7" x14ac:dyDescent="0.25">
      <c r="A1401" s="2" t="s">
        <v>5769</v>
      </c>
      <c r="B1401" s="2" t="s">
        <v>5553</v>
      </c>
      <c r="C1401" s="2" t="s">
        <v>5790</v>
      </c>
      <c r="D1401" s="2" t="s">
        <v>5836</v>
      </c>
      <c r="E1401" s="2" t="s">
        <v>5835</v>
      </c>
      <c r="F1401" s="2" t="s">
        <v>2159</v>
      </c>
      <c r="G1401" s="2" t="s">
        <v>5823</v>
      </c>
    </row>
    <row r="1402" spans="1:7" x14ac:dyDescent="0.25">
      <c r="A1402" s="2" t="s">
        <v>5769</v>
      </c>
      <c r="B1402" s="2" t="s">
        <v>5557</v>
      </c>
      <c r="C1402" s="2" t="s">
        <v>5770</v>
      </c>
      <c r="D1402" s="2" t="s">
        <v>5839</v>
      </c>
      <c r="E1402" s="2" t="s">
        <v>5831</v>
      </c>
      <c r="F1402" s="2" t="s">
        <v>5886</v>
      </c>
      <c r="G1402" s="2" t="s">
        <v>5822</v>
      </c>
    </row>
    <row r="1403" spans="1:7" x14ac:dyDescent="0.25">
      <c r="A1403" s="2" t="s">
        <v>5769</v>
      </c>
      <c r="B1403" s="2" t="s">
        <v>5561</v>
      </c>
      <c r="C1403" s="2" t="s">
        <v>5774</v>
      </c>
      <c r="D1403" s="2" t="s">
        <v>5835</v>
      </c>
      <c r="E1403" s="2" t="s">
        <v>5816</v>
      </c>
      <c r="F1403" s="2" t="s">
        <v>5890</v>
      </c>
      <c r="G1403" s="2" t="s">
        <v>5802</v>
      </c>
    </row>
    <row r="1404" spans="1:7" x14ac:dyDescent="0.25">
      <c r="A1404" s="2" t="s">
        <v>5769</v>
      </c>
      <c r="B1404" s="2" t="s">
        <v>5564</v>
      </c>
      <c r="C1404" s="2" t="s">
        <v>5778</v>
      </c>
      <c r="D1404" s="2" t="s">
        <v>5834</v>
      </c>
      <c r="E1404" s="2" t="s">
        <v>5779</v>
      </c>
      <c r="F1404" s="2" t="s">
        <v>5927</v>
      </c>
      <c r="G1404" s="2" t="s">
        <v>5830</v>
      </c>
    </row>
    <row r="1405" spans="1:7" x14ac:dyDescent="0.25">
      <c r="A1405" s="2" t="s">
        <v>5769</v>
      </c>
      <c r="B1405" s="2" t="s">
        <v>5568</v>
      </c>
      <c r="C1405" s="2" t="s">
        <v>5782</v>
      </c>
      <c r="D1405" s="2" t="s">
        <v>5849</v>
      </c>
      <c r="E1405" s="2" t="s">
        <v>5814</v>
      </c>
      <c r="F1405" s="2" t="s">
        <v>5922</v>
      </c>
      <c r="G1405" s="2" t="s">
        <v>5822</v>
      </c>
    </row>
    <row r="1406" spans="1:7" x14ac:dyDescent="0.25">
      <c r="A1406" s="2" t="s">
        <v>5769</v>
      </c>
      <c r="B1406" s="2" t="s">
        <v>5571</v>
      </c>
      <c r="C1406" s="2" t="s">
        <v>5786</v>
      </c>
      <c r="D1406" s="2" t="s">
        <v>5815</v>
      </c>
      <c r="E1406" s="2" t="s">
        <v>5793</v>
      </c>
      <c r="F1406" s="2" t="s">
        <v>5932</v>
      </c>
      <c r="G1406" s="2" t="s">
        <v>5817</v>
      </c>
    </row>
    <row r="1407" spans="1:7" x14ac:dyDescent="0.25">
      <c r="A1407" s="2" t="s">
        <v>5769</v>
      </c>
      <c r="B1407" s="2" t="s">
        <v>5575</v>
      </c>
      <c r="C1407" s="2" t="s">
        <v>5788</v>
      </c>
      <c r="D1407" s="2" t="s">
        <v>5783</v>
      </c>
      <c r="E1407" s="2" t="s">
        <v>5818</v>
      </c>
      <c r="F1407" s="2" t="s">
        <v>5890</v>
      </c>
      <c r="G1407" s="2" t="s">
        <v>5819</v>
      </c>
    </row>
    <row r="1408" spans="1:7" x14ac:dyDescent="0.25">
      <c r="A1408" s="2" t="s">
        <v>5769</v>
      </c>
      <c r="B1408" s="2" t="s">
        <v>5577</v>
      </c>
      <c r="C1408" s="2" t="s">
        <v>5790</v>
      </c>
      <c r="D1408" s="2" t="s">
        <v>5831</v>
      </c>
      <c r="E1408" s="2" t="s">
        <v>5791</v>
      </c>
      <c r="F1408" s="2" t="s">
        <v>2098</v>
      </c>
      <c r="G1408" s="2" t="s">
        <v>5804</v>
      </c>
    </row>
    <row r="1409" spans="1:7" x14ac:dyDescent="0.25">
      <c r="A1409" s="2" t="s">
        <v>5769</v>
      </c>
      <c r="B1409" s="2" t="s">
        <v>5580</v>
      </c>
      <c r="C1409" s="2" t="s">
        <v>5770</v>
      </c>
      <c r="D1409" s="2" t="s">
        <v>5828</v>
      </c>
      <c r="E1409" s="2" t="s">
        <v>5791</v>
      </c>
      <c r="F1409" s="2" t="s">
        <v>2159</v>
      </c>
      <c r="G1409" s="2" t="s">
        <v>5773</v>
      </c>
    </row>
    <row r="1410" spans="1:7" x14ac:dyDescent="0.25">
      <c r="A1410" s="2" t="s">
        <v>5769</v>
      </c>
      <c r="B1410" s="2" t="s">
        <v>5584</v>
      </c>
      <c r="C1410" s="2" t="s">
        <v>5774</v>
      </c>
      <c r="D1410" s="2" t="s">
        <v>5783</v>
      </c>
      <c r="E1410" s="2" t="s">
        <v>5789</v>
      </c>
      <c r="F1410" s="2" t="s">
        <v>2159</v>
      </c>
      <c r="G1410" s="2" t="s">
        <v>5819</v>
      </c>
    </row>
    <row r="1411" spans="1:7" x14ac:dyDescent="0.25">
      <c r="A1411" s="2" t="s">
        <v>5769</v>
      </c>
      <c r="B1411" s="2" t="s">
        <v>5588</v>
      </c>
      <c r="C1411" s="2" t="s">
        <v>5778</v>
      </c>
      <c r="D1411" s="2" t="s">
        <v>5793</v>
      </c>
      <c r="E1411" s="2" t="s">
        <v>5800</v>
      </c>
      <c r="F1411" s="2" t="s">
        <v>5927</v>
      </c>
      <c r="G1411" s="2" t="s">
        <v>5785</v>
      </c>
    </row>
    <row r="1412" spans="1:7" x14ac:dyDescent="0.25">
      <c r="A1412" s="2" t="s">
        <v>5769</v>
      </c>
      <c r="B1412" s="2" t="s">
        <v>5591</v>
      </c>
      <c r="C1412" s="2" t="s">
        <v>5782</v>
      </c>
      <c r="D1412" s="2" t="s">
        <v>5806</v>
      </c>
      <c r="E1412" s="2" t="s">
        <v>5789</v>
      </c>
      <c r="F1412" s="2" t="s">
        <v>5904</v>
      </c>
      <c r="G1412" s="2" t="s">
        <v>5802</v>
      </c>
    </row>
    <row r="1413" spans="1:7" x14ac:dyDescent="0.25">
      <c r="A1413" s="2" t="s">
        <v>5769</v>
      </c>
      <c r="B1413" s="2" t="s">
        <v>5594</v>
      </c>
      <c r="C1413" s="2" t="s">
        <v>5786</v>
      </c>
      <c r="D1413" s="2" t="s">
        <v>5779</v>
      </c>
      <c r="E1413" s="2" t="s">
        <v>5800</v>
      </c>
      <c r="F1413" s="2" t="s">
        <v>2159</v>
      </c>
      <c r="G1413" s="2" t="s">
        <v>5801</v>
      </c>
    </row>
    <row r="1414" spans="1:7" x14ac:dyDescent="0.25">
      <c r="A1414" s="2" t="s">
        <v>5769</v>
      </c>
      <c r="B1414" s="2" t="s">
        <v>5597</v>
      </c>
      <c r="C1414" s="2" t="s">
        <v>5788</v>
      </c>
      <c r="D1414" s="2" t="s">
        <v>5806</v>
      </c>
      <c r="E1414" s="2" t="s">
        <v>5803</v>
      </c>
      <c r="F1414" s="2" t="s">
        <v>5927</v>
      </c>
      <c r="G1414" s="2" t="s">
        <v>5807</v>
      </c>
    </row>
    <row r="1415" spans="1:7" x14ac:dyDescent="0.25">
      <c r="A1415" s="2" t="s">
        <v>5769</v>
      </c>
      <c r="B1415" s="2" t="s">
        <v>5600</v>
      </c>
      <c r="C1415" s="2" t="s">
        <v>5790</v>
      </c>
      <c r="D1415" s="2" t="s">
        <v>5815</v>
      </c>
      <c r="E1415" s="2" t="s">
        <v>5789</v>
      </c>
      <c r="F1415" s="2" t="s">
        <v>5904</v>
      </c>
      <c r="G1415" s="2" t="s">
        <v>5807</v>
      </c>
    </row>
    <row r="1416" spans="1:7" x14ac:dyDescent="0.25">
      <c r="A1416" s="2" t="s">
        <v>5769</v>
      </c>
      <c r="B1416" s="2" t="s">
        <v>5603</v>
      </c>
      <c r="C1416" s="2" t="s">
        <v>5770</v>
      </c>
      <c r="D1416" s="2" t="s">
        <v>5816</v>
      </c>
      <c r="E1416" s="2" t="s">
        <v>5791</v>
      </c>
      <c r="F1416" s="2" t="s">
        <v>2129</v>
      </c>
      <c r="G1416" s="2" t="s">
        <v>5807</v>
      </c>
    </row>
    <row r="1417" spans="1:7" x14ac:dyDescent="0.25">
      <c r="A1417" s="2" t="s">
        <v>5769</v>
      </c>
      <c r="B1417" s="2" t="s">
        <v>5606</v>
      </c>
      <c r="C1417" s="2" t="s">
        <v>5774</v>
      </c>
      <c r="D1417" s="2" t="s">
        <v>5815</v>
      </c>
      <c r="E1417" s="2" t="s">
        <v>5813</v>
      </c>
      <c r="F1417" s="2" t="s">
        <v>5911</v>
      </c>
      <c r="G1417" s="2" t="s">
        <v>5801</v>
      </c>
    </row>
    <row r="1418" spans="1:7" x14ac:dyDescent="0.25">
      <c r="A1418" s="2" t="s">
        <v>5769</v>
      </c>
      <c r="B1418" s="2" t="s">
        <v>5609</v>
      </c>
      <c r="C1418" s="2" t="s">
        <v>5778</v>
      </c>
      <c r="D1418" s="2" t="s">
        <v>5816</v>
      </c>
      <c r="E1418" s="2" t="s">
        <v>5789</v>
      </c>
      <c r="F1418" s="2" t="s">
        <v>2159</v>
      </c>
      <c r="G1418" s="2" t="s">
        <v>5819</v>
      </c>
    </row>
    <row r="1419" spans="1:7" x14ac:dyDescent="0.25">
      <c r="A1419" s="2" t="s">
        <v>5769</v>
      </c>
      <c r="B1419" s="2" t="s">
        <v>5612</v>
      </c>
      <c r="C1419" s="2" t="s">
        <v>5782</v>
      </c>
      <c r="D1419" s="2" t="s">
        <v>5815</v>
      </c>
      <c r="E1419" s="2" t="s">
        <v>5818</v>
      </c>
      <c r="F1419" s="2" t="s">
        <v>2159</v>
      </c>
      <c r="G1419" s="2" t="s">
        <v>5807</v>
      </c>
    </row>
    <row r="1420" spans="1:7" x14ac:dyDescent="0.25">
      <c r="A1420" s="2" t="s">
        <v>5769</v>
      </c>
      <c r="B1420" s="2" t="s">
        <v>5615</v>
      </c>
      <c r="C1420" s="2" t="s">
        <v>5786</v>
      </c>
      <c r="D1420" s="2" t="s">
        <v>5834</v>
      </c>
      <c r="E1420" s="2" t="s">
        <v>5818</v>
      </c>
      <c r="F1420" s="2" t="s">
        <v>2159</v>
      </c>
      <c r="G1420" s="2" t="s">
        <v>5785</v>
      </c>
    </row>
    <row r="1421" spans="1:7" x14ac:dyDescent="0.25">
      <c r="A1421" s="2" t="s">
        <v>5769</v>
      </c>
      <c r="B1421" s="2" t="s">
        <v>5619</v>
      </c>
      <c r="C1421" s="2" t="s">
        <v>5788</v>
      </c>
      <c r="D1421" s="2" t="s">
        <v>5833</v>
      </c>
      <c r="E1421" s="2" t="s">
        <v>5771</v>
      </c>
      <c r="F1421" s="2" t="s">
        <v>2098</v>
      </c>
      <c r="G1421" s="2" t="s">
        <v>5807</v>
      </c>
    </row>
    <row r="1422" spans="1:7" x14ac:dyDescent="0.25">
      <c r="A1422" s="2" t="s">
        <v>5769</v>
      </c>
      <c r="B1422" s="2" t="s">
        <v>5623</v>
      </c>
      <c r="C1422" s="2" t="s">
        <v>5790</v>
      </c>
      <c r="D1422" s="2" t="s">
        <v>5831</v>
      </c>
      <c r="E1422" s="2" t="s">
        <v>5775</v>
      </c>
      <c r="F1422" s="2" t="s">
        <v>2098</v>
      </c>
      <c r="G1422" s="2" t="s">
        <v>5773</v>
      </c>
    </row>
    <row r="1423" spans="1:7" x14ac:dyDescent="0.25">
      <c r="A1423" s="2" t="s">
        <v>5769</v>
      </c>
      <c r="B1423" s="2" t="s">
        <v>5627</v>
      </c>
      <c r="C1423" s="2" t="s">
        <v>5770</v>
      </c>
      <c r="D1423" s="2" t="s">
        <v>5849</v>
      </c>
      <c r="E1423" s="2" t="s">
        <v>5789</v>
      </c>
      <c r="F1423" s="2" t="s">
        <v>2098</v>
      </c>
      <c r="G1423" s="2" t="s">
        <v>5802</v>
      </c>
    </row>
    <row r="1424" spans="1:7" x14ac:dyDescent="0.25">
      <c r="A1424" s="2" t="s">
        <v>5769</v>
      </c>
      <c r="B1424" s="2" t="s">
        <v>5631</v>
      </c>
      <c r="C1424" s="2" t="s">
        <v>5774</v>
      </c>
      <c r="D1424" s="2" t="s">
        <v>5771</v>
      </c>
      <c r="E1424" s="2" t="s">
        <v>5780</v>
      </c>
      <c r="F1424" s="2" t="s">
        <v>2159</v>
      </c>
      <c r="G1424" s="2" t="s">
        <v>5819</v>
      </c>
    </row>
    <row r="1425" spans="1:7" x14ac:dyDescent="0.25">
      <c r="A1425" s="2" t="s">
        <v>5769</v>
      </c>
      <c r="B1425" s="2" t="s">
        <v>5633</v>
      </c>
      <c r="C1425" s="2" t="s">
        <v>5778</v>
      </c>
      <c r="D1425" s="2" t="s">
        <v>5771</v>
      </c>
      <c r="E1425" s="2" t="s">
        <v>5794</v>
      </c>
      <c r="F1425" s="2" t="s">
        <v>5904</v>
      </c>
      <c r="G1425" s="2" t="s">
        <v>5781</v>
      </c>
    </row>
    <row r="1426" spans="1:7" x14ac:dyDescent="0.25">
      <c r="A1426" s="2" t="s">
        <v>5769</v>
      </c>
      <c r="B1426" s="2" t="s">
        <v>5636</v>
      </c>
      <c r="C1426" s="2" t="s">
        <v>5782</v>
      </c>
      <c r="D1426" s="2" t="s">
        <v>5771</v>
      </c>
      <c r="E1426" s="2" t="s">
        <v>5794</v>
      </c>
      <c r="F1426" s="2" t="s">
        <v>5927</v>
      </c>
      <c r="G1426" s="2" t="s">
        <v>5804</v>
      </c>
    </row>
    <row r="1427" spans="1:7" x14ac:dyDescent="0.25">
      <c r="A1427" s="2" t="s">
        <v>5769</v>
      </c>
      <c r="B1427" s="2" t="s">
        <v>5639</v>
      </c>
      <c r="C1427" s="2" t="s">
        <v>5786</v>
      </c>
      <c r="D1427" s="2" t="s">
        <v>5791</v>
      </c>
      <c r="E1427" s="2" t="s">
        <v>5784</v>
      </c>
      <c r="F1427" s="2" t="s">
        <v>5911</v>
      </c>
      <c r="G1427" s="2" t="s">
        <v>5822</v>
      </c>
    </row>
    <row r="1428" spans="1:7" x14ac:dyDescent="0.25">
      <c r="A1428" s="2" t="s">
        <v>5769</v>
      </c>
      <c r="B1428" s="2" t="s">
        <v>5643</v>
      </c>
      <c r="C1428" s="2" t="s">
        <v>5788</v>
      </c>
      <c r="D1428" s="2" t="s">
        <v>5814</v>
      </c>
      <c r="E1428" s="2" t="s">
        <v>5784</v>
      </c>
      <c r="F1428" s="2" t="s">
        <v>2098</v>
      </c>
      <c r="G1428" s="2" t="s">
        <v>5801</v>
      </c>
    </row>
    <row r="1429" spans="1:7" x14ac:dyDescent="0.25">
      <c r="A1429" s="2" t="s">
        <v>5769</v>
      </c>
      <c r="B1429" s="2" t="s">
        <v>5646</v>
      </c>
      <c r="C1429" s="2" t="s">
        <v>5790</v>
      </c>
      <c r="D1429" s="2" t="s">
        <v>5805</v>
      </c>
      <c r="E1429" s="2" t="s">
        <v>5800</v>
      </c>
      <c r="F1429" s="2" t="s">
        <v>5890</v>
      </c>
      <c r="G1429" s="2" t="s">
        <v>5810</v>
      </c>
    </row>
    <row r="1430" spans="1:7" x14ac:dyDescent="0.25">
      <c r="A1430" s="2" t="s">
        <v>5769</v>
      </c>
      <c r="B1430" s="2" t="s">
        <v>5649</v>
      </c>
      <c r="C1430" s="2" t="s">
        <v>5770</v>
      </c>
      <c r="D1430" s="2" t="s">
        <v>5771</v>
      </c>
      <c r="E1430" s="2" t="s">
        <v>5784</v>
      </c>
      <c r="F1430" s="2" t="s">
        <v>2159</v>
      </c>
      <c r="G1430" s="2" t="s">
        <v>5819</v>
      </c>
    </row>
    <row r="1431" spans="1:7" x14ac:dyDescent="0.25">
      <c r="A1431" s="2" t="s">
        <v>5769</v>
      </c>
      <c r="B1431" s="2" t="s">
        <v>5652</v>
      </c>
      <c r="C1431" s="2" t="s">
        <v>5774</v>
      </c>
      <c r="D1431" s="2" t="s">
        <v>5775</v>
      </c>
      <c r="E1431" s="2" t="s">
        <v>5794</v>
      </c>
      <c r="F1431" s="2" t="s">
        <v>2159</v>
      </c>
      <c r="G1431" s="2" t="s">
        <v>5801</v>
      </c>
    </row>
    <row r="1432" spans="1:7" x14ac:dyDescent="0.25">
      <c r="A1432" s="2" t="s">
        <v>5769</v>
      </c>
      <c r="B1432" s="2" t="s">
        <v>5654</v>
      </c>
      <c r="C1432" s="2" t="s">
        <v>5778</v>
      </c>
      <c r="D1432" s="2" t="s">
        <v>5775</v>
      </c>
      <c r="E1432" s="2" t="s">
        <v>5794</v>
      </c>
      <c r="F1432" s="2" t="s">
        <v>2159</v>
      </c>
      <c r="G1432" s="2" t="s">
        <v>5777</v>
      </c>
    </row>
    <row r="1433" spans="1:7" x14ac:dyDescent="0.25">
      <c r="A1433" s="2" t="s">
        <v>5769</v>
      </c>
      <c r="B1433" s="2" t="s">
        <v>5656</v>
      </c>
      <c r="C1433" s="2" t="s">
        <v>5782</v>
      </c>
      <c r="D1433" s="2" t="s">
        <v>5814</v>
      </c>
      <c r="E1433" s="2" t="s">
        <v>5784</v>
      </c>
      <c r="F1433" s="2" t="s">
        <v>5911</v>
      </c>
      <c r="G1433" s="2" t="s">
        <v>5785</v>
      </c>
    </row>
    <row r="1434" spans="1:7" x14ac:dyDescent="0.25">
      <c r="A1434" s="2" t="s">
        <v>5769</v>
      </c>
      <c r="B1434" s="2" t="s">
        <v>5659</v>
      </c>
      <c r="C1434" s="2" t="s">
        <v>5786</v>
      </c>
      <c r="D1434" s="2" t="s">
        <v>5816</v>
      </c>
      <c r="E1434" s="2" t="s">
        <v>5800</v>
      </c>
      <c r="F1434" s="2" t="s">
        <v>2159</v>
      </c>
      <c r="G1434" s="2" t="s">
        <v>5807</v>
      </c>
    </row>
    <row r="1435" spans="1:7" x14ac:dyDescent="0.25">
      <c r="A1435" s="2" t="s">
        <v>5769</v>
      </c>
      <c r="B1435" s="2" t="s">
        <v>5663</v>
      </c>
      <c r="C1435" s="2" t="s">
        <v>5788</v>
      </c>
      <c r="D1435" s="2" t="s">
        <v>5814</v>
      </c>
      <c r="E1435" s="2" t="s">
        <v>5803</v>
      </c>
      <c r="F1435" s="2" t="s">
        <v>5911</v>
      </c>
      <c r="G1435" s="2" t="s">
        <v>5781</v>
      </c>
    </row>
    <row r="1436" spans="1:7" x14ac:dyDescent="0.25">
      <c r="A1436" s="2" t="s">
        <v>5769</v>
      </c>
      <c r="B1436" s="2" t="s">
        <v>5667</v>
      </c>
      <c r="C1436" s="2" t="s">
        <v>5790</v>
      </c>
      <c r="D1436" s="2" t="s">
        <v>5783</v>
      </c>
      <c r="E1436" s="2" t="s">
        <v>5813</v>
      </c>
      <c r="F1436" s="2" t="s">
        <v>2098</v>
      </c>
      <c r="G1436" s="2" t="s">
        <v>5799</v>
      </c>
    </row>
    <row r="1437" spans="1:7" x14ac:dyDescent="0.25">
      <c r="A1437" s="2" t="s">
        <v>5769</v>
      </c>
      <c r="B1437" s="2" t="s">
        <v>5670</v>
      </c>
      <c r="C1437" s="2" t="s">
        <v>5770</v>
      </c>
      <c r="D1437" s="2" t="s">
        <v>5815</v>
      </c>
      <c r="E1437" s="2" t="s">
        <v>5789</v>
      </c>
      <c r="F1437" s="2" t="s">
        <v>2159</v>
      </c>
      <c r="G1437" s="2" t="s">
        <v>5802</v>
      </c>
    </row>
    <row r="1438" spans="1:7" x14ac:dyDescent="0.25">
      <c r="A1438" s="2" t="s">
        <v>5769</v>
      </c>
      <c r="B1438" s="2" t="s">
        <v>5673</v>
      </c>
      <c r="C1438" s="2" t="s">
        <v>5774</v>
      </c>
      <c r="D1438" s="2" t="s">
        <v>5816</v>
      </c>
      <c r="E1438" s="2" t="s">
        <v>5789</v>
      </c>
      <c r="F1438" s="2" t="s">
        <v>5890</v>
      </c>
      <c r="G1438" s="2" t="s">
        <v>5773</v>
      </c>
    </row>
    <row r="1439" spans="1:7" x14ac:dyDescent="0.25">
      <c r="A1439" s="2" t="s">
        <v>5769</v>
      </c>
      <c r="B1439" s="2" t="s">
        <v>5677</v>
      </c>
      <c r="C1439" s="2" t="s">
        <v>5778</v>
      </c>
      <c r="D1439" s="2" t="s">
        <v>5831</v>
      </c>
      <c r="E1439" s="2" t="s">
        <v>5789</v>
      </c>
      <c r="F1439" s="2" t="s">
        <v>5890</v>
      </c>
      <c r="G1439" s="2" t="s">
        <v>5777</v>
      </c>
    </row>
    <row r="1440" spans="1:7" x14ac:dyDescent="0.25">
      <c r="A1440" s="2" t="s">
        <v>5769</v>
      </c>
      <c r="B1440" s="2" t="s">
        <v>5681</v>
      </c>
      <c r="C1440" s="2" t="s">
        <v>5782</v>
      </c>
      <c r="D1440" s="2" t="s">
        <v>5783</v>
      </c>
      <c r="E1440" s="2" t="s">
        <v>5803</v>
      </c>
      <c r="F1440" s="2" t="s">
        <v>2098</v>
      </c>
      <c r="G1440" s="2" t="s">
        <v>5822</v>
      </c>
    </row>
    <row r="1441" spans="1:7" x14ac:dyDescent="0.25">
      <c r="A1441" s="2" t="s">
        <v>5769</v>
      </c>
      <c r="B1441" s="2" t="s">
        <v>5684</v>
      </c>
      <c r="C1441" s="2" t="s">
        <v>5786</v>
      </c>
      <c r="D1441" s="2" t="s">
        <v>5818</v>
      </c>
      <c r="E1441" s="2" t="s">
        <v>5800</v>
      </c>
      <c r="F1441" s="2" t="s">
        <v>5933</v>
      </c>
      <c r="G1441" s="2" t="s">
        <v>5830</v>
      </c>
    </row>
    <row r="1442" spans="1:7" x14ac:dyDescent="0.25">
      <c r="A1442" s="2" t="s">
        <v>5769</v>
      </c>
      <c r="B1442" s="2" t="s">
        <v>5686</v>
      </c>
      <c r="C1442" s="2" t="s">
        <v>5788</v>
      </c>
      <c r="D1442" s="2" t="s">
        <v>5813</v>
      </c>
      <c r="E1442" s="2" t="s">
        <v>5796</v>
      </c>
      <c r="F1442" s="2" t="s">
        <v>5927</v>
      </c>
      <c r="G1442" s="2" t="s">
        <v>5799</v>
      </c>
    </row>
    <row r="1443" spans="1:7" x14ac:dyDescent="0.25">
      <c r="A1443" s="2" t="s">
        <v>5769</v>
      </c>
      <c r="B1443" s="2" t="s">
        <v>5689</v>
      </c>
      <c r="C1443" s="2" t="s">
        <v>5790</v>
      </c>
      <c r="D1443" s="2" t="s">
        <v>5789</v>
      </c>
      <c r="E1443" s="2" t="s">
        <v>5800</v>
      </c>
      <c r="F1443" s="2" t="s">
        <v>5884</v>
      </c>
      <c r="G1443" s="2" t="s">
        <v>5804</v>
      </c>
    </row>
    <row r="1444" spans="1:7" x14ac:dyDescent="0.25">
      <c r="A1444" s="2" t="s">
        <v>5769</v>
      </c>
      <c r="B1444" s="2" t="s">
        <v>5693</v>
      </c>
      <c r="C1444" s="2" t="s">
        <v>5770</v>
      </c>
      <c r="D1444" s="2" t="s">
        <v>5813</v>
      </c>
      <c r="E1444" s="2" t="s">
        <v>5784</v>
      </c>
      <c r="F1444" s="2" t="s">
        <v>5893</v>
      </c>
      <c r="G1444" s="2" t="s">
        <v>5812</v>
      </c>
    </row>
    <row r="1445" spans="1:7" x14ac:dyDescent="0.25">
      <c r="A1445" s="2" t="s">
        <v>5769</v>
      </c>
      <c r="B1445" s="2" t="s">
        <v>5696</v>
      </c>
      <c r="C1445" s="2" t="s">
        <v>5774</v>
      </c>
      <c r="D1445" s="2" t="s">
        <v>5803</v>
      </c>
      <c r="E1445" s="2" t="s">
        <v>5796</v>
      </c>
      <c r="F1445" s="2" t="s">
        <v>5934</v>
      </c>
      <c r="G1445" s="2" t="s">
        <v>5822</v>
      </c>
    </row>
    <row r="1446" spans="1:7" x14ac:dyDescent="0.25">
      <c r="A1446" s="2" t="s">
        <v>5769</v>
      </c>
      <c r="B1446" s="2" t="s">
        <v>5699</v>
      </c>
      <c r="C1446" s="2" t="s">
        <v>5778</v>
      </c>
      <c r="D1446" s="2" t="s">
        <v>5800</v>
      </c>
      <c r="E1446" s="2" t="s">
        <v>5892</v>
      </c>
      <c r="F1446" s="2" t="s">
        <v>5927</v>
      </c>
      <c r="G1446" s="2" t="s">
        <v>5801</v>
      </c>
    </row>
    <row r="1447" spans="1:7" x14ac:dyDescent="0.25">
      <c r="A1447" s="2" t="s">
        <v>5769</v>
      </c>
      <c r="B1447" s="2" t="s">
        <v>5703</v>
      </c>
      <c r="C1447" s="2" t="s">
        <v>5782</v>
      </c>
      <c r="D1447" s="2" t="s">
        <v>5796</v>
      </c>
      <c r="E1447" s="2" t="s">
        <v>5935</v>
      </c>
      <c r="F1447" s="2" t="s">
        <v>2159</v>
      </c>
      <c r="G1447" s="2" t="s">
        <v>5819</v>
      </c>
    </row>
    <row r="1448" spans="1:7" x14ac:dyDescent="0.25">
      <c r="A1448" s="2" t="s">
        <v>5769</v>
      </c>
      <c r="B1448" s="2" t="s">
        <v>5706</v>
      </c>
      <c r="C1448" s="2" t="s">
        <v>5786</v>
      </c>
      <c r="D1448" s="2" t="s">
        <v>5794</v>
      </c>
      <c r="E1448" s="2" t="s">
        <v>5870</v>
      </c>
      <c r="F1448" s="2" t="s">
        <v>5904</v>
      </c>
      <c r="G1448" s="2" t="s">
        <v>5807</v>
      </c>
    </row>
    <row r="1449" spans="1:7" x14ac:dyDescent="0.25">
      <c r="A1449" s="2" t="s">
        <v>5769</v>
      </c>
      <c r="B1449" s="2" t="s">
        <v>5710</v>
      </c>
      <c r="C1449" s="2" t="s">
        <v>5788</v>
      </c>
      <c r="D1449" s="2" t="s">
        <v>5800</v>
      </c>
      <c r="E1449" s="2" t="s">
        <v>5867</v>
      </c>
      <c r="F1449" s="2" t="s">
        <v>5911</v>
      </c>
      <c r="G1449" s="2" t="s">
        <v>5822</v>
      </c>
    </row>
    <row r="1450" spans="1:7" x14ac:dyDescent="0.25">
      <c r="A1450" s="2" t="s">
        <v>5769</v>
      </c>
      <c r="B1450" s="2" t="s">
        <v>5714</v>
      </c>
      <c r="C1450" s="2" t="s">
        <v>5790</v>
      </c>
      <c r="D1450" s="2" t="s">
        <v>5794</v>
      </c>
      <c r="E1450" s="2" t="s">
        <v>5867</v>
      </c>
      <c r="F1450" s="2" t="s">
        <v>5890</v>
      </c>
      <c r="G1450" s="2" t="s">
        <v>5819</v>
      </c>
    </row>
    <row r="1451" spans="1:7" x14ac:dyDescent="0.25">
      <c r="A1451" s="2" t="s">
        <v>5769</v>
      </c>
      <c r="B1451" s="2" t="s">
        <v>5717</v>
      </c>
      <c r="C1451" s="2" t="s">
        <v>5770</v>
      </c>
      <c r="D1451" s="2" t="s">
        <v>5796</v>
      </c>
      <c r="E1451" s="2" t="s">
        <v>5936</v>
      </c>
      <c r="F1451" s="2" t="s">
        <v>2159</v>
      </c>
      <c r="G1451" s="2" t="s">
        <v>5801</v>
      </c>
    </row>
    <row r="1452" spans="1:7" x14ac:dyDescent="0.25">
      <c r="A1452" s="2" t="s">
        <v>5769</v>
      </c>
      <c r="B1452" s="2" t="s">
        <v>5720</v>
      </c>
      <c r="C1452" s="2" t="s">
        <v>5774</v>
      </c>
      <c r="D1452" s="2" t="s">
        <v>5784</v>
      </c>
      <c r="E1452" s="2" t="s">
        <v>5892</v>
      </c>
      <c r="F1452" s="2" t="s">
        <v>2159</v>
      </c>
      <c r="G1452" s="2" t="s">
        <v>5801</v>
      </c>
    </row>
    <row r="1453" spans="1:7" x14ac:dyDescent="0.25">
      <c r="A1453" s="2" t="s">
        <v>5769</v>
      </c>
      <c r="B1453" s="2" t="s">
        <v>5723</v>
      </c>
      <c r="C1453" s="2" t="s">
        <v>5778</v>
      </c>
      <c r="D1453" s="2" t="s">
        <v>5803</v>
      </c>
      <c r="E1453" s="2" t="s">
        <v>5868</v>
      </c>
      <c r="F1453" s="2" t="s">
        <v>5904</v>
      </c>
      <c r="G1453" s="2" t="s">
        <v>5777</v>
      </c>
    </row>
    <row r="1454" spans="1:7" x14ac:dyDescent="0.25">
      <c r="A1454" s="2" t="s">
        <v>5769</v>
      </c>
      <c r="B1454" s="2" t="s">
        <v>5727</v>
      </c>
      <c r="C1454" s="2" t="s">
        <v>5782</v>
      </c>
      <c r="D1454" s="2" t="s">
        <v>5818</v>
      </c>
      <c r="E1454" s="2" t="s">
        <v>5776</v>
      </c>
      <c r="F1454" s="2" t="s">
        <v>2159</v>
      </c>
      <c r="G1454" s="2" t="s">
        <v>5802</v>
      </c>
    </row>
    <row r="1455" spans="1:7" x14ac:dyDescent="0.25">
      <c r="A1455" s="2" t="s">
        <v>5769</v>
      </c>
      <c r="B1455" s="2" t="s">
        <v>5732</v>
      </c>
      <c r="C1455" s="2" t="s">
        <v>5786</v>
      </c>
      <c r="D1455" s="2" t="s">
        <v>5818</v>
      </c>
      <c r="E1455" s="2" t="s">
        <v>5776</v>
      </c>
      <c r="F1455" s="2" t="s">
        <v>5911</v>
      </c>
      <c r="G1455" s="2" t="s">
        <v>5802</v>
      </c>
    </row>
    <row r="1456" spans="1:7" x14ac:dyDescent="0.25">
      <c r="A1456" s="2" t="s">
        <v>5769</v>
      </c>
      <c r="B1456" s="2" t="s">
        <v>5735</v>
      </c>
      <c r="C1456" s="2" t="s">
        <v>5788</v>
      </c>
      <c r="D1456" s="2" t="s">
        <v>5771</v>
      </c>
      <c r="E1456" s="2" t="s">
        <v>5796</v>
      </c>
      <c r="F1456" s="2" t="s">
        <v>5904</v>
      </c>
      <c r="G1456" s="2" t="s">
        <v>5807</v>
      </c>
    </row>
    <row r="1457" spans="1:7" x14ac:dyDescent="0.25">
      <c r="A1457" s="2" t="s">
        <v>5769</v>
      </c>
      <c r="B1457" s="2" t="s">
        <v>5738</v>
      </c>
      <c r="C1457" s="2" t="s">
        <v>5790</v>
      </c>
      <c r="D1457" s="2" t="s">
        <v>5775</v>
      </c>
      <c r="E1457" s="2" t="s">
        <v>5796</v>
      </c>
      <c r="F1457" s="2" t="s">
        <v>5890</v>
      </c>
      <c r="G1457" s="2" t="s">
        <v>5773</v>
      </c>
    </row>
    <row r="1458" spans="1:7" x14ac:dyDescent="0.25">
      <c r="A1458" s="2" t="s">
        <v>5769</v>
      </c>
      <c r="B1458" s="2" t="s">
        <v>5741</v>
      </c>
      <c r="C1458" s="2" t="s">
        <v>5770</v>
      </c>
      <c r="D1458" s="2" t="s">
        <v>5791</v>
      </c>
      <c r="E1458" s="2" t="s">
        <v>5776</v>
      </c>
      <c r="F1458" s="2" t="s">
        <v>2159</v>
      </c>
      <c r="G1458" s="2" t="s">
        <v>5777</v>
      </c>
    </row>
    <row r="1459" spans="1:7" x14ac:dyDescent="0.25">
      <c r="A1459" s="2" t="s">
        <v>5769</v>
      </c>
      <c r="B1459" s="2" t="s">
        <v>5744</v>
      </c>
      <c r="C1459" s="2" t="s">
        <v>5774</v>
      </c>
      <c r="D1459" s="2" t="s">
        <v>5805</v>
      </c>
      <c r="E1459" s="2" t="s">
        <v>5780</v>
      </c>
      <c r="F1459" s="2" t="s">
        <v>2159</v>
      </c>
      <c r="G1459" s="2" t="s">
        <v>5777</v>
      </c>
    </row>
    <row r="1460" spans="1:7" x14ac:dyDescent="0.25">
      <c r="A1460" s="2" t="s">
        <v>5769</v>
      </c>
      <c r="B1460" s="2" t="s">
        <v>5747</v>
      </c>
      <c r="C1460" s="2" t="s">
        <v>5778</v>
      </c>
      <c r="D1460" s="2" t="s">
        <v>5775</v>
      </c>
      <c r="E1460" s="2" t="s">
        <v>5794</v>
      </c>
      <c r="F1460" s="2" t="s">
        <v>5884</v>
      </c>
      <c r="G1460" s="2" t="s">
        <v>5937</v>
      </c>
    </row>
    <row r="1461" spans="1:7" x14ac:dyDescent="0.25">
      <c r="A1461" s="2" t="s">
        <v>5769</v>
      </c>
      <c r="B1461" s="2" t="s">
        <v>5750</v>
      </c>
      <c r="C1461" s="2" t="s">
        <v>5782</v>
      </c>
      <c r="D1461" s="2" t="s">
        <v>5791</v>
      </c>
      <c r="E1461" s="2" t="s">
        <v>5789</v>
      </c>
      <c r="F1461" s="2" t="s">
        <v>5890</v>
      </c>
      <c r="G1461" s="2" t="s">
        <v>5777</v>
      </c>
    </row>
    <row r="1462" spans="1:7" x14ac:dyDescent="0.25">
      <c r="A1462" s="2" t="s">
        <v>5769</v>
      </c>
      <c r="B1462" s="2" t="s">
        <v>5754</v>
      </c>
      <c r="C1462" s="2" t="s">
        <v>5786</v>
      </c>
      <c r="D1462" s="2" t="s">
        <v>5793</v>
      </c>
      <c r="E1462" s="2" t="s">
        <v>5780</v>
      </c>
      <c r="F1462" s="2" t="s">
        <v>5904</v>
      </c>
      <c r="G1462" s="2" t="s">
        <v>5785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4F25-88A0-4045-909D-868BB570551C}">
  <dimension ref="A1:G978"/>
  <sheetViews>
    <sheetView workbookViewId="0">
      <selection activeCell="G1" sqref="G1:G1048576"/>
    </sheetView>
  </sheetViews>
  <sheetFormatPr defaultRowHeight="13.8" x14ac:dyDescent="0.25"/>
  <cols>
    <col min="1" max="1" width="17.6640625" style="4" customWidth="1"/>
    <col min="7" max="7" width="20" customWidth="1"/>
  </cols>
  <sheetData>
    <row r="1" spans="1:7" x14ac:dyDescent="0.25">
      <c r="A1" s="4" t="s">
        <v>6925</v>
      </c>
      <c r="B1" t="s">
        <v>5756</v>
      </c>
      <c r="C1" t="s">
        <v>5757</v>
      </c>
      <c r="D1" t="s">
        <v>5758</v>
      </c>
      <c r="E1" t="s">
        <v>6922</v>
      </c>
      <c r="F1" t="s">
        <v>5760</v>
      </c>
    </row>
    <row r="2" spans="1:7" x14ac:dyDescent="0.25">
      <c r="A2" s="4" t="s">
        <v>6921</v>
      </c>
      <c r="B2">
        <v>2336.9589999999998</v>
      </c>
      <c r="C2">
        <v>2349.357</v>
      </c>
      <c r="D2">
        <v>2314.9279999999999</v>
      </c>
      <c r="E2">
        <v>2316.89</v>
      </c>
      <c r="F2">
        <v>10692395900</v>
      </c>
      <c r="G2" t="str">
        <f>TEXT(A2,"YYYY-MM-DD")</f>
        <v>2019-12-23</v>
      </c>
    </row>
    <row r="3" spans="1:7" x14ac:dyDescent="0.25">
      <c r="A3" s="4" t="s">
        <v>6923</v>
      </c>
      <c r="B3">
        <v>2319.6489999999999</v>
      </c>
      <c r="C3">
        <v>2339.6590000000001</v>
      </c>
      <c r="D3">
        <v>2317.2849999999999</v>
      </c>
      <c r="E3">
        <v>2338.6419999999998</v>
      </c>
      <c r="F3">
        <v>9406883700</v>
      </c>
      <c r="G3" t="str">
        <f t="shared" ref="G3:G66" si="0">TEXT(A3,"YYYY-MM-DD")</f>
        <v>2019-12-24</v>
      </c>
    </row>
    <row r="4" spans="1:7" x14ac:dyDescent="0.25">
      <c r="A4" s="4" t="s">
        <v>6920</v>
      </c>
      <c r="B4">
        <v>2337.98</v>
      </c>
      <c r="C4">
        <v>2344.6840000000002</v>
      </c>
      <c r="D4">
        <v>2331.1660000000002</v>
      </c>
      <c r="E4">
        <v>2342.0219999999999</v>
      </c>
      <c r="F4">
        <v>10391490800</v>
      </c>
      <c r="G4" t="str">
        <f t="shared" si="0"/>
        <v>2019-12-25</v>
      </c>
    </row>
    <row r="5" spans="1:7" x14ac:dyDescent="0.25">
      <c r="A5" s="4" t="s">
        <v>6924</v>
      </c>
      <c r="B5">
        <v>2339.4850000000001</v>
      </c>
      <c r="C5">
        <v>2354.279</v>
      </c>
      <c r="D5">
        <v>2338.145</v>
      </c>
      <c r="E5">
        <v>2354.279</v>
      </c>
      <c r="F5">
        <v>10213013700</v>
      </c>
      <c r="G5" t="str">
        <f t="shared" si="0"/>
        <v>2019-12-26</v>
      </c>
    </row>
    <row r="6" spans="1:7" x14ac:dyDescent="0.25">
      <c r="A6" s="4" t="s">
        <v>6919</v>
      </c>
      <c r="B6">
        <v>2356.7950000000001</v>
      </c>
      <c r="C6">
        <v>2379.5300000000002</v>
      </c>
      <c r="D6">
        <v>2355.7150000000001</v>
      </c>
      <c r="E6">
        <v>2357.047</v>
      </c>
      <c r="F6">
        <v>13782153000</v>
      </c>
      <c r="G6" t="str">
        <f t="shared" si="0"/>
        <v>2019-12-27</v>
      </c>
    </row>
    <row r="7" spans="1:7" x14ac:dyDescent="0.25">
      <c r="A7" s="4" t="s">
        <v>6918</v>
      </c>
      <c r="B7">
        <v>2354.8000000000002</v>
      </c>
      <c r="C7">
        <v>2383.5630000000001</v>
      </c>
      <c r="D7">
        <v>2346.2150000000001</v>
      </c>
      <c r="E7">
        <v>2382.5439999999999</v>
      </c>
      <c r="F7">
        <v>12826051000</v>
      </c>
      <c r="G7" t="str">
        <f t="shared" si="0"/>
        <v>2019-12-30</v>
      </c>
    </row>
    <row r="8" spans="1:7" x14ac:dyDescent="0.25">
      <c r="A8" s="4" t="s">
        <v>6917</v>
      </c>
      <c r="B8">
        <v>2381.5529999999999</v>
      </c>
      <c r="C8">
        <v>2398.0520000000001</v>
      </c>
      <c r="D8">
        <v>2380.41</v>
      </c>
      <c r="E8">
        <v>2397.3490000000002</v>
      </c>
      <c r="F8">
        <v>12042817400</v>
      </c>
      <c r="G8" t="str">
        <f t="shared" si="0"/>
        <v>2019-12-31</v>
      </c>
    </row>
    <row r="9" spans="1:7" x14ac:dyDescent="0.25">
      <c r="A9" s="4" t="s">
        <v>29</v>
      </c>
      <c r="B9">
        <v>2400.0419999999999</v>
      </c>
      <c r="C9">
        <v>2425.3449999999998</v>
      </c>
      <c r="D9">
        <v>2398.6190000000001</v>
      </c>
      <c r="E9">
        <v>2420.299</v>
      </c>
      <c r="F9">
        <v>15529443500</v>
      </c>
      <c r="G9" t="str">
        <f t="shared" si="0"/>
        <v>2020-01-02</v>
      </c>
    </row>
    <row r="10" spans="1:7" x14ac:dyDescent="0.25">
      <c r="A10" s="4" t="s">
        <v>40</v>
      </c>
      <c r="B10">
        <v>2422.078</v>
      </c>
      <c r="C10">
        <v>2422.1709999999998</v>
      </c>
      <c r="D10">
        <v>2408.2350000000001</v>
      </c>
      <c r="E10">
        <v>2415.5839999999998</v>
      </c>
      <c r="F10">
        <v>14710247800</v>
      </c>
      <c r="G10" t="str">
        <f t="shared" si="0"/>
        <v>2020-01-03</v>
      </c>
    </row>
    <row r="11" spans="1:7" x14ac:dyDescent="0.25">
      <c r="A11" s="4" t="s">
        <v>73</v>
      </c>
      <c r="B11">
        <v>2409.645</v>
      </c>
      <c r="C11">
        <v>2438.9290000000001</v>
      </c>
      <c r="D11">
        <v>2406.9</v>
      </c>
      <c r="E11">
        <v>2424.63</v>
      </c>
      <c r="F11">
        <v>17924668100</v>
      </c>
      <c r="G11" t="str">
        <f t="shared" si="0"/>
        <v>2020-01-06</v>
      </c>
    </row>
    <row r="12" spans="1:7" x14ac:dyDescent="0.25">
      <c r="A12" s="4" t="s">
        <v>85</v>
      </c>
      <c r="B12">
        <v>2422.6619999999998</v>
      </c>
      <c r="C12">
        <v>2439.4079999999999</v>
      </c>
      <c r="D12">
        <v>2422.232</v>
      </c>
      <c r="E12">
        <v>2439.3919999999998</v>
      </c>
      <c r="F12">
        <v>15820044100</v>
      </c>
      <c r="G12" t="str">
        <f t="shared" si="0"/>
        <v>2020-01-07</v>
      </c>
    </row>
    <row r="13" spans="1:7" x14ac:dyDescent="0.25">
      <c r="A13" s="4" t="s">
        <v>95</v>
      </c>
      <c r="B13">
        <v>2438.3440000000001</v>
      </c>
      <c r="C13">
        <v>2439.3389999999999</v>
      </c>
      <c r="D13">
        <v>2414.4670000000001</v>
      </c>
      <c r="E13">
        <v>2422.2489999999998</v>
      </c>
      <c r="F13">
        <v>17945634400</v>
      </c>
      <c r="G13" t="str">
        <f t="shared" si="0"/>
        <v>2020-01-08</v>
      </c>
    </row>
    <row r="14" spans="1:7" x14ac:dyDescent="0.25">
      <c r="A14" s="4" t="s">
        <v>103</v>
      </c>
      <c r="B14">
        <v>2427.0059999999999</v>
      </c>
      <c r="C14">
        <v>2444.8319999999999</v>
      </c>
      <c r="D14">
        <v>2427.0059999999999</v>
      </c>
      <c r="E14">
        <v>2444.8319999999999</v>
      </c>
      <c r="F14">
        <v>14789689600</v>
      </c>
      <c r="G14" t="str">
        <f t="shared" si="0"/>
        <v>2020-01-09</v>
      </c>
    </row>
    <row r="15" spans="1:7" x14ac:dyDescent="0.25">
      <c r="A15" s="4" t="s">
        <v>110</v>
      </c>
      <c r="B15">
        <v>2448.4070000000002</v>
      </c>
      <c r="C15">
        <v>2450.0590000000002</v>
      </c>
      <c r="D15">
        <v>2433.6210000000001</v>
      </c>
      <c r="E15">
        <v>2443.8310000000001</v>
      </c>
      <c r="F15">
        <v>12443681700</v>
      </c>
      <c r="G15" t="str">
        <f t="shared" si="0"/>
        <v>2020-01-10</v>
      </c>
    </row>
    <row r="16" spans="1:7" x14ac:dyDescent="0.25">
      <c r="A16" s="4" t="s">
        <v>133</v>
      </c>
      <c r="B16">
        <v>2444.7130000000002</v>
      </c>
      <c r="C16">
        <v>2467.578</v>
      </c>
      <c r="D16">
        <v>2435.5390000000002</v>
      </c>
      <c r="E16">
        <v>2467.578</v>
      </c>
      <c r="F16">
        <v>12264174900</v>
      </c>
      <c r="G16" t="str">
        <f t="shared" si="0"/>
        <v>2020-01-13</v>
      </c>
    </row>
    <row r="17" spans="1:7" x14ac:dyDescent="0.25">
      <c r="A17" s="4" t="s">
        <v>140</v>
      </c>
      <c r="B17">
        <v>2470.3530000000001</v>
      </c>
      <c r="C17">
        <v>2473.5300000000002</v>
      </c>
      <c r="D17">
        <v>2457.9720000000002</v>
      </c>
      <c r="E17">
        <v>2459.1170000000002</v>
      </c>
      <c r="F17">
        <v>13577723300</v>
      </c>
      <c r="G17" t="str">
        <f t="shared" si="0"/>
        <v>2020-01-14</v>
      </c>
    </row>
    <row r="18" spans="1:7" x14ac:dyDescent="0.25">
      <c r="A18" s="4" t="s">
        <v>147</v>
      </c>
      <c r="B18">
        <v>2456.5</v>
      </c>
      <c r="C18">
        <v>2461.1089999999999</v>
      </c>
      <c r="D18">
        <v>2439.366</v>
      </c>
      <c r="E18">
        <v>2450.788</v>
      </c>
      <c r="F18">
        <v>11816482500</v>
      </c>
      <c r="G18" t="str">
        <f t="shared" si="0"/>
        <v>2020-01-15</v>
      </c>
    </row>
    <row r="19" spans="1:7" x14ac:dyDescent="0.25">
      <c r="A19" s="4" t="s">
        <v>154</v>
      </c>
      <c r="B19">
        <v>2455.2339999999999</v>
      </c>
      <c r="C19">
        <v>2455.2779999999998</v>
      </c>
      <c r="D19">
        <v>2440.636</v>
      </c>
      <c r="E19">
        <v>2443.777</v>
      </c>
      <c r="F19">
        <v>11110546000</v>
      </c>
      <c r="G19" t="str">
        <f t="shared" si="0"/>
        <v>2020-01-16</v>
      </c>
    </row>
    <row r="20" spans="1:7" x14ac:dyDescent="0.25">
      <c r="A20" s="4" t="s">
        <v>161</v>
      </c>
      <c r="B20">
        <v>2449.1970000000001</v>
      </c>
      <c r="C20">
        <v>2456.0619999999999</v>
      </c>
      <c r="D20">
        <v>2437.9789999999998</v>
      </c>
      <c r="E20">
        <v>2446.364</v>
      </c>
      <c r="F20">
        <v>10981633500</v>
      </c>
      <c r="G20" t="str">
        <f t="shared" si="0"/>
        <v>2020-01-17</v>
      </c>
    </row>
    <row r="21" spans="1:7" x14ac:dyDescent="0.25">
      <c r="A21" s="4" t="s">
        <v>188</v>
      </c>
      <c r="B21">
        <v>2452.9679999999998</v>
      </c>
      <c r="C21">
        <v>2463.2620000000002</v>
      </c>
      <c r="D21">
        <v>2439.6640000000002</v>
      </c>
      <c r="E21">
        <v>2463.1999999999998</v>
      </c>
      <c r="F21">
        <v>11979892000</v>
      </c>
      <c r="G21" t="str">
        <f t="shared" si="0"/>
        <v>2020-01-20</v>
      </c>
    </row>
    <row r="22" spans="1:7" x14ac:dyDescent="0.25">
      <c r="A22" s="4" t="s">
        <v>194</v>
      </c>
      <c r="B22">
        <v>2457.2629999999999</v>
      </c>
      <c r="C22">
        <v>2457.2629999999999</v>
      </c>
      <c r="D22">
        <v>2431.7840000000001</v>
      </c>
      <c r="E22">
        <v>2434.1709999999998</v>
      </c>
      <c r="F22">
        <v>13335768300</v>
      </c>
      <c r="G22" t="str">
        <f t="shared" si="0"/>
        <v>2020-01-21</v>
      </c>
    </row>
    <row r="23" spans="1:7" x14ac:dyDescent="0.25">
      <c r="A23" s="4" t="s">
        <v>199</v>
      </c>
      <c r="B23">
        <v>2423.1849999999999</v>
      </c>
      <c r="C23">
        <v>2450.4850000000001</v>
      </c>
      <c r="D23">
        <v>2395.7159999999999</v>
      </c>
      <c r="E23">
        <v>2443.183</v>
      </c>
      <c r="F23">
        <v>13124726800</v>
      </c>
      <c r="G23" t="str">
        <f t="shared" si="0"/>
        <v>2020-01-22</v>
      </c>
    </row>
    <row r="24" spans="1:7" x14ac:dyDescent="0.25">
      <c r="A24" s="4" t="s">
        <v>207</v>
      </c>
      <c r="B24">
        <v>2426.8670000000002</v>
      </c>
      <c r="C24">
        <v>2435.7950000000001</v>
      </c>
      <c r="D24">
        <v>2352.8290000000002</v>
      </c>
      <c r="E24">
        <v>2372.8330000000001</v>
      </c>
      <c r="F24">
        <v>15477483600</v>
      </c>
      <c r="G24" t="str">
        <f t="shared" si="0"/>
        <v>2020-01-23</v>
      </c>
    </row>
    <row r="25" spans="1:7" x14ac:dyDescent="0.25">
      <c r="A25" s="4" t="s">
        <v>285</v>
      </c>
      <c r="B25">
        <v>2163.2840000000001</v>
      </c>
      <c r="C25">
        <v>2196.4780000000001</v>
      </c>
      <c r="D25">
        <v>2163.1309999999999</v>
      </c>
      <c r="E25">
        <v>2184.1410000000001</v>
      </c>
      <c r="F25">
        <v>11621909200</v>
      </c>
      <c r="G25" t="str">
        <f t="shared" si="0"/>
        <v>2020-02-03</v>
      </c>
    </row>
    <row r="26" spans="1:7" x14ac:dyDescent="0.25">
      <c r="A26" s="4" t="s">
        <v>292</v>
      </c>
      <c r="B26">
        <v>2129.0659999999998</v>
      </c>
      <c r="C26">
        <v>2215.6390000000001</v>
      </c>
      <c r="D26">
        <v>2129.0659999999998</v>
      </c>
      <c r="E26">
        <v>2212.346</v>
      </c>
      <c r="F26">
        <v>20620900400</v>
      </c>
      <c r="G26" t="str">
        <f t="shared" si="0"/>
        <v>2020-02-04</v>
      </c>
    </row>
    <row r="27" spans="1:7" x14ac:dyDescent="0.25">
      <c r="A27" s="4" t="s">
        <v>297</v>
      </c>
      <c r="B27">
        <v>2223.1860000000001</v>
      </c>
      <c r="C27">
        <v>2268.1689999999999</v>
      </c>
      <c r="D27">
        <v>2216.7139999999999</v>
      </c>
      <c r="E27">
        <v>2250.453</v>
      </c>
      <c r="F27">
        <v>18306433200</v>
      </c>
      <c r="G27" t="str">
        <f t="shared" si="0"/>
        <v>2020-02-05</v>
      </c>
    </row>
    <row r="28" spans="1:7" x14ac:dyDescent="0.25">
      <c r="A28" s="4" t="s">
        <v>302</v>
      </c>
      <c r="B28">
        <v>2255.4110000000001</v>
      </c>
      <c r="C28">
        <v>2300.056</v>
      </c>
      <c r="D28">
        <v>2239.886</v>
      </c>
      <c r="E28">
        <v>2292.89</v>
      </c>
      <c r="F28">
        <v>18770278700</v>
      </c>
      <c r="G28" t="str">
        <f t="shared" si="0"/>
        <v>2020-02-06</v>
      </c>
    </row>
    <row r="29" spans="1:7" x14ac:dyDescent="0.25">
      <c r="A29" s="4" t="s">
        <v>307</v>
      </c>
      <c r="B29">
        <v>2293.7719999999999</v>
      </c>
      <c r="C29">
        <v>2309.1750000000002</v>
      </c>
      <c r="D29">
        <v>2273.5210000000002</v>
      </c>
      <c r="E29">
        <v>2309.1729999999998</v>
      </c>
      <c r="F29">
        <v>19067388600</v>
      </c>
      <c r="G29" t="str">
        <f t="shared" si="0"/>
        <v>2020-02-07</v>
      </c>
    </row>
    <row r="30" spans="1:7" x14ac:dyDescent="0.25">
      <c r="A30" s="4" t="s">
        <v>324</v>
      </c>
      <c r="B30">
        <v>2296.7930000000001</v>
      </c>
      <c r="C30">
        <v>2323.3919999999998</v>
      </c>
      <c r="D30">
        <v>2286.0659999999998</v>
      </c>
      <c r="E30">
        <v>2322.8530000000001</v>
      </c>
      <c r="F30">
        <v>18031647100</v>
      </c>
      <c r="G30" t="str">
        <f t="shared" si="0"/>
        <v>2020-02-10</v>
      </c>
    </row>
    <row r="31" spans="1:7" x14ac:dyDescent="0.25">
      <c r="A31" s="4" t="s">
        <v>331</v>
      </c>
      <c r="B31">
        <v>2321.6489999999999</v>
      </c>
      <c r="C31">
        <v>2345.4920000000002</v>
      </c>
      <c r="D31">
        <v>2313.1350000000002</v>
      </c>
      <c r="E31">
        <v>2334.7190000000001</v>
      </c>
      <c r="F31">
        <v>16106618400</v>
      </c>
      <c r="G31" t="str">
        <f t="shared" si="0"/>
        <v>2020-02-11</v>
      </c>
    </row>
    <row r="32" spans="1:7" x14ac:dyDescent="0.25">
      <c r="A32" s="4" t="s">
        <v>340</v>
      </c>
      <c r="B32">
        <v>2329.134</v>
      </c>
      <c r="C32">
        <v>2361.3389999999999</v>
      </c>
      <c r="D32">
        <v>2328.239</v>
      </c>
      <c r="E32">
        <v>2361.3389999999999</v>
      </c>
      <c r="F32">
        <v>15399587100</v>
      </c>
      <c r="G32" t="str">
        <f t="shared" si="0"/>
        <v>2020-02-12</v>
      </c>
    </row>
    <row r="33" spans="1:7" x14ac:dyDescent="0.25">
      <c r="A33" s="4" t="s">
        <v>347</v>
      </c>
      <c r="B33">
        <v>2363.7060000000001</v>
      </c>
      <c r="C33">
        <v>2372.7330000000002</v>
      </c>
      <c r="D33">
        <v>2341.6660000000002</v>
      </c>
      <c r="E33">
        <v>2347.355</v>
      </c>
      <c r="F33">
        <v>17333742400</v>
      </c>
      <c r="G33" t="str">
        <f t="shared" si="0"/>
        <v>2020-02-13</v>
      </c>
    </row>
    <row r="34" spans="1:7" x14ac:dyDescent="0.25">
      <c r="A34" s="4" t="s">
        <v>355</v>
      </c>
      <c r="B34">
        <v>2342.2730000000001</v>
      </c>
      <c r="C34">
        <v>2365.4969999999998</v>
      </c>
      <c r="D34">
        <v>2336.482</v>
      </c>
      <c r="E34">
        <v>2351.9119999999998</v>
      </c>
      <c r="F34">
        <v>15492004700</v>
      </c>
      <c r="G34" t="str">
        <f t="shared" si="0"/>
        <v>2020-02-14</v>
      </c>
    </row>
    <row r="35" spans="1:7" x14ac:dyDescent="0.25">
      <c r="A35" s="4" t="s">
        <v>373</v>
      </c>
      <c r="B35">
        <v>2356.9690000000001</v>
      </c>
      <c r="C35">
        <v>2406.92</v>
      </c>
      <c r="D35">
        <v>2356.9690000000001</v>
      </c>
      <c r="E35">
        <v>2406.92</v>
      </c>
      <c r="F35">
        <v>18010295700</v>
      </c>
      <c r="G35" t="str">
        <f t="shared" si="0"/>
        <v>2020-02-17</v>
      </c>
    </row>
    <row r="36" spans="1:7" x14ac:dyDescent="0.25">
      <c r="A36" s="4" t="s">
        <v>378</v>
      </c>
      <c r="B36">
        <v>2407.864</v>
      </c>
      <c r="C36">
        <v>2418.5059999999999</v>
      </c>
      <c r="D36">
        <v>2391.7310000000002</v>
      </c>
      <c r="E36">
        <v>2416.3020000000001</v>
      </c>
      <c r="F36">
        <v>19138100000</v>
      </c>
      <c r="G36" t="str">
        <f t="shared" si="0"/>
        <v>2020-02-18</v>
      </c>
    </row>
    <row r="37" spans="1:7" x14ac:dyDescent="0.25">
      <c r="A37" s="4" t="s">
        <v>383</v>
      </c>
      <c r="B37">
        <v>2411.3040000000001</v>
      </c>
      <c r="C37">
        <v>2427.8850000000002</v>
      </c>
      <c r="D37">
        <v>2400.6790000000001</v>
      </c>
      <c r="E37">
        <v>2405.623</v>
      </c>
      <c r="F37">
        <v>19263177200</v>
      </c>
      <c r="G37" t="str">
        <f t="shared" si="0"/>
        <v>2020-02-19</v>
      </c>
    </row>
    <row r="38" spans="1:7" x14ac:dyDescent="0.25">
      <c r="A38" s="4" t="s">
        <v>388</v>
      </c>
      <c r="B38">
        <v>2411.02</v>
      </c>
      <c r="C38">
        <v>2445.9870000000001</v>
      </c>
      <c r="D38">
        <v>2402.3519999999999</v>
      </c>
      <c r="E38">
        <v>2444.8620000000001</v>
      </c>
      <c r="F38">
        <v>18778885700</v>
      </c>
      <c r="G38" t="str">
        <f t="shared" si="0"/>
        <v>2020-02-20</v>
      </c>
    </row>
    <row r="39" spans="1:7" x14ac:dyDescent="0.25">
      <c r="A39" s="4" t="s">
        <v>392</v>
      </c>
      <c r="B39">
        <v>2441.009</v>
      </c>
      <c r="C39">
        <v>2470.8870000000002</v>
      </c>
      <c r="D39">
        <v>2439.904</v>
      </c>
      <c r="E39">
        <v>2462.181</v>
      </c>
      <c r="F39">
        <v>20585564300</v>
      </c>
      <c r="G39" t="str">
        <f t="shared" si="0"/>
        <v>2020-02-21</v>
      </c>
    </row>
    <row r="40" spans="1:7" x14ac:dyDescent="0.25">
      <c r="A40" s="4" t="s">
        <v>406</v>
      </c>
      <c r="B40">
        <v>2457.8000000000002</v>
      </c>
      <c r="C40">
        <v>2476.306</v>
      </c>
      <c r="D40">
        <v>2440.08</v>
      </c>
      <c r="E40">
        <v>2468.8240000000001</v>
      </c>
      <c r="F40">
        <v>22185618000</v>
      </c>
      <c r="G40" t="str">
        <f t="shared" si="0"/>
        <v>2020-02-24</v>
      </c>
    </row>
    <row r="41" spans="1:7" x14ac:dyDescent="0.25">
      <c r="A41" s="4" t="s">
        <v>412</v>
      </c>
      <c r="B41">
        <v>2425.8420000000001</v>
      </c>
      <c r="C41">
        <v>2460.8919999999998</v>
      </c>
      <c r="D41">
        <v>2387.38</v>
      </c>
      <c r="E41">
        <v>2457.0990000000002</v>
      </c>
      <c r="F41">
        <v>26725516700</v>
      </c>
      <c r="G41" t="str">
        <f t="shared" si="0"/>
        <v>2020-02-25</v>
      </c>
    </row>
    <row r="42" spans="1:7" x14ac:dyDescent="0.25">
      <c r="A42" s="4" t="s">
        <v>417</v>
      </c>
      <c r="B42">
        <v>2427.1460000000002</v>
      </c>
      <c r="C42">
        <v>2460.2420000000002</v>
      </c>
      <c r="D42">
        <v>2412.89</v>
      </c>
      <c r="E42">
        <v>2419.8240000000001</v>
      </c>
      <c r="F42">
        <v>27971093600</v>
      </c>
      <c r="G42" t="str">
        <f t="shared" si="0"/>
        <v>2020-02-26</v>
      </c>
    </row>
    <row r="43" spans="1:7" x14ac:dyDescent="0.25">
      <c r="A43" s="4" t="s">
        <v>421</v>
      </c>
      <c r="B43">
        <v>2426.2570000000001</v>
      </c>
      <c r="C43">
        <v>2445.7370000000001</v>
      </c>
      <c r="D43">
        <v>2410.7919999999999</v>
      </c>
      <c r="E43">
        <v>2426.154</v>
      </c>
      <c r="F43">
        <v>21661706500</v>
      </c>
      <c r="G43" t="str">
        <f t="shared" si="0"/>
        <v>2020-02-27</v>
      </c>
    </row>
    <row r="44" spans="1:7" x14ac:dyDescent="0.25">
      <c r="A44" s="4" t="s">
        <v>426</v>
      </c>
      <c r="B44">
        <v>2362.0790000000002</v>
      </c>
      <c r="C44">
        <v>2384.12</v>
      </c>
      <c r="D44">
        <v>2320.0819999999999</v>
      </c>
      <c r="E44">
        <v>2326.9780000000001</v>
      </c>
      <c r="F44">
        <v>23768668700</v>
      </c>
      <c r="G44" t="str">
        <f t="shared" si="0"/>
        <v>2020-02-28</v>
      </c>
    </row>
    <row r="45" spans="1:7" x14ac:dyDescent="0.25">
      <c r="A45" s="4" t="s">
        <v>442</v>
      </c>
      <c r="B45">
        <v>2345.643</v>
      </c>
      <c r="C45">
        <v>2419.3919999999998</v>
      </c>
      <c r="D45">
        <v>2345.643</v>
      </c>
      <c r="E45">
        <v>2408.8980000000001</v>
      </c>
      <c r="F45">
        <v>21909187200</v>
      </c>
      <c r="G45" t="str">
        <f t="shared" si="0"/>
        <v>2020-03-02</v>
      </c>
    </row>
    <row r="46" spans="1:7" x14ac:dyDescent="0.25">
      <c r="A46" s="4" t="s">
        <v>446</v>
      </c>
      <c r="B46">
        <v>2443.634</v>
      </c>
      <c r="C46">
        <v>2462.3380000000002</v>
      </c>
      <c r="D46">
        <v>2415.9749999999999</v>
      </c>
      <c r="E46">
        <v>2431.9850000000001</v>
      </c>
      <c r="F46">
        <v>24496672900</v>
      </c>
      <c r="G46" t="str">
        <f t="shared" si="0"/>
        <v>2020-03-03</v>
      </c>
    </row>
    <row r="47" spans="1:7" x14ac:dyDescent="0.25">
      <c r="A47" s="4" t="s">
        <v>452</v>
      </c>
      <c r="B47">
        <v>2421.855</v>
      </c>
      <c r="C47">
        <v>2437.9690000000001</v>
      </c>
      <c r="D47">
        <v>2405.7950000000001</v>
      </c>
      <c r="E47">
        <v>2437.2620000000002</v>
      </c>
      <c r="F47">
        <v>20453916400</v>
      </c>
      <c r="G47" t="str">
        <f t="shared" si="0"/>
        <v>2020-03-04</v>
      </c>
    </row>
    <row r="48" spans="1:7" x14ac:dyDescent="0.25">
      <c r="A48" s="4" t="s">
        <v>456</v>
      </c>
      <c r="B48">
        <v>2461.8879999999999</v>
      </c>
      <c r="C48">
        <v>2484.9679999999998</v>
      </c>
      <c r="D48">
        <v>2449.8490000000002</v>
      </c>
      <c r="E48">
        <v>2483.2440000000001</v>
      </c>
      <c r="F48">
        <v>24637252800</v>
      </c>
      <c r="G48" t="str">
        <f t="shared" si="0"/>
        <v>2020-03-05</v>
      </c>
    </row>
    <row r="49" spans="1:7" x14ac:dyDescent="0.25">
      <c r="A49" s="4" t="s">
        <v>462</v>
      </c>
      <c r="B49">
        <v>2458.0369999999998</v>
      </c>
      <c r="C49">
        <v>2478.8580000000002</v>
      </c>
      <c r="D49">
        <v>2455.8110000000001</v>
      </c>
      <c r="E49">
        <v>2464.5909999999999</v>
      </c>
      <c r="F49">
        <v>21869454700</v>
      </c>
      <c r="G49" t="str">
        <f t="shared" si="0"/>
        <v>2020-03-06</v>
      </c>
    </row>
    <row r="50" spans="1:7" x14ac:dyDescent="0.25">
      <c r="A50" s="4" t="s">
        <v>479</v>
      </c>
      <c r="B50">
        <v>2423.6030000000001</v>
      </c>
      <c r="C50">
        <v>2425.6460000000002</v>
      </c>
      <c r="D50">
        <v>2380.4209999999998</v>
      </c>
      <c r="E50">
        <v>2380.5729999999999</v>
      </c>
      <c r="F50">
        <v>25426709500</v>
      </c>
      <c r="G50" t="str">
        <f t="shared" si="0"/>
        <v>2020-03-09</v>
      </c>
    </row>
    <row r="51" spans="1:7" x14ac:dyDescent="0.25">
      <c r="A51" s="4" t="s">
        <v>484</v>
      </c>
      <c r="B51">
        <v>2354.5859999999998</v>
      </c>
      <c r="C51">
        <v>2432.59</v>
      </c>
      <c r="D51">
        <v>2342.5700000000002</v>
      </c>
      <c r="E51">
        <v>2429.8649999999998</v>
      </c>
      <c r="F51">
        <v>24104480400</v>
      </c>
      <c r="G51" t="str">
        <f t="shared" si="0"/>
        <v>2020-03-10</v>
      </c>
    </row>
    <row r="52" spans="1:7" x14ac:dyDescent="0.25">
      <c r="A52" s="4" t="s">
        <v>491</v>
      </c>
      <c r="B52">
        <v>2435.1550000000002</v>
      </c>
      <c r="C52">
        <v>2443.38</v>
      </c>
      <c r="D52">
        <v>2404.7460000000001</v>
      </c>
      <c r="E52">
        <v>2404.86</v>
      </c>
      <c r="F52">
        <v>21577249800</v>
      </c>
      <c r="G52" t="str">
        <f t="shared" si="0"/>
        <v>2020-03-11</v>
      </c>
    </row>
    <row r="53" spans="1:7" x14ac:dyDescent="0.25">
      <c r="A53" s="4" t="s">
        <v>495</v>
      </c>
      <c r="B53">
        <v>2371.915</v>
      </c>
      <c r="C53">
        <v>2379.2240000000002</v>
      </c>
      <c r="D53">
        <v>2344.5830000000001</v>
      </c>
      <c r="E53">
        <v>2361.21</v>
      </c>
      <c r="F53">
        <v>18721120400</v>
      </c>
      <c r="G53" t="str">
        <f t="shared" si="0"/>
        <v>2020-03-12</v>
      </c>
    </row>
    <row r="54" spans="1:7" x14ac:dyDescent="0.25">
      <c r="A54" s="4" t="s">
        <v>499</v>
      </c>
      <c r="B54">
        <v>2256.4430000000002</v>
      </c>
      <c r="C54">
        <v>2351.7139999999999</v>
      </c>
      <c r="D54">
        <v>2252.4470000000001</v>
      </c>
      <c r="E54">
        <v>2329.6109999999999</v>
      </c>
      <c r="F54">
        <v>21854093200</v>
      </c>
      <c r="G54" t="str">
        <f t="shared" si="0"/>
        <v>2020-03-13</v>
      </c>
    </row>
    <row r="55" spans="1:7" x14ac:dyDescent="0.25">
      <c r="A55" s="4" t="s">
        <v>511</v>
      </c>
      <c r="B55">
        <v>2339.25</v>
      </c>
      <c r="C55">
        <v>2340.6179999999999</v>
      </c>
      <c r="D55">
        <v>2237.9270000000001</v>
      </c>
      <c r="E55">
        <v>2243.1930000000002</v>
      </c>
      <c r="F55">
        <v>21096676600</v>
      </c>
      <c r="G55" t="str">
        <f t="shared" si="0"/>
        <v>2020-03-16</v>
      </c>
    </row>
    <row r="56" spans="1:7" x14ac:dyDescent="0.25">
      <c r="A56" s="4" t="s">
        <v>515</v>
      </c>
      <c r="B56">
        <v>2248.4760000000001</v>
      </c>
      <c r="C56">
        <v>2273.8429999999998</v>
      </c>
      <c r="D56">
        <v>2169.6149999999998</v>
      </c>
      <c r="E56">
        <v>2233.4630000000002</v>
      </c>
      <c r="F56">
        <v>18784609300</v>
      </c>
      <c r="G56" t="str">
        <f t="shared" si="0"/>
        <v>2020-03-17</v>
      </c>
    </row>
    <row r="57" spans="1:7" x14ac:dyDescent="0.25">
      <c r="A57" s="4" t="s">
        <v>520</v>
      </c>
      <c r="B57">
        <v>2245.6260000000002</v>
      </c>
      <c r="C57">
        <v>2272.7449999999999</v>
      </c>
      <c r="D57">
        <v>2195.3780000000002</v>
      </c>
      <c r="E57">
        <v>2195.3780000000002</v>
      </c>
      <c r="F57">
        <v>17910822900</v>
      </c>
      <c r="G57" t="str">
        <f t="shared" si="0"/>
        <v>2020-03-18</v>
      </c>
    </row>
    <row r="58" spans="1:7" x14ac:dyDescent="0.25">
      <c r="A58" s="4" t="s">
        <v>526</v>
      </c>
      <c r="B58">
        <v>2187.6039999999998</v>
      </c>
      <c r="C58">
        <v>2204.75</v>
      </c>
      <c r="D58">
        <v>2130.48</v>
      </c>
      <c r="E58">
        <v>2182.4389999999999</v>
      </c>
      <c r="F58">
        <v>17532236800</v>
      </c>
      <c r="G58" t="str">
        <f t="shared" si="0"/>
        <v>2020-03-19</v>
      </c>
    </row>
    <row r="59" spans="1:7" x14ac:dyDescent="0.25">
      <c r="A59" s="4" t="s">
        <v>530</v>
      </c>
      <c r="B59">
        <v>2204.3670000000002</v>
      </c>
      <c r="C59">
        <v>2221.7060000000001</v>
      </c>
      <c r="D59">
        <v>2180.6039999999998</v>
      </c>
      <c r="E59">
        <v>2216.8429999999998</v>
      </c>
      <c r="F59">
        <v>15131527500</v>
      </c>
      <c r="G59" t="str">
        <f t="shared" si="0"/>
        <v>2020-03-20</v>
      </c>
    </row>
    <row r="60" spans="1:7" x14ac:dyDescent="0.25">
      <c r="A60" s="4" t="s">
        <v>546</v>
      </c>
      <c r="B60">
        <v>2160.3240000000001</v>
      </c>
      <c r="C60">
        <v>2185.0970000000002</v>
      </c>
      <c r="D60">
        <v>2143.971</v>
      </c>
      <c r="E60">
        <v>2147.3009999999999</v>
      </c>
      <c r="F60">
        <v>15624508200</v>
      </c>
      <c r="G60" t="str">
        <f t="shared" si="0"/>
        <v>2020-03-23</v>
      </c>
    </row>
    <row r="61" spans="1:7" x14ac:dyDescent="0.25">
      <c r="A61" s="4" t="s">
        <v>551</v>
      </c>
      <c r="B61">
        <v>2183.9720000000002</v>
      </c>
      <c r="C61">
        <v>2199.3719999999998</v>
      </c>
      <c r="D61">
        <v>2146.3009999999999</v>
      </c>
      <c r="E61">
        <v>2197.1120000000001</v>
      </c>
      <c r="F61">
        <v>16169763300</v>
      </c>
      <c r="G61" t="str">
        <f t="shared" si="0"/>
        <v>2020-03-24</v>
      </c>
    </row>
    <row r="62" spans="1:7" x14ac:dyDescent="0.25">
      <c r="A62" s="4" t="s">
        <v>556</v>
      </c>
      <c r="B62">
        <v>2244.0430000000001</v>
      </c>
      <c r="C62">
        <v>2251.0459999999998</v>
      </c>
      <c r="D62">
        <v>2228.7240000000002</v>
      </c>
      <c r="E62">
        <v>2245.7179999999998</v>
      </c>
      <c r="F62">
        <v>16430822200</v>
      </c>
      <c r="G62" t="str">
        <f t="shared" si="0"/>
        <v>2020-03-25</v>
      </c>
    </row>
    <row r="63" spans="1:7" x14ac:dyDescent="0.25">
      <c r="A63" s="4" t="s">
        <v>564</v>
      </c>
      <c r="B63">
        <v>2229.7359999999999</v>
      </c>
      <c r="C63">
        <v>2247.2060000000001</v>
      </c>
      <c r="D63">
        <v>2221.5749999999998</v>
      </c>
      <c r="E63">
        <v>2226.89</v>
      </c>
      <c r="F63">
        <v>14361524600</v>
      </c>
      <c r="G63" t="str">
        <f t="shared" si="0"/>
        <v>2020-03-26</v>
      </c>
    </row>
    <row r="64" spans="1:7" x14ac:dyDescent="0.25">
      <c r="A64" s="4" t="s">
        <v>568</v>
      </c>
      <c r="B64">
        <v>2250.4250000000002</v>
      </c>
      <c r="C64">
        <v>2261.502</v>
      </c>
      <c r="D64">
        <v>2232.8690000000001</v>
      </c>
      <c r="E64">
        <v>2232.884</v>
      </c>
      <c r="F64">
        <v>14368837300</v>
      </c>
      <c r="G64" t="str">
        <f t="shared" si="0"/>
        <v>2020-03-27</v>
      </c>
    </row>
    <row r="65" spans="1:7" x14ac:dyDescent="0.25">
      <c r="A65" s="4" t="s">
        <v>584</v>
      </c>
      <c r="B65">
        <v>2205.19</v>
      </c>
      <c r="C65">
        <v>2222.3270000000002</v>
      </c>
      <c r="D65">
        <v>2188.1999999999998</v>
      </c>
      <c r="E65">
        <v>2209.8069999999998</v>
      </c>
      <c r="F65">
        <v>14349310900</v>
      </c>
      <c r="G65" t="str">
        <f t="shared" si="0"/>
        <v>2020-03-30</v>
      </c>
    </row>
    <row r="66" spans="1:7" x14ac:dyDescent="0.25">
      <c r="A66" s="4" t="s">
        <v>589</v>
      </c>
      <c r="B66">
        <v>2227.8589999999999</v>
      </c>
      <c r="C66">
        <v>2235.9870000000001</v>
      </c>
      <c r="D66">
        <v>2216.4119999999998</v>
      </c>
      <c r="E66">
        <v>2225.63</v>
      </c>
      <c r="F66">
        <v>13109932500</v>
      </c>
      <c r="G66" t="str">
        <f t="shared" si="0"/>
        <v>2020-03-31</v>
      </c>
    </row>
    <row r="67" spans="1:7" x14ac:dyDescent="0.25">
      <c r="A67" s="4" t="s">
        <v>595</v>
      </c>
      <c r="B67">
        <v>2219.7260000000001</v>
      </c>
      <c r="C67">
        <v>2243.933</v>
      </c>
      <c r="D67">
        <v>2206.904</v>
      </c>
      <c r="E67">
        <v>2210.38</v>
      </c>
      <c r="F67">
        <v>13569412000</v>
      </c>
      <c r="G67" t="str">
        <f t="shared" ref="G67:G130" si="1">TEXT(A67,"YYYY-MM-DD")</f>
        <v>2020-04-01</v>
      </c>
    </row>
    <row r="68" spans="1:7" x14ac:dyDescent="0.25">
      <c r="A68" s="4" t="s">
        <v>600</v>
      </c>
      <c r="B68">
        <v>2198.3879999999999</v>
      </c>
      <c r="C68">
        <v>2260.9929999999999</v>
      </c>
      <c r="D68">
        <v>2198.299</v>
      </c>
      <c r="E68">
        <v>2260.9929999999999</v>
      </c>
      <c r="F68">
        <v>13826914100</v>
      </c>
      <c r="G68" t="str">
        <f t="shared" si="1"/>
        <v>2020-04-02</v>
      </c>
    </row>
    <row r="69" spans="1:7" x14ac:dyDescent="0.25">
      <c r="A69" s="4" t="s">
        <v>603</v>
      </c>
      <c r="B69">
        <v>2257.2089999999998</v>
      </c>
      <c r="C69">
        <v>2263.538</v>
      </c>
      <c r="D69">
        <v>2238.3090000000002</v>
      </c>
      <c r="E69">
        <v>2247.3159999999998</v>
      </c>
      <c r="F69">
        <v>12609971200</v>
      </c>
      <c r="G69" t="str">
        <f t="shared" si="1"/>
        <v>2020-04-03</v>
      </c>
    </row>
    <row r="70" spans="1:7" x14ac:dyDescent="0.25">
      <c r="A70" s="4" t="s">
        <v>624</v>
      </c>
      <c r="B70">
        <v>2285.9110000000001</v>
      </c>
      <c r="C70">
        <v>2304.1329999999998</v>
      </c>
      <c r="D70">
        <v>2283.0210000000002</v>
      </c>
      <c r="E70">
        <v>2301.9989999999998</v>
      </c>
      <c r="F70">
        <v>16193206100</v>
      </c>
      <c r="G70" t="str">
        <f t="shared" si="1"/>
        <v>2020-04-07</v>
      </c>
    </row>
    <row r="71" spans="1:7" x14ac:dyDescent="0.25">
      <c r="A71" s="4" t="s">
        <v>628</v>
      </c>
      <c r="B71">
        <v>2288.4259999999999</v>
      </c>
      <c r="C71">
        <v>2307.2669999999998</v>
      </c>
      <c r="D71">
        <v>2283.7550000000001</v>
      </c>
      <c r="E71">
        <v>2300.3989999999999</v>
      </c>
      <c r="F71">
        <v>14794315200</v>
      </c>
      <c r="G71" t="str">
        <f t="shared" si="1"/>
        <v>2020-04-08</v>
      </c>
    </row>
    <row r="72" spans="1:7" x14ac:dyDescent="0.25">
      <c r="A72" s="4" t="s">
        <v>633</v>
      </c>
      <c r="B72">
        <v>2309.3629999999998</v>
      </c>
      <c r="C72">
        <v>2313.9450000000002</v>
      </c>
      <c r="D72">
        <v>2300.201</v>
      </c>
      <c r="E72">
        <v>2309.14</v>
      </c>
      <c r="F72">
        <v>14371964600</v>
      </c>
      <c r="G72" t="str">
        <f t="shared" si="1"/>
        <v>2020-04-09</v>
      </c>
    </row>
    <row r="73" spans="1:7" x14ac:dyDescent="0.25">
      <c r="A73" s="4" t="s">
        <v>637</v>
      </c>
      <c r="B73">
        <v>2309.6129999999998</v>
      </c>
      <c r="C73">
        <v>2314.5929999999998</v>
      </c>
      <c r="D73">
        <v>2272.0309999999999</v>
      </c>
      <c r="E73">
        <v>2277.203</v>
      </c>
      <c r="F73">
        <v>14594028500</v>
      </c>
      <c r="G73" t="str">
        <f t="shared" si="1"/>
        <v>2020-04-10</v>
      </c>
    </row>
    <row r="74" spans="1:7" x14ac:dyDescent="0.25">
      <c r="A74" s="4" t="s">
        <v>652</v>
      </c>
      <c r="B74">
        <v>2268.7600000000002</v>
      </c>
      <c r="C74">
        <v>2276.9859999999999</v>
      </c>
      <c r="D74">
        <v>2258.4</v>
      </c>
      <c r="E74">
        <v>2267.67</v>
      </c>
      <c r="F74">
        <v>11146832500</v>
      </c>
      <c r="G74" t="str">
        <f t="shared" si="1"/>
        <v>2020-04-13</v>
      </c>
    </row>
    <row r="75" spans="1:7" x14ac:dyDescent="0.25">
      <c r="A75" s="4" t="s">
        <v>657</v>
      </c>
      <c r="B75">
        <v>2278.8270000000002</v>
      </c>
      <c r="C75">
        <v>2308.0259999999998</v>
      </c>
      <c r="D75">
        <v>2272.9569999999999</v>
      </c>
      <c r="E75">
        <v>2308.0259999999998</v>
      </c>
      <c r="F75">
        <v>12658465900</v>
      </c>
      <c r="G75" t="str">
        <f t="shared" si="1"/>
        <v>2020-04-14</v>
      </c>
    </row>
    <row r="76" spans="1:7" x14ac:dyDescent="0.25">
      <c r="A76" s="4" t="s">
        <v>663</v>
      </c>
      <c r="B76">
        <v>2310.8420000000001</v>
      </c>
      <c r="C76">
        <v>2313.4580000000001</v>
      </c>
      <c r="D76">
        <v>2293.5509999999999</v>
      </c>
      <c r="E76">
        <v>2295.6320000000001</v>
      </c>
      <c r="F76">
        <v>13100293200</v>
      </c>
      <c r="G76" t="str">
        <f t="shared" si="1"/>
        <v>2020-04-15</v>
      </c>
    </row>
    <row r="77" spans="1:7" x14ac:dyDescent="0.25">
      <c r="A77" s="4" t="s">
        <v>669</v>
      </c>
      <c r="B77">
        <v>2284.9540000000002</v>
      </c>
      <c r="C77">
        <v>2304.288</v>
      </c>
      <c r="D77">
        <v>2280.6979999999999</v>
      </c>
      <c r="E77">
        <v>2302.3420000000001</v>
      </c>
      <c r="F77">
        <v>12336850500</v>
      </c>
      <c r="G77" t="str">
        <f t="shared" si="1"/>
        <v>2020-04-16</v>
      </c>
    </row>
    <row r="78" spans="1:7" x14ac:dyDescent="0.25">
      <c r="A78" s="4" t="s">
        <v>675</v>
      </c>
      <c r="B78">
        <v>2316.9879999999998</v>
      </c>
      <c r="C78">
        <v>2331.6550000000002</v>
      </c>
      <c r="D78">
        <v>2312.748</v>
      </c>
      <c r="E78">
        <v>2316.4690000000001</v>
      </c>
      <c r="F78">
        <v>14984737600</v>
      </c>
      <c r="G78" t="str">
        <f t="shared" si="1"/>
        <v>2020-04-17</v>
      </c>
    </row>
    <row r="79" spans="1:7" x14ac:dyDescent="0.25">
      <c r="A79" s="4" t="s">
        <v>691</v>
      </c>
      <c r="B79">
        <v>2317.9290000000001</v>
      </c>
      <c r="C79">
        <v>2331.8040000000001</v>
      </c>
      <c r="D79">
        <v>2314.6379999999999</v>
      </c>
      <c r="E79">
        <v>2331.7150000000001</v>
      </c>
      <c r="F79">
        <v>13219026400</v>
      </c>
      <c r="G79" t="str">
        <f t="shared" si="1"/>
        <v>2020-04-20</v>
      </c>
    </row>
    <row r="80" spans="1:7" x14ac:dyDescent="0.25">
      <c r="A80" s="4" t="s">
        <v>694</v>
      </c>
      <c r="B80">
        <v>2321.2829999999999</v>
      </c>
      <c r="C80">
        <v>2321.2829999999999</v>
      </c>
      <c r="D80">
        <v>2288.3020000000001</v>
      </c>
      <c r="E80">
        <v>2307.7539999999999</v>
      </c>
      <c r="F80">
        <v>14776947200</v>
      </c>
      <c r="G80" t="str">
        <f t="shared" si="1"/>
        <v>2020-04-21</v>
      </c>
    </row>
    <row r="81" spans="1:7" x14ac:dyDescent="0.25">
      <c r="A81" s="4" t="s">
        <v>701</v>
      </c>
      <c r="B81">
        <v>2295.6550000000002</v>
      </c>
      <c r="C81">
        <v>2328.2629999999999</v>
      </c>
      <c r="D81">
        <v>2290.5749999999998</v>
      </c>
      <c r="E81">
        <v>2328.2629999999999</v>
      </c>
      <c r="F81">
        <v>13799507200</v>
      </c>
      <c r="G81" t="str">
        <f t="shared" si="1"/>
        <v>2020-04-22</v>
      </c>
    </row>
    <row r="82" spans="1:7" x14ac:dyDescent="0.25">
      <c r="A82" s="4" t="s">
        <v>706</v>
      </c>
      <c r="B82">
        <v>2336.5340000000001</v>
      </c>
      <c r="C82">
        <v>2341.7570000000001</v>
      </c>
      <c r="D82">
        <v>2325.4140000000002</v>
      </c>
      <c r="E82">
        <v>2327.1759999999999</v>
      </c>
      <c r="F82">
        <v>15591803500</v>
      </c>
      <c r="G82" t="str">
        <f t="shared" si="1"/>
        <v>2020-04-23</v>
      </c>
    </row>
    <row r="83" spans="1:7" x14ac:dyDescent="0.25">
      <c r="A83" s="4" t="s">
        <v>711</v>
      </c>
      <c r="B83">
        <v>2326.3620000000001</v>
      </c>
      <c r="C83">
        <v>2328.875</v>
      </c>
      <c r="D83">
        <v>2300.652</v>
      </c>
      <c r="E83">
        <v>2305.4079999999999</v>
      </c>
      <c r="F83">
        <v>15014962700</v>
      </c>
      <c r="G83" t="str">
        <f t="shared" si="1"/>
        <v>2020-04-24</v>
      </c>
    </row>
    <row r="84" spans="1:7" x14ac:dyDescent="0.25">
      <c r="A84" s="4" t="s">
        <v>726</v>
      </c>
      <c r="B84">
        <v>2307.625</v>
      </c>
      <c r="C84">
        <v>2318.8969999999999</v>
      </c>
      <c r="D84">
        <v>2291.4749999999999</v>
      </c>
      <c r="E84">
        <v>2305.62</v>
      </c>
      <c r="F84">
        <v>13171761500</v>
      </c>
      <c r="G84" t="str">
        <f t="shared" si="1"/>
        <v>2020-04-27</v>
      </c>
    </row>
    <row r="85" spans="1:7" x14ac:dyDescent="0.25">
      <c r="A85" s="4" t="s">
        <v>730</v>
      </c>
      <c r="B85">
        <v>2307.0410000000002</v>
      </c>
      <c r="C85">
        <v>2307.915</v>
      </c>
      <c r="D85">
        <v>2247.3200000000002</v>
      </c>
      <c r="E85">
        <v>2295.2289999999998</v>
      </c>
      <c r="F85">
        <v>15939722600</v>
      </c>
      <c r="G85" t="str">
        <f t="shared" si="1"/>
        <v>2020-04-28</v>
      </c>
    </row>
    <row r="86" spans="1:7" x14ac:dyDescent="0.25">
      <c r="A86" s="4" t="s">
        <v>734</v>
      </c>
      <c r="B86">
        <v>2285.5219999999999</v>
      </c>
      <c r="C86">
        <v>2304.4259999999999</v>
      </c>
      <c r="D86">
        <v>2284.1529999999998</v>
      </c>
      <c r="E86">
        <v>2291.3679999999999</v>
      </c>
      <c r="F86">
        <v>12182191100</v>
      </c>
      <c r="G86" t="str">
        <f t="shared" si="1"/>
        <v>2020-04-29</v>
      </c>
    </row>
    <row r="87" spans="1:7" x14ac:dyDescent="0.25">
      <c r="A87" s="4" t="s">
        <v>739</v>
      </c>
      <c r="B87">
        <v>2298.6979999999999</v>
      </c>
      <c r="C87">
        <v>2334.1529999999998</v>
      </c>
      <c r="D87">
        <v>2298.6979999999999</v>
      </c>
      <c r="E87">
        <v>2329.067</v>
      </c>
      <c r="F87">
        <v>14235236500</v>
      </c>
      <c r="G87" t="str">
        <f t="shared" si="1"/>
        <v>2020-04-30</v>
      </c>
    </row>
    <row r="88" spans="1:7" x14ac:dyDescent="0.25">
      <c r="A88" s="4" t="s">
        <v>770</v>
      </c>
      <c r="B88">
        <v>2313.009</v>
      </c>
      <c r="C88">
        <v>2367.8519999999999</v>
      </c>
      <c r="D88">
        <v>2312.2130000000002</v>
      </c>
      <c r="E88">
        <v>2367.6759999999999</v>
      </c>
      <c r="F88">
        <v>14984107600</v>
      </c>
      <c r="G88" t="str">
        <f t="shared" si="1"/>
        <v>2020-05-06</v>
      </c>
    </row>
    <row r="89" spans="1:7" x14ac:dyDescent="0.25">
      <c r="A89" s="4" t="s">
        <v>776</v>
      </c>
      <c r="B89">
        <v>2368.88</v>
      </c>
      <c r="C89">
        <v>2376.5</v>
      </c>
      <c r="D89">
        <v>2359.1799999999998</v>
      </c>
      <c r="E89">
        <v>2367.857</v>
      </c>
      <c r="F89">
        <v>14283787400</v>
      </c>
      <c r="G89" t="str">
        <f t="shared" si="1"/>
        <v>2020-05-07</v>
      </c>
    </row>
    <row r="90" spans="1:7" x14ac:dyDescent="0.25">
      <c r="A90" s="4" t="s">
        <v>780</v>
      </c>
      <c r="B90">
        <v>2377.0590000000002</v>
      </c>
      <c r="C90">
        <v>2394.491</v>
      </c>
      <c r="D90">
        <v>2374.2800000000002</v>
      </c>
      <c r="E90">
        <v>2387.0810000000001</v>
      </c>
      <c r="F90">
        <v>13554214600</v>
      </c>
      <c r="G90" t="str">
        <f t="shared" si="1"/>
        <v>2020-05-08</v>
      </c>
    </row>
    <row r="91" spans="1:7" x14ac:dyDescent="0.25">
      <c r="A91" s="4" t="s">
        <v>794</v>
      </c>
      <c r="B91">
        <v>2394.14</v>
      </c>
      <c r="C91">
        <v>2406.0390000000002</v>
      </c>
      <c r="D91">
        <v>2376.6210000000001</v>
      </c>
      <c r="E91">
        <v>2387.9270000000001</v>
      </c>
      <c r="F91">
        <v>14042763200</v>
      </c>
      <c r="G91" t="str">
        <f t="shared" si="1"/>
        <v>2020-05-11</v>
      </c>
    </row>
    <row r="92" spans="1:7" x14ac:dyDescent="0.25">
      <c r="A92" s="4" t="s">
        <v>798</v>
      </c>
      <c r="B92">
        <v>2387.9110000000001</v>
      </c>
      <c r="C92">
        <v>2393.6529999999998</v>
      </c>
      <c r="D92">
        <v>2369.3119999999999</v>
      </c>
      <c r="E92">
        <v>2392.7040000000002</v>
      </c>
      <c r="F92">
        <v>12570299900</v>
      </c>
      <c r="G92" t="str">
        <f t="shared" si="1"/>
        <v>2020-05-12</v>
      </c>
    </row>
    <row r="93" spans="1:7" x14ac:dyDescent="0.25">
      <c r="A93" s="4" t="s">
        <v>802</v>
      </c>
      <c r="B93">
        <v>2385.4609999999998</v>
      </c>
      <c r="C93">
        <v>2401.3209999999999</v>
      </c>
      <c r="D93">
        <v>2378.3150000000001</v>
      </c>
      <c r="E93">
        <v>2399.105</v>
      </c>
      <c r="F93">
        <v>11926148900</v>
      </c>
      <c r="G93" t="str">
        <f t="shared" si="1"/>
        <v>2020-05-13</v>
      </c>
    </row>
    <row r="94" spans="1:7" x14ac:dyDescent="0.25">
      <c r="A94" s="4" t="s">
        <v>808</v>
      </c>
      <c r="B94">
        <v>2390.1190000000001</v>
      </c>
      <c r="C94">
        <v>2392.116</v>
      </c>
      <c r="D94">
        <v>2377.9349999999999</v>
      </c>
      <c r="E94">
        <v>2378.6480000000001</v>
      </c>
      <c r="F94">
        <v>12615682500</v>
      </c>
      <c r="G94" t="str">
        <f t="shared" si="1"/>
        <v>2020-05-14</v>
      </c>
    </row>
    <row r="95" spans="1:7" x14ac:dyDescent="0.25">
      <c r="A95" s="4" t="s">
        <v>814</v>
      </c>
      <c r="B95">
        <v>2387.1210000000001</v>
      </c>
      <c r="C95">
        <v>2389.998</v>
      </c>
      <c r="D95">
        <v>2370.9870000000001</v>
      </c>
      <c r="E95">
        <v>2378.19</v>
      </c>
      <c r="F95">
        <v>12160248300</v>
      </c>
      <c r="G95" t="str">
        <f t="shared" si="1"/>
        <v>2020-05-15</v>
      </c>
    </row>
    <row r="96" spans="1:7" x14ac:dyDescent="0.25">
      <c r="A96" s="4" t="s">
        <v>826</v>
      </c>
      <c r="B96">
        <v>2384.7750000000001</v>
      </c>
      <c r="C96">
        <v>2403.4580000000001</v>
      </c>
      <c r="D96">
        <v>2375.386</v>
      </c>
      <c r="E96">
        <v>2388.0369999999998</v>
      </c>
      <c r="F96">
        <v>14954390000</v>
      </c>
      <c r="G96" t="str">
        <f t="shared" si="1"/>
        <v>2020-05-18</v>
      </c>
    </row>
    <row r="97" spans="1:7" x14ac:dyDescent="0.25">
      <c r="A97" s="4" t="s">
        <v>831</v>
      </c>
      <c r="B97">
        <v>2405.7460000000001</v>
      </c>
      <c r="C97">
        <v>2411.3380000000002</v>
      </c>
      <c r="D97">
        <v>2398.3580000000002</v>
      </c>
      <c r="E97">
        <v>2410.8029999999999</v>
      </c>
      <c r="F97">
        <v>12794041500</v>
      </c>
      <c r="G97" t="str">
        <f t="shared" si="1"/>
        <v>2020-05-19</v>
      </c>
    </row>
    <row r="98" spans="1:7" x14ac:dyDescent="0.25">
      <c r="A98" s="4" t="s">
        <v>836</v>
      </c>
      <c r="B98">
        <v>2409.498</v>
      </c>
      <c r="C98">
        <v>2410.335</v>
      </c>
      <c r="D98">
        <v>2386.0219999999999</v>
      </c>
      <c r="E98">
        <v>2393.2379999999998</v>
      </c>
      <c r="F98">
        <v>13690697600</v>
      </c>
      <c r="G98" t="str">
        <f t="shared" si="1"/>
        <v>2020-05-20</v>
      </c>
    </row>
    <row r="99" spans="1:7" x14ac:dyDescent="0.25">
      <c r="A99" s="4" t="s">
        <v>841</v>
      </c>
      <c r="B99">
        <v>2399.5569999999998</v>
      </c>
      <c r="C99">
        <v>2401.828</v>
      </c>
      <c r="D99">
        <v>2376.42</v>
      </c>
      <c r="E99">
        <v>2380.7759999999998</v>
      </c>
      <c r="F99">
        <v>13075360200</v>
      </c>
      <c r="G99" t="str">
        <f t="shared" si="1"/>
        <v>2020-05-21</v>
      </c>
    </row>
    <row r="100" spans="1:7" x14ac:dyDescent="0.25">
      <c r="A100" s="4" t="s">
        <v>845</v>
      </c>
      <c r="B100">
        <v>2376.5880000000002</v>
      </c>
      <c r="C100">
        <v>2376.5880000000002</v>
      </c>
      <c r="D100">
        <v>2320.5819999999999</v>
      </c>
      <c r="E100">
        <v>2332.346</v>
      </c>
      <c r="F100">
        <v>12892725000</v>
      </c>
      <c r="G100" t="str">
        <f t="shared" si="1"/>
        <v>2020-05-22</v>
      </c>
    </row>
    <row r="101" spans="1:7" x14ac:dyDescent="0.25">
      <c r="A101" s="4" t="s">
        <v>857</v>
      </c>
      <c r="B101">
        <v>2332.0830000000001</v>
      </c>
      <c r="C101">
        <v>2339.5</v>
      </c>
      <c r="D101">
        <v>2321.518</v>
      </c>
      <c r="E101">
        <v>2337.4780000000001</v>
      </c>
      <c r="F101">
        <v>10485733700</v>
      </c>
      <c r="G101" t="str">
        <f t="shared" si="1"/>
        <v>2020-05-25</v>
      </c>
    </row>
    <row r="102" spans="1:7" x14ac:dyDescent="0.25">
      <c r="A102" s="4" t="s">
        <v>861</v>
      </c>
      <c r="B102">
        <v>2346.1370000000002</v>
      </c>
      <c r="C102">
        <v>2368.078</v>
      </c>
      <c r="D102">
        <v>2344.471</v>
      </c>
      <c r="E102">
        <v>2367.1819999999998</v>
      </c>
      <c r="F102">
        <v>10792238500</v>
      </c>
      <c r="G102" t="str">
        <f t="shared" si="1"/>
        <v>2020-05-26</v>
      </c>
    </row>
    <row r="103" spans="1:7" x14ac:dyDescent="0.25">
      <c r="A103" s="4" t="s">
        <v>865</v>
      </c>
      <c r="B103">
        <v>2366.7069999999999</v>
      </c>
      <c r="C103">
        <v>2366.7069999999999</v>
      </c>
      <c r="D103">
        <v>2346.096</v>
      </c>
      <c r="E103">
        <v>2351.163</v>
      </c>
      <c r="F103">
        <v>12637325500</v>
      </c>
      <c r="G103" t="str">
        <f t="shared" si="1"/>
        <v>2020-05-27</v>
      </c>
    </row>
    <row r="104" spans="1:7" x14ac:dyDescent="0.25">
      <c r="A104" s="4" t="s">
        <v>868</v>
      </c>
      <c r="B104">
        <v>2350.509</v>
      </c>
      <c r="C104">
        <v>2361.2170000000001</v>
      </c>
      <c r="D104">
        <v>2323.547</v>
      </c>
      <c r="E104">
        <v>2349.0990000000002</v>
      </c>
      <c r="F104">
        <v>12361132700</v>
      </c>
      <c r="G104" t="str">
        <f t="shared" si="1"/>
        <v>2020-05-28</v>
      </c>
    </row>
    <row r="105" spans="1:7" x14ac:dyDescent="0.25">
      <c r="A105" s="4" t="s">
        <v>873</v>
      </c>
      <c r="B105">
        <v>2342.3209999999999</v>
      </c>
      <c r="C105">
        <v>2366.46</v>
      </c>
      <c r="D105">
        <v>2337.6849999999999</v>
      </c>
      <c r="E105">
        <v>2363.2579999999998</v>
      </c>
      <c r="F105">
        <v>12703494300</v>
      </c>
      <c r="G105" t="str">
        <f t="shared" si="1"/>
        <v>2020-05-29</v>
      </c>
    </row>
    <row r="106" spans="1:7" x14ac:dyDescent="0.25">
      <c r="A106" s="4" t="s">
        <v>887</v>
      </c>
      <c r="B106">
        <v>2378.7170000000001</v>
      </c>
      <c r="C106">
        <v>2423.4250000000002</v>
      </c>
      <c r="D106">
        <v>2378.7170000000001</v>
      </c>
      <c r="E106">
        <v>2421.19</v>
      </c>
      <c r="F106">
        <v>15198928100</v>
      </c>
      <c r="G106" t="str">
        <f t="shared" si="1"/>
        <v>2020-06-01</v>
      </c>
    </row>
    <row r="107" spans="1:7" x14ac:dyDescent="0.25">
      <c r="A107" s="4" t="s">
        <v>892</v>
      </c>
      <c r="B107">
        <v>2422.91</v>
      </c>
      <c r="C107">
        <v>2422.91</v>
      </c>
      <c r="D107">
        <v>2409.7249999999999</v>
      </c>
      <c r="E107">
        <v>2419.0529999999999</v>
      </c>
      <c r="F107">
        <v>14535460800</v>
      </c>
      <c r="G107" t="str">
        <f t="shared" si="1"/>
        <v>2020-06-02</v>
      </c>
    </row>
    <row r="108" spans="1:7" x14ac:dyDescent="0.25">
      <c r="A108" s="4" t="s">
        <v>897</v>
      </c>
      <c r="B108">
        <v>2424.8490000000002</v>
      </c>
      <c r="C108">
        <v>2432.8020000000001</v>
      </c>
      <c r="D108">
        <v>2417.6559999999999</v>
      </c>
      <c r="E108">
        <v>2419.1170000000002</v>
      </c>
      <c r="F108">
        <v>15254936600</v>
      </c>
      <c r="G108" t="str">
        <f t="shared" si="1"/>
        <v>2020-06-03</v>
      </c>
    </row>
    <row r="109" spans="1:7" x14ac:dyDescent="0.25">
      <c r="A109" s="4" t="s">
        <v>903</v>
      </c>
      <c r="B109">
        <v>2423.6</v>
      </c>
      <c r="C109">
        <v>2425.0419999999999</v>
      </c>
      <c r="D109">
        <v>2408.8150000000001</v>
      </c>
      <c r="E109">
        <v>2418.9810000000002</v>
      </c>
      <c r="F109">
        <v>13898017300</v>
      </c>
      <c r="G109" t="str">
        <f t="shared" si="1"/>
        <v>2020-06-04</v>
      </c>
    </row>
    <row r="110" spans="1:7" x14ac:dyDescent="0.25">
      <c r="A110" s="4" t="s">
        <v>908</v>
      </c>
      <c r="B110">
        <v>2420.9630000000002</v>
      </c>
      <c r="C110">
        <v>2426.3429999999998</v>
      </c>
      <c r="D110">
        <v>2408.6489999999999</v>
      </c>
      <c r="E110">
        <v>2426.0749999999998</v>
      </c>
      <c r="F110">
        <v>12628318100</v>
      </c>
      <c r="G110" t="str">
        <f t="shared" si="1"/>
        <v>2020-06-05</v>
      </c>
    </row>
    <row r="111" spans="1:7" x14ac:dyDescent="0.25">
      <c r="A111" s="4" t="s">
        <v>922</v>
      </c>
      <c r="B111">
        <v>2437.701</v>
      </c>
      <c r="C111">
        <v>2443.1489999999999</v>
      </c>
      <c r="D111">
        <v>2424.9540000000002</v>
      </c>
      <c r="E111">
        <v>2427.915</v>
      </c>
      <c r="F111">
        <v>13940202000</v>
      </c>
      <c r="G111" t="str">
        <f t="shared" si="1"/>
        <v>2020-06-08</v>
      </c>
    </row>
    <row r="112" spans="1:7" x14ac:dyDescent="0.25">
      <c r="A112" s="4" t="s">
        <v>927</v>
      </c>
      <c r="B112">
        <v>2430.306</v>
      </c>
      <c r="C112">
        <v>2447.17</v>
      </c>
      <c r="D112">
        <v>2422.2379999999998</v>
      </c>
      <c r="E112">
        <v>2446.77</v>
      </c>
      <c r="F112">
        <v>12409525400</v>
      </c>
      <c r="G112" t="str">
        <f t="shared" si="1"/>
        <v>2020-06-09</v>
      </c>
    </row>
    <row r="113" spans="1:7" x14ac:dyDescent="0.25">
      <c r="A113" s="4" t="s">
        <v>932</v>
      </c>
      <c r="B113">
        <v>2443.9380000000001</v>
      </c>
      <c r="C113">
        <v>2443.9380000000001</v>
      </c>
      <c r="D113">
        <v>2431.951</v>
      </c>
      <c r="E113">
        <v>2442.846</v>
      </c>
      <c r="F113">
        <v>12408218100</v>
      </c>
      <c r="G113" t="str">
        <f t="shared" si="1"/>
        <v>2020-06-10</v>
      </c>
    </row>
    <row r="114" spans="1:7" x14ac:dyDescent="0.25">
      <c r="A114" s="4" t="s">
        <v>937</v>
      </c>
      <c r="B114">
        <v>2441.1019999999999</v>
      </c>
      <c r="C114">
        <v>2453.3180000000002</v>
      </c>
      <c r="D114">
        <v>2417.3829999999998</v>
      </c>
      <c r="E114">
        <v>2426.6019999999999</v>
      </c>
      <c r="F114">
        <v>13714232200</v>
      </c>
      <c r="G114" t="str">
        <f t="shared" si="1"/>
        <v>2020-06-11</v>
      </c>
    </row>
    <row r="115" spans="1:7" x14ac:dyDescent="0.25">
      <c r="A115" s="4" t="s">
        <v>941</v>
      </c>
      <c r="B115">
        <v>2384.4470000000001</v>
      </c>
      <c r="C115">
        <v>2433.5329999999999</v>
      </c>
      <c r="D115">
        <v>2381.076</v>
      </c>
      <c r="E115">
        <v>2426.3629999999998</v>
      </c>
      <c r="F115">
        <v>13443704400</v>
      </c>
      <c r="G115" t="str">
        <f t="shared" si="1"/>
        <v>2020-06-12</v>
      </c>
    </row>
    <row r="116" spans="1:7" x14ac:dyDescent="0.25">
      <c r="A116" s="4" t="s">
        <v>954</v>
      </c>
      <c r="B116">
        <v>2412.34</v>
      </c>
      <c r="C116">
        <v>2422.8980000000001</v>
      </c>
      <c r="D116">
        <v>2396.6869999999999</v>
      </c>
      <c r="E116">
        <v>2396.6869999999999</v>
      </c>
      <c r="F116">
        <v>13938464900</v>
      </c>
      <c r="G116" t="str">
        <f t="shared" si="1"/>
        <v>2020-06-15</v>
      </c>
    </row>
    <row r="117" spans="1:7" x14ac:dyDescent="0.25">
      <c r="A117" s="4" t="s">
        <v>960</v>
      </c>
      <c r="B117">
        <v>2415.8710000000001</v>
      </c>
      <c r="C117">
        <v>2436.0770000000002</v>
      </c>
      <c r="D117">
        <v>2413.3789999999999</v>
      </c>
      <c r="E117">
        <v>2436.0770000000002</v>
      </c>
      <c r="F117">
        <v>13415122400</v>
      </c>
      <c r="G117" t="str">
        <f t="shared" si="1"/>
        <v>2020-06-16</v>
      </c>
    </row>
    <row r="118" spans="1:7" x14ac:dyDescent="0.25">
      <c r="A118" s="4" t="s">
        <v>966</v>
      </c>
      <c r="B118">
        <v>2440.2469999999998</v>
      </c>
      <c r="C118">
        <v>2445.6469999999999</v>
      </c>
      <c r="D118">
        <v>2428.174</v>
      </c>
      <c r="E118">
        <v>2445.3809999999999</v>
      </c>
      <c r="F118">
        <v>14706559900</v>
      </c>
      <c r="G118" t="str">
        <f t="shared" si="1"/>
        <v>2020-06-17</v>
      </c>
    </row>
    <row r="119" spans="1:7" x14ac:dyDescent="0.25">
      <c r="A119" s="4" t="s">
        <v>969</v>
      </c>
      <c r="B119">
        <v>2441.7240000000002</v>
      </c>
      <c r="C119">
        <v>2454.569</v>
      </c>
      <c r="D119">
        <v>2434.17</v>
      </c>
      <c r="E119">
        <v>2451.63</v>
      </c>
      <c r="F119">
        <v>15773914000</v>
      </c>
      <c r="G119" t="str">
        <f t="shared" si="1"/>
        <v>2020-06-18</v>
      </c>
    </row>
    <row r="120" spans="1:7" x14ac:dyDescent="0.25">
      <c r="A120" s="4" t="s">
        <v>974</v>
      </c>
      <c r="B120">
        <v>2452.6579999999999</v>
      </c>
      <c r="C120">
        <v>2479.9319999999998</v>
      </c>
      <c r="D120">
        <v>2450.2310000000002</v>
      </c>
      <c r="E120">
        <v>2476.1379999999999</v>
      </c>
      <c r="F120">
        <v>14384394100</v>
      </c>
      <c r="G120" t="str">
        <f t="shared" si="1"/>
        <v>2020-06-19</v>
      </c>
    </row>
    <row r="121" spans="1:7" x14ac:dyDescent="0.25">
      <c r="A121" s="4" t="s">
        <v>988</v>
      </c>
      <c r="B121">
        <v>2479.277</v>
      </c>
      <c r="C121">
        <v>2486.261</v>
      </c>
      <c r="D121">
        <v>2470.4110000000001</v>
      </c>
      <c r="E121">
        <v>2476.9879999999998</v>
      </c>
      <c r="F121">
        <v>14558184400</v>
      </c>
      <c r="G121" t="str">
        <f t="shared" si="1"/>
        <v>2020-06-22</v>
      </c>
    </row>
    <row r="122" spans="1:7" x14ac:dyDescent="0.25">
      <c r="A122" s="4" t="s">
        <v>992</v>
      </c>
      <c r="B122">
        <v>2475.1799999999998</v>
      </c>
      <c r="C122">
        <v>2492.6019999999999</v>
      </c>
      <c r="D122">
        <v>2466.9459999999999</v>
      </c>
      <c r="E122">
        <v>2491.59</v>
      </c>
      <c r="F122">
        <v>13035861100</v>
      </c>
      <c r="G122" t="str">
        <f t="shared" si="1"/>
        <v>2020-06-23</v>
      </c>
    </row>
    <row r="123" spans="1:7" x14ac:dyDescent="0.25">
      <c r="A123" s="4" t="s">
        <v>996</v>
      </c>
      <c r="B123">
        <v>2492.134</v>
      </c>
      <c r="C123">
        <v>2500.9389999999999</v>
      </c>
      <c r="D123">
        <v>2489.8820000000001</v>
      </c>
      <c r="E123">
        <v>2497.7669999999998</v>
      </c>
      <c r="F123">
        <v>12200891800</v>
      </c>
      <c r="G123" t="str">
        <f t="shared" si="1"/>
        <v>2020-06-24</v>
      </c>
    </row>
    <row r="124" spans="1:7" x14ac:dyDescent="0.25">
      <c r="A124" s="4" t="s">
        <v>1025</v>
      </c>
      <c r="B124">
        <v>2490.393</v>
      </c>
      <c r="C124">
        <v>2494.3090000000002</v>
      </c>
      <c r="D124">
        <v>2477.2689999999998</v>
      </c>
      <c r="E124">
        <v>2486.6640000000002</v>
      </c>
      <c r="F124">
        <v>12263249200</v>
      </c>
      <c r="G124" t="str">
        <f t="shared" si="1"/>
        <v>2020-06-29</v>
      </c>
    </row>
    <row r="125" spans="1:7" x14ac:dyDescent="0.25">
      <c r="A125" s="4" t="s">
        <v>1030</v>
      </c>
      <c r="B125">
        <v>2493.076</v>
      </c>
      <c r="C125">
        <v>2515.8560000000002</v>
      </c>
      <c r="D125">
        <v>2492.1460000000002</v>
      </c>
      <c r="E125">
        <v>2508.9270000000001</v>
      </c>
      <c r="F125">
        <v>12186405600</v>
      </c>
      <c r="G125" t="str">
        <f t="shared" si="1"/>
        <v>2020-06-30</v>
      </c>
    </row>
    <row r="126" spans="1:7" x14ac:dyDescent="0.25">
      <c r="A126" s="4" t="s">
        <v>1035</v>
      </c>
      <c r="B126">
        <v>2516.4899999999998</v>
      </c>
      <c r="C126">
        <v>2540.973</v>
      </c>
      <c r="D126">
        <v>2512.241</v>
      </c>
      <c r="E126">
        <v>2540.96</v>
      </c>
      <c r="F126">
        <v>15051308800</v>
      </c>
      <c r="G126" t="str">
        <f t="shared" si="1"/>
        <v>2020-07-01</v>
      </c>
    </row>
    <row r="127" spans="1:7" x14ac:dyDescent="0.25">
      <c r="A127" s="4" t="s">
        <v>1041</v>
      </c>
      <c r="B127">
        <v>2542.0880000000002</v>
      </c>
      <c r="C127">
        <v>2577.819</v>
      </c>
      <c r="D127">
        <v>2538.1419999999998</v>
      </c>
      <c r="E127">
        <v>2576.453</v>
      </c>
      <c r="F127">
        <v>19235452200</v>
      </c>
      <c r="G127" t="str">
        <f t="shared" si="1"/>
        <v>2020-07-02</v>
      </c>
    </row>
    <row r="128" spans="1:7" x14ac:dyDescent="0.25">
      <c r="A128" s="4" t="s">
        <v>1047</v>
      </c>
      <c r="B128">
        <v>2582.7429999999999</v>
      </c>
      <c r="C128">
        <v>2600.91</v>
      </c>
      <c r="D128">
        <v>2577.7260000000001</v>
      </c>
      <c r="E128">
        <v>2600.91</v>
      </c>
      <c r="F128">
        <v>22701699800</v>
      </c>
      <c r="G128" t="str">
        <f t="shared" si="1"/>
        <v>2020-07-03</v>
      </c>
    </row>
    <row r="129" spans="1:7" x14ac:dyDescent="0.25">
      <c r="A129" s="4" t="s">
        <v>1060</v>
      </c>
      <c r="B129">
        <v>2615.4470000000001</v>
      </c>
      <c r="C129">
        <v>2712.9560000000001</v>
      </c>
      <c r="D129">
        <v>2615.4470000000001</v>
      </c>
      <c r="E129">
        <v>2708.5419999999999</v>
      </c>
      <c r="F129">
        <v>32026070700</v>
      </c>
      <c r="G129" t="str">
        <f t="shared" si="1"/>
        <v>2020-07-06</v>
      </c>
    </row>
    <row r="130" spans="1:7" x14ac:dyDescent="0.25">
      <c r="A130" s="4" t="s">
        <v>1064</v>
      </c>
      <c r="B130">
        <v>2732.096</v>
      </c>
      <c r="C130">
        <v>2788.7829999999999</v>
      </c>
      <c r="D130">
        <v>2724.9989999999998</v>
      </c>
      <c r="E130">
        <v>2743.232</v>
      </c>
      <c r="F130">
        <v>32549560600</v>
      </c>
      <c r="G130" t="str">
        <f t="shared" si="1"/>
        <v>2020-07-07</v>
      </c>
    </row>
    <row r="131" spans="1:7" x14ac:dyDescent="0.25">
      <c r="A131" s="4" t="s">
        <v>1069</v>
      </c>
      <c r="B131">
        <v>2738.837</v>
      </c>
      <c r="C131">
        <v>2785.19</v>
      </c>
      <c r="D131">
        <v>2721.9830000000002</v>
      </c>
      <c r="E131">
        <v>2780.4250000000002</v>
      </c>
      <c r="F131">
        <v>29337137500</v>
      </c>
      <c r="G131" t="str">
        <f t="shared" ref="G131:G194" si="2">TEXT(A131,"YYYY-MM-DD")</f>
        <v>2020-07-08</v>
      </c>
    </row>
    <row r="132" spans="1:7" x14ac:dyDescent="0.25">
      <c r="A132" s="4" t="s">
        <v>1074</v>
      </c>
      <c r="B132">
        <v>2786.39</v>
      </c>
      <c r="C132">
        <v>2842.1729999999998</v>
      </c>
      <c r="D132">
        <v>2782.97</v>
      </c>
      <c r="E132">
        <v>2842.1729999999998</v>
      </c>
      <c r="F132">
        <v>33128523900</v>
      </c>
      <c r="G132" t="str">
        <f t="shared" si="2"/>
        <v>2020-07-09</v>
      </c>
    </row>
    <row r="133" spans="1:7" x14ac:dyDescent="0.25">
      <c r="A133" s="4" t="s">
        <v>1078</v>
      </c>
      <c r="B133">
        <v>2825.5830000000001</v>
      </c>
      <c r="C133">
        <v>2843.36</v>
      </c>
      <c r="D133">
        <v>2800.7539999999999</v>
      </c>
      <c r="E133">
        <v>2810.5940000000001</v>
      </c>
      <c r="F133">
        <v>28284412700</v>
      </c>
      <c r="G133" t="str">
        <f t="shared" si="2"/>
        <v>2020-07-10</v>
      </c>
    </row>
    <row r="134" spans="1:7" x14ac:dyDescent="0.25">
      <c r="A134" s="4" t="s">
        <v>1089</v>
      </c>
      <c r="B134">
        <v>2813.3919999999998</v>
      </c>
      <c r="C134">
        <v>2887.3910000000001</v>
      </c>
      <c r="D134">
        <v>2813.3919999999998</v>
      </c>
      <c r="E134">
        <v>2887.1849999999999</v>
      </c>
      <c r="F134">
        <v>28219732800</v>
      </c>
      <c r="G134" t="str">
        <f t="shared" si="2"/>
        <v>2020-07-13</v>
      </c>
    </row>
    <row r="135" spans="1:7" x14ac:dyDescent="0.25">
      <c r="A135" s="4" t="s">
        <v>1093</v>
      </c>
      <c r="B135">
        <v>2886.5369999999998</v>
      </c>
      <c r="C135">
        <v>2900.4259999999999</v>
      </c>
      <c r="D135">
        <v>2820.7840000000001</v>
      </c>
      <c r="E135">
        <v>2868.5390000000002</v>
      </c>
      <c r="F135">
        <v>29054404300</v>
      </c>
      <c r="G135" t="str">
        <f t="shared" si="2"/>
        <v>2020-07-14</v>
      </c>
    </row>
    <row r="136" spans="1:7" x14ac:dyDescent="0.25">
      <c r="A136" s="4" t="s">
        <v>1098</v>
      </c>
      <c r="B136">
        <v>2875.1770000000001</v>
      </c>
      <c r="C136">
        <v>2888.1030000000001</v>
      </c>
      <c r="D136">
        <v>2817.3339999999998</v>
      </c>
      <c r="E136">
        <v>2833.06</v>
      </c>
      <c r="F136">
        <v>26398160200</v>
      </c>
      <c r="G136" t="str">
        <f t="shared" si="2"/>
        <v>2020-07-15</v>
      </c>
    </row>
    <row r="137" spans="1:7" x14ac:dyDescent="0.25">
      <c r="A137" s="4" t="s">
        <v>1102</v>
      </c>
      <c r="B137">
        <v>2825.4659999999999</v>
      </c>
      <c r="C137">
        <v>2830.9520000000002</v>
      </c>
      <c r="D137">
        <v>2677.9369999999999</v>
      </c>
      <c r="E137">
        <v>2682.4380000000001</v>
      </c>
      <c r="F137">
        <v>25562672100</v>
      </c>
      <c r="G137" t="str">
        <f t="shared" si="2"/>
        <v>2020-07-16</v>
      </c>
    </row>
    <row r="138" spans="1:7" x14ac:dyDescent="0.25">
      <c r="A138" s="4" t="s">
        <v>1108</v>
      </c>
      <c r="B138">
        <v>2678.87</v>
      </c>
      <c r="C138">
        <v>2730.0970000000002</v>
      </c>
      <c r="D138">
        <v>2665.402</v>
      </c>
      <c r="E138">
        <v>2698.529</v>
      </c>
      <c r="F138">
        <v>18692404200</v>
      </c>
      <c r="G138" t="str">
        <f t="shared" si="2"/>
        <v>2020-07-17</v>
      </c>
    </row>
    <row r="139" spans="1:7" x14ac:dyDescent="0.25">
      <c r="A139" s="4" t="s">
        <v>1124</v>
      </c>
      <c r="B139">
        <v>2722.1550000000002</v>
      </c>
      <c r="C139">
        <v>2773.7220000000002</v>
      </c>
      <c r="D139">
        <v>2693.2959999999998</v>
      </c>
      <c r="E139">
        <v>2773.7220000000002</v>
      </c>
      <c r="F139">
        <v>22948752900</v>
      </c>
      <c r="G139" t="str">
        <f t="shared" si="2"/>
        <v>2020-07-20</v>
      </c>
    </row>
    <row r="140" spans="1:7" x14ac:dyDescent="0.25">
      <c r="A140" s="4" t="s">
        <v>1128</v>
      </c>
      <c r="B140">
        <v>2785.5140000000001</v>
      </c>
      <c r="C140">
        <v>2808.3939999999998</v>
      </c>
      <c r="D140">
        <v>2776.0010000000002</v>
      </c>
      <c r="E140">
        <v>2795.4360000000001</v>
      </c>
      <c r="F140">
        <v>20623400100</v>
      </c>
      <c r="G140" t="str">
        <f t="shared" si="2"/>
        <v>2020-07-21</v>
      </c>
    </row>
    <row r="141" spans="1:7" x14ac:dyDescent="0.25">
      <c r="A141" s="4" t="s">
        <v>1134</v>
      </c>
      <c r="B141">
        <v>2791.895</v>
      </c>
      <c r="C141">
        <v>2844.5450000000001</v>
      </c>
      <c r="D141">
        <v>2787.2530000000002</v>
      </c>
      <c r="E141">
        <v>2812.2489999999998</v>
      </c>
      <c r="F141">
        <v>21609418300</v>
      </c>
      <c r="G141" t="str">
        <f t="shared" si="2"/>
        <v>2020-07-22</v>
      </c>
    </row>
    <row r="142" spans="1:7" x14ac:dyDescent="0.25">
      <c r="A142" s="4" t="s">
        <v>1139</v>
      </c>
      <c r="B142">
        <v>2794.6689999999999</v>
      </c>
      <c r="C142">
        <v>2825.1640000000002</v>
      </c>
      <c r="D142">
        <v>2753.9140000000002</v>
      </c>
      <c r="E142">
        <v>2814.373</v>
      </c>
      <c r="F142">
        <v>23494927900</v>
      </c>
      <c r="G142" t="str">
        <f t="shared" si="2"/>
        <v>2020-07-23</v>
      </c>
    </row>
    <row r="143" spans="1:7" x14ac:dyDescent="0.25">
      <c r="A143" s="4" t="s">
        <v>1143</v>
      </c>
      <c r="B143">
        <v>2802.9180000000001</v>
      </c>
      <c r="C143">
        <v>2811.8449999999998</v>
      </c>
      <c r="D143">
        <v>2693.6480000000001</v>
      </c>
      <c r="E143">
        <v>2703.5230000000001</v>
      </c>
      <c r="F143">
        <v>25040493100</v>
      </c>
      <c r="G143" t="str">
        <f t="shared" si="2"/>
        <v>2020-07-24</v>
      </c>
    </row>
    <row r="144" spans="1:7" x14ac:dyDescent="0.25">
      <c r="A144" s="4" t="s">
        <v>1156</v>
      </c>
      <c r="B144">
        <v>2719.0340000000001</v>
      </c>
      <c r="C144">
        <v>2730.848</v>
      </c>
      <c r="D144">
        <v>2696.2179999999998</v>
      </c>
      <c r="E144">
        <v>2725.41</v>
      </c>
      <c r="F144">
        <v>18228768100</v>
      </c>
      <c r="G144" t="str">
        <f t="shared" si="2"/>
        <v>2020-07-27</v>
      </c>
    </row>
    <row r="145" spans="1:7" x14ac:dyDescent="0.25">
      <c r="A145" s="4" t="s">
        <v>1160</v>
      </c>
      <c r="B145">
        <v>2742.99</v>
      </c>
      <c r="C145">
        <v>2768.453</v>
      </c>
      <c r="D145">
        <v>2732.5509999999999</v>
      </c>
      <c r="E145">
        <v>2751.5259999999998</v>
      </c>
      <c r="F145">
        <v>18359747200</v>
      </c>
      <c r="G145" t="str">
        <f t="shared" si="2"/>
        <v>2020-07-28</v>
      </c>
    </row>
    <row r="146" spans="1:7" x14ac:dyDescent="0.25">
      <c r="A146" s="4" t="s">
        <v>1166</v>
      </c>
      <c r="B146">
        <v>2749.558</v>
      </c>
      <c r="C146">
        <v>2807.2370000000001</v>
      </c>
      <c r="D146">
        <v>2730.1060000000002</v>
      </c>
      <c r="E146">
        <v>2806.8960000000002</v>
      </c>
      <c r="F146">
        <v>19383957900</v>
      </c>
      <c r="G146" t="str">
        <f t="shared" si="2"/>
        <v>2020-07-29</v>
      </c>
    </row>
    <row r="147" spans="1:7" x14ac:dyDescent="0.25">
      <c r="A147" s="4" t="s">
        <v>1170</v>
      </c>
      <c r="B147">
        <v>2814.442</v>
      </c>
      <c r="C147">
        <v>2831.8560000000002</v>
      </c>
      <c r="D147">
        <v>2804.085</v>
      </c>
      <c r="E147">
        <v>2810.663</v>
      </c>
      <c r="F147">
        <v>20951300000</v>
      </c>
      <c r="G147" t="str">
        <f t="shared" si="2"/>
        <v>2020-07-30</v>
      </c>
    </row>
    <row r="148" spans="1:7" x14ac:dyDescent="0.25">
      <c r="A148" s="4" t="s">
        <v>1175</v>
      </c>
      <c r="B148">
        <v>2805.7730000000001</v>
      </c>
      <c r="C148">
        <v>2849.9119999999998</v>
      </c>
      <c r="D148">
        <v>2784.9470000000001</v>
      </c>
      <c r="E148">
        <v>2832.9789999999998</v>
      </c>
      <c r="F148">
        <v>21082878800</v>
      </c>
      <c r="G148" t="str">
        <f t="shared" si="2"/>
        <v>2020-07-31</v>
      </c>
    </row>
    <row r="149" spans="1:7" x14ac:dyDescent="0.25">
      <c r="A149" s="4" t="s">
        <v>1191</v>
      </c>
      <c r="B149">
        <v>2850.6019999999999</v>
      </c>
      <c r="C149">
        <v>2889.3809999999999</v>
      </c>
      <c r="D149">
        <v>2850.6019999999999</v>
      </c>
      <c r="E149">
        <v>2889.3209999999999</v>
      </c>
      <c r="F149">
        <v>24329326400</v>
      </c>
      <c r="G149" t="str">
        <f t="shared" si="2"/>
        <v>2020-08-03</v>
      </c>
    </row>
    <row r="150" spans="1:7" x14ac:dyDescent="0.25">
      <c r="A150" s="4" t="s">
        <v>1197</v>
      </c>
      <c r="B150">
        <v>2898.8069999999998</v>
      </c>
      <c r="C150">
        <v>2901.71</v>
      </c>
      <c r="D150">
        <v>2862.8519999999999</v>
      </c>
      <c r="E150">
        <v>2873.9670000000001</v>
      </c>
      <c r="F150">
        <v>25306685800</v>
      </c>
      <c r="G150" t="str">
        <f t="shared" si="2"/>
        <v>2020-08-04</v>
      </c>
    </row>
    <row r="151" spans="1:7" x14ac:dyDescent="0.25">
      <c r="A151" s="4" t="s">
        <v>1202</v>
      </c>
      <c r="B151">
        <v>2877.9090000000001</v>
      </c>
      <c r="C151">
        <v>2902.5349999999999</v>
      </c>
      <c r="D151">
        <v>2853.172</v>
      </c>
      <c r="E151">
        <v>2899.2840000000001</v>
      </c>
      <c r="F151">
        <v>24832596900</v>
      </c>
      <c r="G151" t="str">
        <f t="shared" si="2"/>
        <v>2020-08-05</v>
      </c>
    </row>
    <row r="152" spans="1:7" x14ac:dyDescent="0.25">
      <c r="A152" s="4" t="s">
        <v>1206</v>
      </c>
      <c r="B152">
        <v>2900.9879999999998</v>
      </c>
      <c r="C152">
        <v>2906.2779999999998</v>
      </c>
      <c r="D152">
        <v>2857.5590000000002</v>
      </c>
      <c r="E152">
        <v>2892.9059999999999</v>
      </c>
      <c r="F152">
        <v>26285901300</v>
      </c>
      <c r="G152" t="str">
        <f t="shared" si="2"/>
        <v>2020-08-06</v>
      </c>
    </row>
    <row r="153" spans="1:7" x14ac:dyDescent="0.25">
      <c r="A153" s="4" t="s">
        <v>1209</v>
      </c>
      <c r="B153">
        <v>2885.2620000000002</v>
      </c>
      <c r="C153">
        <v>2889.694</v>
      </c>
      <c r="D153">
        <v>2827.9169999999999</v>
      </c>
      <c r="E153">
        <v>2872.2950000000001</v>
      </c>
      <c r="F153">
        <v>25370157900</v>
      </c>
      <c r="G153" t="str">
        <f t="shared" si="2"/>
        <v>2020-08-07</v>
      </c>
    </row>
    <row r="154" spans="1:7" x14ac:dyDescent="0.25">
      <c r="A154" s="4" t="s">
        <v>1219</v>
      </c>
      <c r="B154">
        <v>2861.8020000000001</v>
      </c>
      <c r="C154">
        <v>2900.223</v>
      </c>
      <c r="D154">
        <v>2852.8009999999999</v>
      </c>
      <c r="E154">
        <v>2882.3629999999998</v>
      </c>
      <c r="F154">
        <v>23583347300</v>
      </c>
      <c r="G154" t="str">
        <f t="shared" si="2"/>
        <v>2020-08-10</v>
      </c>
    </row>
    <row r="155" spans="1:7" x14ac:dyDescent="0.25">
      <c r="A155" s="4" t="s">
        <v>1222</v>
      </c>
      <c r="B155">
        <v>2884.2060000000001</v>
      </c>
      <c r="C155">
        <v>2902.4520000000002</v>
      </c>
      <c r="D155">
        <v>2842.0749999999998</v>
      </c>
      <c r="E155">
        <v>2845.6320000000001</v>
      </c>
      <c r="F155">
        <v>24285601900</v>
      </c>
      <c r="G155" t="str">
        <f t="shared" si="2"/>
        <v>2020-08-11</v>
      </c>
    </row>
    <row r="156" spans="1:7" x14ac:dyDescent="0.25">
      <c r="A156" s="4" t="s">
        <v>1227</v>
      </c>
      <c r="B156">
        <v>2831.962</v>
      </c>
      <c r="C156">
        <v>2836.931</v>
      </c>
      <c r="D156">
        <v>2759.768</v>
      </c>
      <c r="E156">
        <v>2813.5430000000001</v>
      </c>
      <c r="F156">
        <v>22157066200</v>
      </c>
      <c r="G156" t="str">
        <f t="shared" si="2"/>
        <v>2020-08-12</v>
      </c>
    </row>
    <row r="157" spans="1:7" x14ac:dyDescent="0.25">
      <c r="A157" s="4" t="s">
        <v>1232</v>
      </c>
      <c r="B157">
        <v>2821.7979999999998</v>
      </c>
      <c r="C157">
        <v>2835.1</v>
      </c>
      <c r="D157">
        <v>2807.3589999999999</v>
      </c>
      <c r="E157">
        <v>2819.2339999999999</v>
      </c>
      <c r="F157">
        <v>19312179800</v>
      </c>
      <c r="G157" t="str">
        <f t="shared" si="2"/>
        <v>2020-08-13</v>
      </c>
    </row>
    <row r="158" spans="1:7" x14ac:dyDescent="0.25">
      <c r="A158" s="4" t="s">
        <v>1236</v>
      </c>
      <c r="B158">
        <v>2817.0810000000001</v>
      </c>
      <c r="C158">
        <v>2846.8040000000001</v>
      </c>
      <c r="D158">
        <v>2803.4140000000002</v>
      </c>
      <c r="E158">
        <v>2845.404</v>
      </c>
      <c r="F158">
        <v>17978627700</v>
      </c>
      <c r="G158" t="str">
        <f t="shared" si="2"/>
        <v>2020-08-14</v>
      </c>
    </row>
    <row r="159" spans="1:7" x14ac:dyDescent="0.25">
      <c r="A159" s="4" t="s">
        <v>1248</v>
      </c>
      <c r="B159">
        <v>2854.9050000000002</v>
      </c>
      <c r="C159">
        <v>2897.9879999999998</v>
      </c>
      <c r="D159">
        <v>2849.9789999999998</v>
      </c>
      <c r="E159">
        <v>2897.9879999999998</v>
      </c>
      <c r="F159">
        <v>22193023500</v>
      </c>
      <c r="G159" t="str">
        <f t="shared" si="2"/>
        <v>2020-08-17</v>
      </c>
    </row>
    <row r="160" spans="1:7" x14ac:dyDescent="0.25">
      <c r="A160" s="4" t="s">
        <v>1252</v>
      </c>
      <c r="B160">
        <v>2901.4189999999999</v>
      </c>
      <c r="C160">
        <v>2925.3339999999998</v>
      </c>
      <c r="D160">
        <v>2896.8290000000002</v>
      </c>
      <c r="E160">
        <v>2920.2979999999998</v>
      </c>
      <c r="F160">
        <v>22011367300</v>
      </c>
      <c r="G160" t="str">
        <f t="shared" si="2"/>
        <v>2020-08-18</v>
      </c>
    </row>
    <row r="161" spans="1:7" x14ac:dyDescent="0.25">
      <c r="A161" s="4" t="s">
        <v>1256</v>
      </c>
      <c r="B161">
        <v>2917.4009999999998</v>
      </c>
      <c r="C161">
        <v>2927.0479999999998</v>
      </c>
      <c r="D161">
        <v>2885.11</v>
      </c>
      <c r="E161">
        <v>2888.1410000000001</v>
      </c>
      <c r="F161">
        <v>23701437600</v>
      </c>
      <c r="G161" t="str">
        <f t="shared" si="2"/>
        <v>2020-08-19</v>
      </c>
    </row>
    <row r="162" spans="1:7" x14ac:dyDescent="0.25">
      <c r="A162" s="4" t="s">
        <v>1259</v>
      </c>
      <c r="B162">
        <v>2868.654</v>
      </c>
      <c r="C162">
        <v>2879.384</v>
      </c>
      <c r="D162">
        <v>2843.3649999999998</v>
      </c>
      <c r="E162">
        <v>2853.0320000000002</v>
      </c>
      <c r="F162">
        <v>19295832500</v>
      </c>
      <c r="G162" t="str">
        <f t="shared" si="2"/>
        <v>2020-08-20</v>
      </c>
    </row>
    <row r="163" spans="1:7" x14ac:dyDescent="0.25">
      <c r="A163" s="4" t="s">
        <v>1263</v>
      </c>
      <c r="B163">
        <v>2867.3440000000001</v>
      </c>
      <c r="C163">
        <v>2879.4960000000001</v>
      </c>
      <c r="D163">
        <v>2848.297</v>
      </c>
      <c r="E163">
        <v>2866.6559999999999</v>
      </c>
      <c r="F163">
        <v>16962874200</v>
      </c>
      <c r="G163" t="str">
        <f t="shared" si="2"/>
        <v>2020-08-21</v>
      </c>
    </row>
    <row r="164" spans="1:7" x14ac:dyDescent="0.25">
      <c r="A164" s="4" t="s">
        <v>1276</v>
      </c>
      <c r="B164">
        <v>2877.1860000000001</v>
      </c>
      <c r="C164">
        <v>2888.4920000000002</v>
      </c>
      <c r="D164">
        <v>2855.8180000000002</v>
      </c>
      <c r="E164">
        <v>2883.2040000000002</v>
      </c>
      <c r="F164">
        <v>15956931000</v>
      </c>
      <c r="G164" t="str">
        <f t="shared" si="2"/>
        <v>2020-08-24</v>
      </c>
    </row>
    <row r="165" spans="1:7" x14ac:dyDescent="0.25">
      <c r="A165" s="4" t="s">
        <v>1280</v>
      </c>
      <c r="B165">
        <v>2888.2640000000001</v>
      </c>
      <c r="C165">
        <v>2900.7420000000002</v>
      </c>
      <c r="D165">
        <v>2864.31</v>
      </c>
      <c r="E165">
        <v>2872.3679999999999</v>
      </c>
      <c r="F165">
        <v>16484567300</v>
      </c>
      <c r="G165" t="str">
        <f t="shared" si="2"/>
        <v>2020-08-25</v>
      </c>
    </row>
    <row r="166" spans="1:7" x14ac:dyDescent="0.25">
      <c r="A166" s="4" t="s">
        <v>1284</v>
      </c>
      <c r="B166">
        <v>2872.3490000000002</v>
      </c>
      <c r="C166">
        <v>2883.0329999999999</v>
      </c>
      <c r="D166">
        <v>2825.212</v>
      </c>
      <c r="E166">
        <v>2835.8690000000001</v>
      </c>
      <c r="F166">
        <v>17667686900</v>
      </c>
      <c r="G166" t="str">
        <f t="shared" si="2"/>
        <v>2020-08-26</v>
      </c>
    </row>
    <row r="167" spans="1:7" x14ac:dyDescent="0.25">
      <c r="A167" s="4" t="s">
        <v>1289</v>
      </c>
      <c r="B167">
        <v>2842.4189999999999</v>
      </c>
      <c r="C167">
        <v>2865.5070000000001</v>
      </c>
      <c r="D167">
        <v>2828.7040000000002</v>
      </c>
      <c r="E167">
        <v>2865.02</v>
      </c>
      <c r="F167">
        <v>14193341700</v>
      </c>
      <c r="G167" t="str">
        <f t="shared" si="2"/>
        <v>2020-08-27</v>
      </c>
    </row>
    <row r="168" spans="1:7" x14ac:dyDescent="0.25">
      <c r="A168" s="4" t="s">
        <v>1292</v>
      </c>
      <c r="B168">
        <v>2861.5720000000001</v>
      </c>
      <c r="C168">
        <v>2906.828</v>
      </c>
      <c r="D168">
        <v>2854.538</v>
      </c>
      <c r="E168">
        <v>2904.8609999999999</v>
      </c>
      <c r="F168">
        <v>15275125600</v>
      </c>
      <c r="G168" t="str">
        <f t="shared" si="2"/>
        <v>2020-08-28</v>
      </c>
    </row>
    <row r="169" spans="1:7" x14ac:dyDescent="0.25">
      <c r="A169" s="4" t="s">
        <v>1305</v>
      </c>
      <c r="B169">
        <v>2919.0590000000002</v>
      </c>
      <c r="C169">
        <v>2949.529</v>
      </c>
      <c r="D169">
        <v>2913.5680000000002</v>
      </c>
      <c r="E169">
        <v>2914.0120000000002</v>
      </c>
      <c r="F169">
        <v>18120517500</v>
      </c>
      <c r="G169" t="str">
        <f t="shared" si="2"/>
        <v>2020-08-31</v>
      </c>
    </row>
    <row r="170" spans="1:7" x14ac:dyDescent="0.25">
      <c r="A170" s="4" t="s">
        <v>1309</v>
      </c>
      <c r="B170">
        <v>2912.306</v>
      </c>
      <c r="C170">
        <v>2935.1289999999999</v>
      </c>
      <c r="D170">
        <v>2903.2489999999998</v>
      </c>
      <c r="E170">
        <v>2935.1260000000002</v>
      </c>
      <c r="F170">
        <v>14772029900</v>
      </c>
      <c r="G170" t="str">
        <f t="shared" si="2"/>
        <v>2020-09-01</v>
      </c>
    </row>
    <row r="171" spans="1:7" x14ac:dyDescent="0.25">
      <c r="A171" s="4" t="s">
        <v>1312</v>
      </c>
      <c r="B171">
        <v>2945.76</v>
      </c>
      <c r="C171">
        <v>2946.8870000000002</v>
      </c>
      <c r="D171">
        <v>2906.663</v>
      </c>
      <c r="E171">
        <v>2934.172</v>
      </c>
      <c r="F171">
        <v>15240549400</v>
      </c>
      <c r="G171" t="str">
        <f t="shared" si="2"/>
        <v>2020-09-02</v>
      </c>
    </row>
    <row r="172" spans="1:7" x14ac:dyDescent="0.25">
      <c r="A172" s="4" t="s">
        <v>1317</v>
      </c>
      <c r="B172">
        <v>2933.8539999999998</v>
      </c>
      <c r="C172">
        <v>2951.779</v>
      </c>
      <c r="D172">
        <v>2903.6590000000001</v>
      </c>
      <c r="E172">
        <v>2915.1080000000002</v>
      </c>
      <c r="F172">
        <v>15072604000</v>
      </c>
      <c r="G172" t="str">
        <f t="shared" si="2"/>
        <v>2020-09-03</v>
      </c>
    </row>
    <row r="173" spans="1:7" x14ac:dyDescent="0.25">
      <c r="A173" s="4" t="s">
        <v>1322</v>
      </c>
      <c r="B173">
        <v>2868.2730000000001</v>
      </c>
      <c r="C173">
        <v>2889.6930000000002</v>
      </c>
      <c r="D173">
        <v>2859.3319999999999</v>
      </c>
      <c r="E173">
        <v>2885.192</v>
      </c>
      <c r="F173">
        <v>13307671200</v>
      </c>
      <c r="G173" t="str">
        <f t="shared" si="2"/>
        <v>2020-09-04</v>
      </c>
    </row>
    <row r="174" spans="1:7" x14ac:dyDescent="0.25">
      <c r="A174" s="4" t="s">
        <v>1337</v>
      </c>
      <c r="B174">
        <v>2880.23</v>
      </c>
      <c r="C174">
        <v>2896.5590000000002</v>
      </c>
      <c r="D174">
        <v>2810.0540000000001</v>
      </c>
      <c r="E174">
        <v>2820.018</v>
      </c>
      <c r="F174">
        <v>15463892500</v>
      </c>
      <c r="G174" t="str">
        <f t="shared" si="2"/>
        <v>2020-09-07</v>
      </c>
    </row>
    <row r="175" spans="1:7" x14ac:dyDescent="0.25">
      <c r="A175" s="4" t="s">
        <v>1342</v>
      </c>
      <c r="B175">
        <v>2824.2489999999998</v>
      </c>
      <c r="C175">
        <v>2832.5520000000001</v>
      </c>
      <c r="D175">
        <v>2789.2240000000002</v>
      </c>
      <c r="E175">
        <v>2823.7040000000002</v>
      </c>
      <c r="F175">
        <v>15795291900</v>
      </c>
      <c r="G175" t="str">
        <f t="shared" si="2"/>
        <v>2020-09-08</v>
      </c>
    </row>
    <row r="176" spans="1:7" x14ac:dyDescent="0.25">
      <c r="A176" s="4" t="s">
        <v>1346</v>
      </c>
      <c r="B176">
        <v>2791.067</v>
      </c>
      <c r="C176">
        <v>2792.5729999999999</v>
      </c>
      <c r="D176">
        <v>2740.768</v>
      </c>
      <c r="E176">
        <v>2756.2310000000002</v>
      </c>
      <c r="F176">
        <v>21097753600</v>
      </c>
      <c r="G176" t="str">
        <f t="shared" si="2"/>
        <v>2020-09-09</v>
      </c>
    </row>
    <row r="177" spans="1:7" x14ac:dyDescent="0.25">
      <c r="A177" s="4" t="s">
        <v>1351</v>
      </c>
      <c r="B177">
        <v>2782.3629999999998</v>
      </c>
      <c r="C177">
        <v>2789.0709999999999</v>
      </c>
      <c r="D177">
        <v>2731.1010000000001</v>
      </c>
      <c r="E177">
        <v>2737.45</v>
      </c>
      <c r="F177">
        <v>18763594200</v>
      </c>
      <c r="G177" t="str">
        <f t="shared" si="2"/>
        <v>2020-09-10</v>
      </c>
    </row>
    <row r="178" spans="1:7" x14ac:dyDescent="0.25">
      <c r="A178" s="4" t="s">
        <v>1356</v>
      </c>
      <c r="B178">
        <v>2729.5839999999998</v>
      </c>
      <c r="C178">
        <v>2775.56</v>
      </c>
      <c r="D178">
        <v>2727.6729999999998</v>
      </c>
      <c r="E178">
        <v>2773.6239999999998</v>
      </c>
      <c r="F178">
        <v>13570914400</v>
      </c>
      <c r="G178" t="str">
        <f t="shared" si="2"/>
        <v>2020-09-11</v>
      </c>
    </row>
    <row r="179" spans="1:7" x14ac:dyDescent="0.25">
      <c r="A179" s="4" t="s">
        <v>1372</v>
      </c>
      <c r="B179">
        <v>2791.9690000000001</v>
      </c>
      <c r="C179">
        <v>2805.8580000000002</v>
      </c>
      <c r="D179">
        <v>2780.8820000000001</v>
      </c>
      <c r="E179">
        <v>2797.875</v>
      </c>
      <c r="F179">
        <v>13425672300</v>
      </c>
      <c r="G179" t="str">
        <f t="shared" si="2"/>
        <v>2020-09-14</v>
      </c>
    </row>
    <row r="180" spans="1:7" x14ac:dyDescent="0.25">
      <c r="A180" s="4" t="s">
        <v>1379</v>
      </c>
      <c r="B180">
        <v>2798.1019999999999</v>
      </c>
      <c r="C180">
        <v>2813.989</v>
      </c>
      <c r="D180">
        <v>2782.86</v>
      </c>
      <c r="E180">
        <v>2812.6480000000001</v>
      </c>
      <c r="F180">
        <v>11956591700</v>
      </c>
      <c r="G180" t="str">
        <f t="shared" si="2"/>
        <v>2020-09-15</v>
      </c>
    </row>
    <row r="181" spans="1:7" x14ac:dyDescent="0.25">
      <c r="A181" s="4" t="s">
        <v>1384</v>
      </c>
      <c r="B181">
        <v>2812.04</v>
      </c>
      <c r="C181">
        <v>2812.78</v>
      </c>
      <c r="D181">
        <v>2785.8679999999999</v>
      </c>
      <c r="E181">
        <v>2796.9319999999998</v>
      </c>
      <c r="F181">
        <v>11866834000</v>
      </c>
      <c r="G181" t="str">
        <f t="shared" si="2"/>
        <v>2020-09-16</v>
      </c>
    </row>
    <row r="182" spans="1:7" x14ac:dyDescent="0.25">
      <c r="A182" s="4" t="s">
        <v>1389</v>
      </c>
      <c r="B182">
        <v>2787.8679999999999</v>
      </c>
      <c r="C182">
        <v>2802.7959999999998</v>
      </c>
      <c r="D182">
        <v>2761.9229999999998</v>
      </c>
      <c r="E182">
        <v>2784.944</v>
      </c>
      <c r="F182">
        <v>12583716700</v>
      </c>
      <c r="G182" t="str">
        <f t="shared" si="2"/>
        <v>2020-09-17</v>
      </c>
    </row>
    <row r="183" spans="1:7" x14ac:dyDescent="0.25">
      <c r="A183" s="4" t="s">
        <v>1393</v>
      </c>
      <c r="B183">
        <v>2784.8980000000001</v>
      </c>
      <c r="C183">
        <v>2824.873</v>
      </c>
      <c r="D183">
        <v>2777.13</v>
      </c>
      <c r="E183">
        <v>2824.7629999999999</v>
      </c>
      <c r="F183">
        <v>13520183800</v>
      </c>
      <c r="G183" t="str">
        <f t="shared" si="2"/>
        <v>2020-09-18</v>
      </c>
    </row>
    <row r="184" spans="1:7" x14ac:dyDescent="0.25">
      <c r="A184" s="4" t="s">
        <v>1407</v>
      </c>
      <c r="B184">
        <v>2829.114</v>
      </c>
      <c r="C184">
        <v>2829.8409999999999</v>
      </c>
      <c r="D184">
        <v>2805.6779999999999</v>
      </c>
      <c r="E184">
        <v>2810.4569999999999</v>
      </c>
      <c r="F184">
        <v>11907262400</v>
      </c>
      <c r="G184" t="str">
        <f t="shared" si="2"/>
        <v>2020-09-21</v>
      </c>
    </row>
    <row r="185" spans="1:7" x14ac:dyDescent="0.25">
      <c r="A185" s="4" t="s">
        <v>1412</v>
      </c>
      <c r="B185">
        <v>2785.1129999999998</v>
      </c>
      <c r="C185">
        <v>2805.65</v>
      </c>
      <c r="D185">
        <v>2762.6759999999999</v>
      </c>
      <c r="E185">
        <v>2770.348</v>
      </c>
      <c r="F185">
        <v>11536963900</v>
      </c>
      <c r="G185" t="str">
        <f t="shared" si="2"/>
        <v>2020-09-22</v>
      </c>
    </row>
    <row r="186" spans="1:7" x14ac:dyDescent="0.25">
      <c r="A186" s="4" t="s">
        <v>1417</v>
      </c>
      <c r="B186">
        <v>2773.9609999999998</v>
      </c>
      <c r="C186">
        <v>2790.5259999999998</v>
      </c>
      <c r="D186">
        <v>2764.585</v>
      </c>
      <c r="E186">
        <v>2783.1149999999998</v>
      </c>
      <c r="F186">
        <v>9946154300</v>
      </c>
      <c r="G186" t="str">
        <f t="shared" si="2"/>
        <v>2020-09-23</v>
      </c>
    </row>
    <row r="187" spans="1:7" x14ac:dyDescent="0.25">
      <c r="A187" s="4" t="s">
        <v>1421</v>
      </c>
      <c r="B187">
        <v>2765.3490000000002</v>
      </c>
      <c r="C187">
        <v>2765.9749999999999</v>
      </c>
      <c r="D187">
        <v>2720.73</v>
      </c>
      <c r="E187">
        <v>2721.7190000000001</v>
      </c>
      <c r="F187">
        <v>12383552800</v>
      </c>
      <c r="G187" t="str">
        <f t="shared" si="2"/>
        <v>2020-09-24</v>
      </c>
    </row>
    <row r="188" spans="1:7" x14ac:dyDescent="0.25">
      <c r="A188" s="4" t="s">
        <v>1427</v>
      </c>
      <c r="B188">
        <v>2733.357</v>
      </c>
      <c r="C188">
        <v>2737.9090000000001</v>
      </c>
      <c r="D188">
        <v>2705.2829999999999</v>
      </c>
      <c r="E188">
        <v>2714.069</v>
      </c>
      <c r="F188">
        <v>9442202600</v>
      </c>
      <c r="G188" t="str">
        <f t="shared" si="2"/>
        <v>2020-09-25</v>
      </c>
    </row>
    <row r="189" spans="1:7" x14ac:dyDescent="0.25">
      <c r="A189" s="4" t="s">
        <v>1439</v>
      </c>
      <c r="B189">
        <v>2720.9679999999998</v>
      </c>
      <c r="C189">
        <v>2732.556</v>
      </c>
      <c r="D189">
        <v>2706.3609999999999</v>
      </c>
      <c r="E189">
        <v>2710.018</v>
      </c>
      <c r="F189">
        <v>9348550300</v>
      </c>
      <c r="G189" t="str">
        <f t="shared" si="2"/>
        <v>2020-09-28</v>
      </c>
    </row>
    <row r="190" spans="1:7" x14ac:dyDescent="0.25">
      <c r="A190" s="4" t="s">
        <v>1444</v>
      </c>
      <c r="B190">
        <v>2724.8339999999998</v>
      </c>
      <c r="C190">
        <v>2737.049</v>
      </c>
      <c r="D190">
        <v>2712.107</v>
      </c>
      <c r="E190">
        <v>2724.12</v>
      </c>
      <c r="F190">
        <v>9126087900</v>
      </c>
      <c r="G190" t="str">
        <f t="shared" si="2"/>
        <v>2020-09-29</v>
      </c>
    </row>
    <row r="191" spans="1:7" x14ac:dyDescent="0.25">
      <c r="A191" s="4" t="s">
        <v>1449</v>
      </c>
      <c r="B191">
        <v>2731.3240000000001</v>
      </c>
      <c r="C191">
        <v>2752.1640000000002</v>
      </c>
      <c r="D191">
        <v>2714.3609999999999</v>
      </c>
      <c r="E191">
        <v>2728.9639999999999</v>
      </c>
      <c r="F191">
        <v>9020245500</v>
      </c>
      <c r="G191" t="str">
        <f t="shared" si="2"/>
        <v>2020-09-30</v>
      </c>
    </row>
    <row r="192" spans="1:7" x14ac:dyDescent="0.25">
      <c r="A192" s="4" t="s">
        <v>1490</v>
      </c>
      <c r="B192">
        <v>2775.8609999999999</v>
      </c>
      <c r="C192">
        <v>2802.3980000000001</v>
      </c>
      <c r="D192">
        <v>2775.8609999999999</v>
      </c>
      <c r="E192">
        <v>2795.4879999999998</v>
      </c>
      <c r="F192">
        <v>11725306600</v>
      </c>
      <c r="G192" t="str">
        <f t="shared" si="2"/>
        <v>2020-10-09</v>
      </c>
    </row>
    <row r="193" spans="1:7" x14ac:dyDescent="0.25">
      <c r="A193" s="4" t="s">
        <v>1504</v>
      </c>
      <c r="B193">
        <v>2810.1469999999999</v>
      </c>
      <c r="C193">
        <v>2874.67</v>
      </c>
      <c r="D193">
        <v>2810.002</v>
      </c>
      <c r="E193">
        <v>2874.4850000000001</v>
      </c>
      <c r="F193">
        <v>14789353600</v>
      </c>
      <c r="G193" t="str">
        <f t="shared" si="2"/>
        <v>2020-10-12</v>
      </c>
    </row>
    <row r="194" spans="1:7" x14ac:dyDescent="0.25">
      <c r="A194" s="4" t="s">
        <v>1509</v>
      </c>
      <c r="B194">
        <v>2873.308</v>
      </c>
      <c r="C194">
        <v>2885.8890000000001</v>
      </c>
      <c r="D194">
        <v>2858.2130000000002</v>
      </c>
      <c r="E194">
        <v>2884.2910000000002</v>
      </c>
      <c r="F194">
        <v>11891255300</v>
      </c>
      <c r="G194" t="str">
        <f t="shared" si="2"/>
        <v>2020-10-13</v>
      </c>
    </row>
    <row r="195" spans="1:7" x14ac:dyDescent="0.25">
      <c r="A195" s="4" t="s">
        <v>1512</v>
      </c>
      <c r="B195">
        <v>2877.2649999999999</v>
      </c>
      <c r="C195">
        <v>2881.5630000000001</v>
      </c>
      <c r="D195">
        <v>2862.2719999999999</v>
      </c>
      <c r="E195">
        <v>2866.6709999999998</v>
      </c>
      <c r="F195">
        <v>12469899900</v>
      </c>
      <c r="G195" t="str">
        <f t="shared" ref="G195:G258" si="3">TEXT(A195,"YYYY-MM-DD")</f>
        <v>2020-10-14</v>
      </c>
    </row>
    <row r="196" spans="1:7" x14ac:dyDescent="0.25">
      <c r="A196" s="4" t="s">
        <v>1516</v>
      </c>
      <c r="B196">
        <v>2869.444</v>
      </c>
      <c r="C196">
        <v>2870.759</v>
      </c>
      <c r="D196">
        <v>2849.27</v>
      </c>
      <c r="E196">
        <v>2849.643</v>
      </c>
      <c r="F196">
        <v>11692876500</v>
      </c>
      <c r="G196" t="str">
        <f t="shared" si="3"/>
        <v>2020-10-15</v>
      </c>
    </row>
    <row r="197" spans="1:7" x14ac:dyDescent="0.25">
      <c r="A197" s="4" t="s">
        <v>1521</v>
      </c>
      <c r="B197">
        <v>2854.085</v>
      </c>
      <c r="C197">
        <v>2860.1289999999999</v>
      </c>
      <c r="D197">
        <v>2823.3470000000002</v>
      </c>
      <c r="E197">
        <v>2838.2570000000001</v>
      </c>
      <c r="F197">
        <v>11085094200</v>
      </c>
      <c r="G197" t="str">
        <f t="shared" si="3"/>
        <v>2020-10-16</v>
      </c>
    </row>
    <row r="198" spans="1:7" x14ac:dyDescent="0.25">
      <c r="A198" s="4" t="s">
        <v>1535</v>
      </c>
      <c r="B198">
        <v>2852.6480000000001</v>
      </c>
      <c r="C198">
        <v>2855.4270000000001</v>
      </c>
      <c r="D198">
        <v>2801.9540000000002</v>
      </c>
      <c r="E198">
        <v>2807.482</v>
      </c>
      <c r="F198">
        <v>11468388800</v>
      </c>
      <c r="G198" t="str">
        <f t="shared" si="3"/>
        <v>2020-10-19</v>
      </c>
    </row>
    <row r="199" spans="1:7" x14ac:dyDescent="0.25">
      <c r="A199" s="4" t="s">
        <v>1540</v>
      </c>
      <c r="B199">
        <v>2804.1909999999998</v>
      </c>
      <c r="C199">
        <v>2837.6210000000001</v>
      </c>
      <c r="D199">
        <v>2794.1930000000002</v>
      </c>
      <c r="E199">
        <v>2837.6210000000001</v>
      </c>
      <c r="F199">
        <v>10013166300</v>
      </c>
      <c r="G199" t="str">
        <f t="shared" si="3"/>
        <v>2020-10-20</v>
      </c>
    </row>
    <row r="200" spans="1:7" x14ac:dyDescent="0.25">
      <c r="A200" s="4" t="s">
        <v>1545</v>
      </c>
      <c r="B200">
        <v>2841.3409999999999</v>
      </c>
      <c r="C200">
        <v>2841.4720000000002</v>
      </c>
      <c r="D200">
        <v>2807.2510000000002</v>
      </c>
      <c r="E200">
        <v>2817.3009999999999</v>
      </c>
      <c r="F200">
        <v>10268642200</v>
      </c>
      <c r="G200" t="str">
        <f t="shared" si="3"/>
        <v>2020-10-21</v>
      </c>
    </row>
    <row r="201" spans="1:7" x14ac:dyDescent="0.25">
      <c r="A201" s="4" t="s">
        <v>1550</v>
      </c>
      <c r="B201">
        <v>2811.172</v>
      </c>
      <c r="C201">
        <v>2811.5709999999999</v>
      </c>
      <c r="D201">
        <v>2780.1759999999999</v>
      </c>
      <c r="E201">
        <v>2805.1759999999999</v>
      </c>
      <c r="F201">
        <v>9494826300</v>
      </c>
      <c r="G201" t="str">
        <f t="shared" si="3"/>
        <v>2020-10-22</v>
      </c>
    </row>
    <row r="202" spans="1:7" x14ac:dyDescent="0.25">
      <c r="A202" s="4" t="s">
        <v>1556</v>
      </c>
      <c r="B202">
        <v>2802.4560000000001</v>
      </c>
      <c r="C202">
        <v>2816.16</v>
      </c>
      <c r="D202">
        <v>2758.5790000000002</v>
      </c>
      <c r="E202">
        <v>2762.6660000000002</v>
      </c>
      <c r="F202">
        <v>9616749400</v>
      </c>
      <c r="G202" t="str">
        <f t="shared" si="3"/>
        <v>2020-10-23</v>
      </c>
    </row>
    <row r="203" spans="1:7" x14ac:dyDescent="0.25">
      <c r="A203" s="4" t="s">
        <v>1569</v>
      </c>
      <c r="B203">
        <v>2733.86</v>
      </c>
      <c r="C203">
        <v>2760.9160000000002</v>
      </c>
      <c r="D203">
        <v>2711.7739999999999</v>
      </c>
      <c r="E203">
        <v>2751.875</v>
      </c>
      <c r="F203">
        <v>8852327300</v>
      </c>
      <c r="G203" t="str">
        <f t="shared" si="3"/>
        <v>2020-10-26</v>
      </c>
    </row>
    <row r="204" spans="1:7" x14ac:dyDescent="0.25">
      <c r="A204" s="4" t="s">
        <v>1573</v>
      </c>
      <c r="B204">
        <v>2743.8069999999998</v>
      </c>
      <c r="C204">
        <v>2760.9850000000001</v>
      </c>
      <c r="D204">
        <v>2738.7020000000002</v>
      </c>
      <c r="E204">
        <v>2760.183</v>
      </c>
      <c r="F204">
        <v>8560055200</v>
      </c>
      <c r="G204" t="str">
        <f t="shared" si="3"/>
        <v>2020-10-27</v>
      </c>
    </row>
    <row r="205" spans="1:7" x14ac:dyDescent="0.25">
      <c r="A205" s="4" t="s">
        <v>1577</v>
      </c>
      <c r="B205">
        <v>2763.6379999999999</v>
      </c>
      <c r="C205">
        <v>2795.9520000000002</v>
      </c>
      <c r="D205">
        <v>2756.1680000000001</v>
      </c>
      <c r="E205">
        <v>2789.6759999999999</v>
      </c>
      <c r="F205">
        <v>10464486900</v>
      </c>
      <c r="G205" t="str">
        <f t="shared" si="3"/>
        <v>2020-10-28</v>
      </c>
    </row>
    <row r="206" spans="1:7" x14ac:dyDescent="0.25">
      <c r="A206" s="4" t="s">
        <v>1582</v>
      </c>
      <c r="B206">
        <v>2759.8560000000002</v>
      </c>
      <c r="C206">
        <v>2810.596</v>
      </c>
      <c r="D206">
        <v>2754.6619999999998</v>
      </c>
      <c r="E206">
        <v>2796.7930000000001</v>
      </c>
      <c r="F206">
        <v>11130553800</v>
      </c>
      <c r="G206" t="str">
        <f t="shared" si="3"/>
        <v>2020-10-29</v>
      </c>
    </row>
    <row r="207" spans="1:7" x14ac:dyDescent="0.25">
      <c r="A207" s="4" t="s">
        <v>1586</v>
      </c>
      <c r="B207">
        <v>2801.7869999999998</v>
      </c>
      <c r="C207">
        <v>2805.0810000000001</v>
      </c>
      <c r="D207">
        <v>2750.7710000000002</v>
      </c>
      <c r="E207">
        <v>2756.1869999999999</v>
      </c>
      <c r="F207">
        <v>13572291300</v>
      </c>
      <c r="G207" t="str">
        <f t="shared" si="3"/>
        <v>2020-10-30</v>
      </c>
    </row>
    <row r="208" spans="1:7" x14ac:dyDescent="0.25">
      <c r="A208" s="4" t="s">
        <v>1600</v>
      </c>
      <c r="B208">
        <v>2757.5239999999999</v>
      </c>
      <c r="C208">
        <v>2777.93</v>
      </c>
      <c r="D208">
        <v>2750.4789999999998</v>
      </c>
      <c r="E208">
        <v>2770.864</v>
      </c>
      <c r="F208">
        <v>13458093800</v>
      </c>
      <c r="G208" t="str">
        <f t="shared" si="3"/>
        <v>2020-11-02</v>
      </c>
    </row>
    <row r="209" spans="1:7" x14ac:dyDescent="0.25">
      <c r="A209" s="4" t="s">
        <v>1604</v>
      </c>
      <c r="B209">
        <v>2784.3560000000002</v>
      </c>
      <c r="C209">
        <v>2811.049</v>
      </c>
      <c r="D209">
        <v>2777.0720000000001</v>
      </c>
      <c r="E209">
        <v>2808.761</v>
      </c>
      <c r="F209">
        <v>13203268200</v>
      </c>
      <c r="G209" t="str">
        <f t="shared" si="3"/>
        <v>2020-11-03</v>
      </c>
    </row>
    <row r="210" spans="1:7" x14ac:dyDescent="0.25">
      <c r="A210" s="4" t="s">
        <v>1608</v>
      </c>
      <c r="B210">
        <v>2811.3890000000001</v>
      </c>
      <c r="C210">
        <v>2824.2640000000001</v>
      </c>
      <c r="D210">
        <v>2797.6819999999998</v>
      </c>
      <c r="E210">
        <v>2820.3679999999999</v>
      </c>
      <c r="F210">
        <v>11800122400</v>
      </c>
      <c r="G210" t="str">
        <f t="shared" si="3"/>
        <v>2020-11-04</v>
      </c>
    </row>
    <row r="211" spans="1:7" x14ac:dyDescent="0.25">
      <c r="A211" s="4" t="s">
        <v>1613</v>
      </c>
      <c r="B211">
        <v>2845.7130000000002</v>
      </c>
      <c r="C211">
        <v>2870.7649999999999</v>
      </c>
      <c r="D211">
        <v>2837.96</v>
      </c>
      <c r="E211">
        <v>2870.7649999999999</v>
      </c>
      <c r="F211">
        <v>14307948000</v>
      </c>
      <c r="G211" t="str">
        <f t="shared" si="3"/>
        <v>2020-11-05</v>
      </c>
    </row>
    <row r="212" spans="1:7" x14ac:dyDescent="0.25">
      <c r="A212" s="4" t="s">
        <v>1619</v>
      </c>
      <c r="B212">
        <v>2878.93</v>
      </c>
      <c r="C212">
        <v>2878.93</v>
      </c>
      <c r="D212">
        <v>2839.808</v>
      </c>
      <c r="E212">
        <v>2862.5</v>
      </c>
      <c r="F212">
        <v>14395198400</v>
      </c>
      <c r="G212" t="str">
        <f t="shared" si="3"/>
        <v>2020-11-06</v>
      </c>
    </row>
    <row r="213" spans="1:7" x14ac:dyDescent="0.25">
      <c r="A213" s="4" t="s">
        <v>1631</v>
      </c>
      <c r="B213">
        <v>2875.62</v>
      </c>
      <c r="C213">
        <v>2925.47</v>
      </c>
      <c r="D213">
        <v>2875.62</v>
      </c>
      <c r="E213">
        <v>2919.6149999999998</v>
      </c>
      <c r="F213">
        <v>18310825800</v>
      </c>
      <c r="G213" t="str">
        <f t="shared" si="3"/>
        <v>2020-11-09</v>
      </c>
    </row>
    <row r="214" spans="1:7" x14ac:dyDescent="0.25">
      <c r="A214" s="4" t="s">
        <v>1634</v>
      </c>
      <c r="B214">
        <v>2923.7339999999999</v>
      </c>
      <c r="C214">
        <v>2923.7339999999999</v>
      </c>
      <c r="D214">
        <v>2890.663</v>
      </c>
      <c r="E214">
        <v>2904.62</v>
      </c>
      <c r="F214">
        <v>16450444800</v>
      </c>
      <c r="G214" t="str">
        <f t="shared" si="3"/>
        <v>2020-11-10</v>
      </c>
    </row>
    <row r="215" spans="1:7" x14ac:dyDescent="0.25">
      <c r="A215" s="4" t="s">
        <v>1638</v>
      </c>
      <c r="B215">
        <v>2897.777</v>
      </c>
      <c r="C215">
        <v>2913.0749999999998</v>
      </c>
      <c r="D215">
        <v>2877.029</v>
      </c>
      <c r="E215">
        <v>2879.502</v>
      </c>
      <c r="F215">
        <v>16967407000</v>
      </c>
      <c r="G215" t="str">
        <f t="shared" si="3"/>
        <v>2020-11-11</v>
      </c>
    </row>
    <row r="216" spans="1:7" x14ac:dyDescent="0.25">
      <c r="A216" s="4" t="s">
        <v>1643</v>
      </c>
      <c r="B216">
        <v>2884.4670000000001</v>
      </c>
      <c r="C216">
        <v>2894.7089999999998</v>
      </c>
      <c r="D216">
        <v>2873.623</v>
      </c>
      <c r="E216">
        <v>2886.0050000000001</v>
      </c>
      <c r="F216">
        <v>13719384800</v>
      </c>
      <c r="G216" t="str">
        <f t="shared" si="3"/>
        <v>2020-11-12</v>
      </c>
    </row>
    <row r="217" spans="1:7" x14ac:dyDescent="0.25">
      <c r="A217" s="4" t="s">
        <v>1647</v>
      </c>
      <c r="B217">
        <v>2877.1469999999999</v>
      </c>
      <c r="C217">
        <v>2877.366</v>
      </c>
      <c r="D217">
        <v>2846.9369999999999</v>
      </c>
      <c r="E217">
        <v>2868.9479999999999</v>
      </c>
      <c r="F217">
        <v>14562494100</v>
      </c>
      <c r="G217" t="str">
        <f t="shared" si="3"/>
        <v>2020-11-13</v>
      </c>
    </row>
    <row r="218" spans="1:7" x14ac:dyDescent="0.25">
      <c r="A218" s="4" t="s">
        <v>1661</v>
      </c>
      <c r="B218">
        <v>2882.4</v>
      </c>
      <c r="C218">
        <v>2904.8</v>
      </c>
      <c r="D218">
        <v>2868.4079999999999</v>
      </c>
      <c r="E218">
        <v>2904.8</v>
      </c>
      <c r="F218">
        <v>18667073500</v>
      </c>
      <c r="G218" t="str">
        <f t="shared" si="3"/>
        <v>2020-11-16</v>
      </c>
    </row>
    <row r="219" spans="1:7" x14ac:dyDescent="0.25">
      <c r="A219" s="4" t="s">
        <v>1664</v>
      </c>
      <c r="B219">
        <v>2905.5540000000001</v>
      </c>
      <c r="C219">
        <v>2905.5540000000001</v>
      </c>
      <c r="D219">
        <v>2872.6909999999998</v>
      </c>
      <c r="E219">
        <v>2886.8870000000002</v>
      </c>
      <c r="F219">
        <v>17853712800</v>
      </c>
      <c r="G219" t="str">
        <f t="shared" si="3"/>
        <v>2020-11-17</v>
      </c>
    </row>
    <row r="220" spans="1:7" x14ac:dyDescent="0.25">
      <c r="A220" s="4" t="s">
        <v>1668</v>
      </c>
      <c r="B220">
        <v>2882.5320000000002</v>
      </c>
      <c r="C220">
        <v>2895.4319999999998</v>
      </c>
      <c r="D220">
        <v>2867.386</v>
      </c>
      <c r="E220">
        <v>2880.7170000000001</v>
      </c>
      <c r="F220">
        <v>17344438500</v>
      </c>
      <c r="G220" t="str">
        <f t="shared" si="3"/>
        <v>2020-11-18</v>
      </c>
    </row>
    <row r="221" spans="1:7" x14ac:dyDescent="0.25">
      <c r="A221" s="4" t="s">
        <v>1672</v>
      </c>
      <c r="B221">
        <v>2874.64</v>
      </c>
      <c r="C221">
        <v>2899.4780000000001</v>
      </c>
      <c r="D221">
        <v>2865.0439999999999</v>
      </c>
      <c r="E221">
        <v>2895.576</v>
      </c>
      <c r="F221">
        <v>15923248800</v>
      </c>
      <c r="G221" t="str">
        <f t="shared" si="3"/>
        <v>2020-11-19</v>
      </c>
    </row>
    <row r="222" spans="1:7" x14ac:dyDescent="0.25">
      <c r="A222" s="4" t="s">
        <v>1677</v>
      </c>
      <c r="B222">
        <v>2895.0210000000002</v>
      </c>
      <c r="C222">
        <v>2921.49</v>
      </c>
      <c r="D222">
        <v>2891.5790000000002</v>
      </c>
      <c r="E222">
        <v>2919.7040000000002</v>
      </c>
      <c r="F222">
        <v>17184354500</v>
      </c>
      <c r="G222" t="str">
        <f t="shared" si="3"/>
        <v>2020-11-20</v>
      </c>
    </row>
    <row r="223" spans="1:7" x14ac:dyDescent="0.25">
      <c r="A223" s="4" t="s">
        <v>1689</v>
      </c>
      <c r="B223">
        <v>2932.9070000000002</v>
      </c>
      <c r="C223">
        <v>2965.3670000000002</v>
      </c>
      <c r="D223">
        <v>2927.1129999999998</v>
      </c>
      <c r="E223">
        <v>2952.0329999999999</v>
      </c>
      <c r="F223">
        <v>23534889900</v>
      </c>
      <c r="G223" t="str">
        <f t="shared" si="3"/>
        <v>2020-11-23</v>
      </c>
    </row>
    <row r="224" spans="1:7" x14ac:dyDescent="0.25">
      <c r="A224" s="4" t="s">
        <v>1692</v>
      </c>
      <c r="B224">
        <v>2944.4229999999998</v>
      </c>
      <c r="C224">
        <v>2950.002</v>
      </c>
      <c r="D224">
        <v>2931.002</v>
      </c>
      <c r="E224">
        <v>2944.9989999999998</v>
      </c>
      <c r="F224">
        <v>20136207000</v>
      </c>
      <c r="G224" t="str">
        <f t="shared" si="3"/>
        <v>2020-11-24</v>
      </c>
    </row>
    <row r="225" spans="1:7" x14ac:dyDescent="0.25">
      <c r="A225" s="4" t="s">
        <v>1695</v>
      </c>
      <c r="B225">
        <v>2952.7469999999998</v>
      </c>
      <c r="C225">
        <v>2955.46</v>
      </c>
      <c r="D225">
        <v>2894.8560000000002</v>
      </c>
      <c r="E225">
        <v>2894.8560000000002</v>
      </c>
      <c r="F225">
        <v>21011096200</v>
      </c>
      <c r="G225" t="str">
        <f t="shared" si="3"/>
        <v>2020-11-25</v>
      </c>
    </row>
    <row r="226" spans="1:7" x14ac:dyDescent="0.25">
      <c r="A226" s="4" t="s">
        <v>1699</v>
      </c>
      <c r="B226">
        <v>2892.2220000000002</v>
      </c>
      <c r="C226">
        <v>2901.33</v>
      </c>
      <c r="D226">
        <v>2865.7890000000002</v>
      </c>
      <c r="E226">
        <v>2891.0059999999999</v>
      </c>
      <c r="F226">
        <v>16381628300</v>
      </c>
      <c r="G226" t="str">
        <f t="shared" si="3"/>
        <v>2020-11-26</v>
      </c>
    </row>
    <row r="227" spans="1:7" x14ac:dyDescent="0.25">
      <c r="A227" s="4" t="s">
        <v>1702</v>
      </c>
      <c r="B227">
        <v>2893.04</v>
      </c>
      <c r="C227">
        <v>2909.0230000000001</v>
      </c>
      <c r="D227">
        <v>2878.7550000000001</v>
      </c>
      <c r="E227">
        <v>2908.9650000000001</v>
      </c>
      <c r="F227">
        <v>15594618300</v>
      </c>
      <c r="G227" t="str">
        <f t="shared" si="3"/>
        <v>2020-11-27</v>
      </c>
    </row>
    <row r="228" spans="1:7" x14ac:dyDescent="0.25">
      <c r="A228" s="4" t="s">
        <v>1715</v>
      </c>
      <c r="B228">
        <v>2910.386</v>
      </c>
      <c r="C228">
        <v>2925.402</v>
      </c>
      <c r="D228">
        <v>2894.0329999999999</v>
      </c>
      <c r="E228">
        <v>2894.0329999999999</v>
      </c>
      <c r="F228">
        <v>18747855600</v>
      </c>
      <c r="G228" t="str">
        <f t="shared" si="3"/>
        <v>2020-11-30</v>
      </c>
    </row>
    <row r="229" spans="1:7" x14ac:dyDescent="0.25">
      <c r="A229" s="4" t="s">
        <v>1719</v>
      </c>
      <c r="B229">
        <v>2893.1660000000002</v>
      </c>
      <c r="C229">
        <v>2936.4920000000002</v>
      </c>
      <c r="D229">
        <v>2890.8449999999998</v>
      </c>
      <c r="E229">
        <v>2935.84</v>
      </c>
      <c r="F229">
        <v>16162876200</v>
      </c>
      <c r="G229" t="str">
        <f t="shared" si="3"/>
        <v>2020-12-01</v>
      </c>
    </row>
    <row r="230" spans="1:7" x14ac:dyDescent="0.25">
      <c r="A230" s="4" t="s">
        <v>1722</v>
      </c>
      <c r="B230">
        <v>2941.377</v>
      </c>
      <c r="C230">
        <v>2948.0390000000002</v>
      </c>
      <c r="D230">
        <v>2928.3339999999998</v>
      </c>
      <c r="E230">
        <v>2939.4059999999999</v>
      </c>
      <c r="F230">
        <v>17804629300</v>
      </c>
      <c r="G230" t="str">
        <f t="shared" si="3"/>
        <v>2020-12-02</v>
      </c>
    </row>
    <row r="231" spans="1:7" x14ac:dyDescent="0.25">
      <c r="A231" s="4" t="s">
        <v>1725</v>
      </c>
      <c r="B231">
        <v>2940.4450000000002</v>
      </c>
      <c r="C231">
        <v>2940.9670000000001</v>
      </c>
      <c r="D231">
        <v>2922.625</v>
      </c>
      <c r="E231">
        <v>2932.3359999999998</v>
      </c>
      <c r="F231">
        <v>17336244300</v>
      </c>
      <c r="G231" t="str">
        <f t="shared" si="3"/>
        <v>2020-12-03</v>
      </c>
    </row>
    <row r="232" spans="1:7" x14ac:dyDescent="0.25">
      <c r="A232" s="4" t="s">
        <v>1729</v>
      </c>
      <c r="B232">
        <v>2928.837</v>
      </c>
      <c r="C232">
        <v>2959.4839999999999</v>
      </c>
      <c r="D232">
        <v>2926.4839999999999</v>
      </c>
      <c r="E232">
        <v>2957.0120000000002</v>
      </c>
      <c r="F232">
        <v>15407647000</v>
      </c>
      <c r="G232" t="str">
        <f t="shared" si="3"/>
        <v>2020-12-04</v>
      </c>
    </row>
    <row r="233" spans="1:7" x14ac:dyDescent="0.25">
      <c r="A233" s="4" t="s">
        <v>1739</v>
      </c>
      <c r="B233">
        <v>2961.3939999999998</v>
      </c>
      <c r="C233">
        <v>2968.1860000000001</v>
      </c>
      <c r="D233">
        <v>2943.8110000000001</v>
      </c>
      <c r="E233">
        <v>2945.2510000000002</v>
      </c>
      <c r="F233">
        <v>15351962600</v>
      </c>
      <c r="G233" t="str">
        <f t="shared" si="3"/>
        <v>2020-12-07</v>
      </c>
    </row>
    <row r="234" spans="1:7" x14ac:dyDescent="0.25">
      <c r="A234" s="4" t="s">
        <v>1744</v>
      </c>
      <c r="B234">
        <v>2947.3270000000002</v>
      </c>
      <c r="C234">
        <v>2961.8069999999998</v>
      </c>
      <c r="D234">
        <v>2941.7330000000002</v>
      </c>
      <c r="E234">
        <v>2950.7069999999999</v>
      </c>
      <c r="F234">
        <v>13835934800</v>
      </c>
      <c r="G234" t="str">
        <f t="shared" si="3"/>
        <v>2020-12-08</v>
      </c>
    </row>
    <row r="235" spans="1:7" x14ac:dyDescent="0.25">
      <c r="A235" s="4" t="s">
        <v>1747</v>
      </c>
      <c r="B235">
        <v>2954.9969999999998</v>
      </c>
      <c r="C235">
        <v>2960.97</v>
      </c>
      <c r="D235">
        <v>2915.4639999999999</v>
      </c>
      <c r="E235">
        <v>2915.4639999999999</v>
      </c>
      <c r="F235">
        <v>15951290700</v>
      </c>
      <c r="G235" t="str">
        <f t="shared" si="3"/>
        <v>2020-12-09</v>
      </c>
    </row>
    <row r="236" spans="1:7" x14ac:dyDescent="0.25">
      <c r="A236" s="4" t="s">
        <v>1751</v>
      </c>
      <c r="B236">
        <v>2908.5650000000001</v>
      </c>
      <c r="C236">
        <v>2937.6579999999999</v>
      </c>
      <c r="D236">
        <v>2903.4340000000002</v>
      </c>
      <c r="E236">
        <v>2925.4690000000001</v>
      </c>
      <c r="F236">
        <v>15344907900</v>
      </c>
      <c r="G236" t="str">
        <f t="shared" si="3"/>
        <v>2020-12-10</v>
      </c>
    </row>
    <row r="237" spans="1:7" x14ac:dyDescent="0.25">
      <c r="A237" s="4" t="s">
        <v>1755</v>
      </c>
      <c r="B237">
        <v>2935.0520000000001</v>
      </c>
      <c r="C237">
        <v>2938.953</v>
      </c>
      <c r="D237">
        <v>2884.3539999999998</v>
      </c>
      <c r="E237">
        <v>2906.0129999999999</v>
      </c>
      <c r="F237">
        <v>18172865200</v>
      </c>
      <c r="G237" t="str">
        <f t="shared" si="3"/>
        <v>2020-12-11</v>
      </c>
    </row>
    <row r="238" spans="1:7" x14ac:dyDescent="0.25">
      <c r="A238" s="4" t="s">
        <v>1768</v>
      </c>
      <c r="B238">
        <v>2904.998</v>
      </c>
      <c r="C238">
        <v>2929.7370000000001</v>
      </c>
      <c r="D238">
        <v>2891.712</v>
      </c>
      <c r="E238">
        <v>2928.2350000000001</v>
      </c>
      <c r="F238">
        <v>15233872300</v>
      </c>
      <c r="G238" t="str">
        <f t="shared" si="3"/>
        <v>2020-12-14</v>
      </c>
    </row>
    <row r="239" spans="1:7" x14ac:dyDescent="0.25">
      <c r="A239" s="4" t="s">
        <v>1772</v>
      </c>
      <c r="B239">
        <v>2928.4650000000001</v>
      </c>
      <c r="C239">
        <v>2939.9259999999999</v>
      </c>
      <c r="D239">
        <v>2917.5439999999999</v>
      </c>
      <c r="E239">
        <v>2935.788</v>
      </c>
      <c r="F239">
        <v>14007034300</v>
      </c>
      <c r="G239" t="str">
        <f t="shared" si="3"/>
        <v>2020-12-15</v>
      </c>
    </row>
    <row r="240" spans="1:7" x14ac:dyDescent="0.25">
      <c r="A240" s="4" t="s">
        <v>1776</v>
      </c>
      <c r="B240">
        <v>2938.645</v>
      </c>
      <c r="C240">
        <v>2946.08</v>
      </c>
      <c r="D240">
        <v>2931.3040000000001</v>
      </c>
      <c r="E240">
        <v>2937.1849999999999</v>
      </c>
      <c r="F240">
        <v>14211054800</v>
      </c>
      <c r="G240" t="str">
        <f t="shared" si="3"/>
        <v>2020-12-16</v>
      </c>
    </row>
    <row r="241" spans="1:7" x14ac:dyDescent="0.25">
      <c r="A241" s="4" t="s">
        <v>1779</v>
      </c>
      <c r="B241">
        <v>2939.442</v>
      </c>
      <c r="C241">
        <v>2972.2190000000001</v>
      </c>
      <c r="D241">
        <v>2929.67</v>
      </c>
      <c r="E241">
        <v>2970.4290000000001</v>
      </c>
      <c r="F241">
        <v>17041005100</v>
      </c>
      <c r="G241" t="str">
        <f t="shared" si="3"/>
        <v>2020-12-17</v>
      </c>
    </row>
    <row r="242" spans="1:7" x14ac:dyDescent="0.25">
      <c r="A242" s="4" t="s">
        <v>1782</v>
      </c>
      <c r="B242">
        <v>2969.5349999999999</v>
      </c>
      <c r="C242">
        <v>2991.5419999999999</v>
      </c>
      <c r="D242">
        <v>2963.4319999999998</v>
      </c>
      <c r="E242">
        <v>2975.2730000000001</v>
      </c>
      <c r="F242">
        <v>18194743600</v>
      </c>
      <c r="G242" t="str">
        <f t="shared" si="3"/>
        <v>2020-12-18</v>
      </c>
    </row>
    <row r="243" spans="1:7" x14ac:dyDescent="0.25">
      <c r="A243" s="4" t="s">
        <v>1794</v>
      </c>
      <c r="B243">
        <v>2979.3440000000001</v>
      </c>
      <c r="C243">
        <v>3010.3310000000001</v>
      </c>
      <c r="D243">
        <v>2972.5569999999998</v>
      </c>
      <c r="E243">
        <v>3009.5709999999999</v>
      </c>
      <c r="F243">
        <v>18479927400</v>
      </c>
      <c r="G243" t="str">
        <f t="shared" si="3"/>
        <v>2020-12-21</v>
      </c>
    </row>
    <row r="244" spans="1:7" x14ac:dyDescent="0.25">
      <c r="A244" s="4" t="s">
        <v>1798</v>
      </c>
      <c r="B244">
        <v>3000.3319999999999</v>
      </c>
      <c r="C244">
        <v>3012.58</v>
      </c>
      <c r="D244">
        <v>2956.1640000000002</v>
      </c>
      <c r="E244">
        <v>2959.0369999999998</v>
      </c>
      <c r="F244">
        <v>20281573500</v>
      </c>
      <c r="G244" t="str">
        <f t="shared" si="3"/>
        <v>2020-12-22</v>
      </c>
    </row>
    <row r="245" spans="1:7" x14ac:dyDescent="0.25">
      <c r="A245" s="4" t="s">
        <v>1802</v>
      </c>
      <c r="B245">
        <v>2966.7910000000002</v>
      </c>
      <c r="C245">
        <v>3002.7370000000001</v>
      </c>
      <c r="D245">
        <v>2961.6129999999998</v>
      </c>
      <c r="E245">
        <v>2986.8249999999998</v>
      </c>
      <c r="F245">
        <v>19463807100</v>
      </c>
      <c r="G245" t="str">
        <f t="shared" si="3"/>
        <v>2020-12-23</v>
      </c>
    </row>
    <row r="246" spans="1:7" x14ac:dyDescent="0.25">
      <c r="A246" s="4" t="s">
        <v>1807</v>
      </c>
      <c r="B246">
        <v>2983.585</v>
      </c>
      <c r="C246">
        <v>2990.1370000000002</v>
      </c>
      <c r="D246">
        <v>2955.5729999999999</v>
      </c>
      <c r="E246">
        <v>2965.4670000000001</v>
      </c>
      <c r="F246">
        <v>18171106200</v>
      </c>
      <c r="G246" t="str">
        <f t="shared" si="3"/>
        <v>2020-12-24</v>
      </c>
    </row>
    <row r="247" spans="1:7" x14ac:dyDescent="0.25">
      <c r="A247" s="4" t="s">
        <v>1811</v>
      </c>
      <c r="B247">
        <v>2951.8270000000002</v>
      </c>
      <c r="C247">
        <v>3002.7190000000001</v>
      </c>
      <c r="D247">
        <v>2949.404</v>
      </c>
      <c r="E247">
        <v>3002.0329999999999</v>
      </c>
      <c r="F247">
        <v>18840115900</v>
      </c>
      <c r="G247" t="str">
        <f t="shared" si="3"/>
        <v>2020-12-25</v>
      </c>
    </row>
    <row r="248" spans="1:7" x14ac:dyDescent="0.25">
      <c r="A248" s="4" t="s">
        <v>1822</v>
      </c>
      <c r="B248">
        <v>3004.1669999999999</v>
      </c>
      <c r="C248">
        <v>3019.652</v>
      </c>
      <c r="D248">
        <v>2994.9470000000001</v>
      </c>
      <c r="E248">
        <v>3008.5149999999999</v>
      </c>
      <c r="F248">
        <v>19992925900</v>
      </c>
      <c r="G248" t="str">
        <f t="shared" si="3"/>
        <v>2020-12-28</v>
      </c>
    </row>
    <row r="249" spans="1:7" x14ac:dyDescent="0.25">
      <c r="A249" s="4" t="s">
        <v>1827</v>
      </c>
      <c r="B249">
        <v>3008.2959999999998</v>
      </c>
      <c r="C249">
        <v>3012.6909999999998</v>
      </c>
      <c r="D249">
        <v>2976.047</v>
      </c>
      <c r="E249">
        <v>2977.4659999999999</v>
      </c>
      <c r="F249">
        <v>19517990900</v>
      </c>
      <c r="G249" t="str">
        <f t="shared" si="3"/>
        <v>2020-12-29</v>
      </c>
    </row>
    <row r="250" spans="1:7" x14ac:dyDescent="0.25">
      <c r="A250" s="4" t="s">
        <v>1832</v>
      </c>
      <c r="B250">
        <v>2976.9580000000001</v>
      </c>
      <c r="C250">
        <v>3025.953</v>
      </c>
      <c r="D250">
        <v>2976.3760000000002</v>
      </c>
      <c r="E250">
        <v>3023.877</v>
      </c>
      <c r="F250">
        <v>17973641800</v>
      </c>
      <c r="G250" t="str">
        <f t="shared" si="3"/>
        <v>2020-12-30</v>
      </c>
    </row>
    <row r="251" spans="1:7" x14ac:dyDescent="0.25">
      <c r="A251" s="4" t="s">
        <v>1836</v>
      </c>
      <c r="B251">
        <v>3027.9670000000001</v>
      </c>
      <c r="C251">
        <v>3073.1529999999998</v>
      </c>
      <c r="D251">
        <v>3027.9670000000001</v>
      </c>
      <c r="E251">
        <v>3072.0349999999999</v>
      </c>
      <c r="F251">
        <v>19211637900</v>
      </c>
      <c r="G251" t="str">
        <f t="shared" si="3"/>
        <v>2020-12-31</v>
      </c>
    </row>
    <row r="252" spans="1:7" x14ac:dyDescent="0.25">
      <c r="A252" s="4" t="s">
        <v>1851</v>
      </c>
      <c r="B252">
        <v>3077.4769999999999</v>
      </c>
      <c r="C252">
        <v>3131.7449999999999</v>
      </c>
      <c r="D252">
        <v>3072.3220000000001</v>
      </c>
      <c r="E252">
        <v>3124.4659999999999</v>
      </c>
      <c r="F252">
        <v>22287334400</v>
      </c>
      <c r="G252" t="str">
        <f t="shared" si="3"/>
        <v>2021-01-04</v>
      </c>
    </row>
    <row r="253" spans="1:7" x14ac:dyDescent="0.25">
      <c r="A253" s="4" t="s">
        <v>1855</v>
      </c>
      <c r="B253">
        <v>3117.5819999999999</v>
      </c>
      <c r="C253">
        <v>3173.8589999999999</v>
      </c>
      <c r="D253">
        <v>3110.1770000000001</v>
      </c>
      <c r="E253">
        <v>3173.8589999999999</v>
      </c>
      <c r="F253">
        <v>24259964700</v>
      </c>
      <c r="G253" t="str">
        <f t="shared" si="3"/>
        <v>2021-01-05</v>
      </c>
    </row>
    <row r="254" spans="1:7" x14ac:dyDescent="0.25">
      <c r="A254" s="4" t="s">
        <v>1859</v>
      </c>
      <c r="B254">
        <v>3181.4119999999998</v>
      </c>
      <c r="C254">
        <v>3204.7370000000001</v>
      </c>
      <c r="D254">
        <v>3153.1779999999999</v>
      </c>
      <c r="E254">
        <v>3190.3490000000002</v>
      </c>
      <c r="F254">
        <v>22495597300</v>
      </c>
      <c r="G254" t="str">
        <f t="shared" si="3"/>
        <v>2021-01-06</v>
      </c>
    </row>
    <row r="255" spans="1:7" x14ac:dyDescent="0.25">
      <c r="A255" s="4" t="s">
        <v>1863</v>
      </c>
      <c r="B255">
        <v>3193.39</v>
      </c>
      <c r="C255">
        <v>3221.8609999999999</v>
      </c>
      <c r="D255">
        <v>3175.732</v>
      </c>
      <c r="E255">
        <v>3221.8609999999999</v>
      </c>
      <c r="F255">
        <v>25657582000</v>
      </c>
      <c r="G255" t="str">
        <f t="shared" si="3"/>
        <v>2021-01-07</v>
      </c>
    </row>
    <row r="256" spans="1:7" x14ac:dyDescent="0.25">
      <c r="A256" s="4" t="s">
        <v>1867</v>
      </c>
      <c r="B256">
        <v>3226.0650000000001</v>
      </c>
      <c r="C256">
        <v>3238.75</v>
      </c>
      <c r="D256">
        <v>3184.471</v>
      </c>
      <c r="E256">
        <v>3212.2269999999999</v>
      </c>
      <c r="F256">
        <v>22059726000</v>
      </c>
      <c r="G256" t="str">
        <f t="shared" si="3"/>
        <v>2021-01-08</v>
      </c>
    </row>
    <row r="257" spans="1:7" x14ac:dyDescent="0.25">
      <c r="A257" s="4" t="s">
        <v>1879</v>
      </c>
      <c r="B257">
        <v>3211.7750000000001</v>
      </c>
      <c r="C257">
        <v>3243.9690000000001</v>
      </c>
      <c r="D257">
        <v>3154.3989999999999</v>
      </c>
      <c r="E257">
        <v>3171.1640000000002</v>
      </c>
      <c r="F257">
        <v>22589782800</v>
      </c>
      <c r="G257" t="str">
        <f t="shared" si="3"/>
        <v>2021-01-11</v>
      </c>
    </row>
    <row r="258" spans="1:7" x14ac:dyDescent="0.25">
      <c r="A258" s="4" t="s">
        <v>1882</v>
      </c>
      <c r="B258">
        <v>3154.7269999999999</v>
      </c>
      <c r="C258">
        <v>3239.7660000000001</v>
      </c>
      <c r="D258">
        <v>3153.9720000000002</v>
      </c>
      <c r="E258">
        <v>3239.7660000000001</v>
      </c>
      <c r="F258">
        <v>18981429600</v>
      </c>
      <c r="G258" t="str">
        <f t="shared" si="3"/>
        <v>2021-01-12</v>
      </c>
    </row>
    <row r="259" spans="1:7" x14ac:dyDescent="0.25">
      <c r="A259" s="4" t="s">
        <v>1887</v>
      </c>
      <c r="B259">
        <v>3246.4290000000001</v>
      </c>
      <c r="C259">
        <v>3261.3310000000001</v>
      </c>
      <c r="D259">
        <v>3206.4720000000002</v>
      </c>
      <c r="E259">
        <v>3231.511</v>
      </c>
      <c r="F259">
        <v>23610852400</v>
      </c>
      <c r="G259" t="str">
        <f t="shared" ref="G259:G322" si="4">TEXT(A259,"YYYY-MM-DD")</f>
        <v>2021-01-13</v>
      </c>
    </row>
    <row r="260" spans="1:7" x14ac:dyDescent="0.25">
      <c r="A260" s="4" t="s">
        <v>1891</v>
      </c>
      <c r="B260">
        <v>3216.8530000000001</v>
      </c>
      <c r="C260">
        <v>3233.424</v>
      </c>
      <c r="D260">
        <v>3181.7510000000002</v>
      </c>
      <c r="E260">
        <v>3197.386</v>
      </c>
      <c r="F260">
        <v>21251336500</v>
      </c>
      <c r="G260" t="str">
        <f t="shared" si="4"/>
        <v>2021-01-14</v>
      </c>
    </row>
    <row r="261" spans="1:7" x14ac:dyDescent="0.25">
      <c r="A261" s="4" t="s">
        <v>1896</v>
      </c>
      <c r="B261">
        <v>3189.462</v>
      </c>
      <c r="C261">
        <v>3200.326</v>
      </c>
      <c r="D261">
        <v>3122.7310000000002</v>
      </c>
      <c r="E261">
        <v>3173.4409999999998</v>
      </c>
      <c r="F261">
        <v>18186850600</v>
      </c>
      <c r="G261" t="str">
        <f t="shared" si="4"/>
        <v>2021-01-15</v>
      </c>
    </row>
    <row r="262" spans="1:7" x14ac:dyDescent="0.25">
      <c r="A262" s="4" t="s">
        <v>1904</v>
      </c>
      <c r="B262">
        <v>3160.0010000000002</v>
      </c>
      <c r="C262">
        <v>3220.8420000000001</v>
      </c>
      <c r="D262">
        <v>3146.36</v>
      </c>
      <c r="E262">
        <v>3210.6</v>
      </c>
      <c r="F262">
        <v>18177736800</v>
      </c>
      <c r="G262" t="str">
        <f t="shared" si="4"/>
        <v>2021-01-18</v>
      </c>
    </row>
    <row r="263" spans="1:7" x14ac:dyDescent="0.25">
      <c r="A263" s="4" t="s">
        <v>1908</v>
      </c>
      <c r="B263">
        <v>3212.8359999999998</v>
      </c>
      <c r="C263">
        <v>3220.9470000000001</v>
      </c>
      <c r="D263">
        <v>3148.8029999999999</v>
      </c>
      <c r="E263">
        <v>3160.4270000000001</v>
      </c>
      <c r="F263">
        <v>19274345800</v>
      </c>
      <c r="G263" t="str">
        <f t="shared" si="4"/>
        <v>2021-01-19</v>
      </c>
    </row>
    <row r="264" spans="1:7" x14ac:dyDescent="0.25">
      <c r="A264" s="4" t="s">
        <v>1910</v>
      </c>
      <c r="B264">
        <v>3160.5410000000002</v>
      </c>
      <c r="C264">
        <v>3200.482</v>
      </c>
      <c r="D264">
        <v>3149.4870000000001</v>
      </c>
      <c r="E264">
        <v>3200.2269999999999</v>
      </c>
      <c r="F264">
        <v>17373586400</v>
      </c>
      <c r="G264" t="str">
        <f t="shared" si="4"/>
        <v>2021-01-20</v>
      </c>
    </row>
    <row r="265" spans="1:7" x14ac:dyDescent="0.25">
      <c r="A265" s="4" t="s">
        <v>1913</v>
      </c>
      <c r="B265">
        <v>3205.92</v>
      </c>
      <c r="C265">
        <v>3263.5360000000001</v>
      </c>
      <c r="D265">
        <v>3205.92</v>
      </c>
      <c r="E265">
        <v>3250.105</v>
      </c>
      <c r="F265">
        <v>20967640900</v>
      </c>
      <c r="G265" t="str">
        <f t="shared" si="4"/>
        <v>2021-01-21</v>
      </c>
    </row>
    <row r="266" spans="1:7" x14ac:dyDescent="0.25">
      <c r="A266" s="4" t="s">
        <v>1918</v>
      </c>
      <c r="B266">
        <v>3245.8560000000002</v>
      </c>
      <c r="C266">
        <v>3258.8130000000001</v>
      </c>
      <c r="D266">
        <v>3226.3339999999998</v>
      </c>
      <c r="E266">
        <v>3254.9580000000001</v>
      </c>
      <c r="F266">
        <v>20709369700</v>
      </c>
      <c r="G266" t="str">
        <f t="shared" si="4"/>
        <v>2021-01-22</v>
      </c>
    </row>
    <row r="267" spans="1:7" x14ac:dyDescent="0.25">
      <c r="A267" s="4" t="s">
        <v>1931</v>
      </c>
      <c r="B267">
        <v>3254.1959999999999</v>
      </c>
      <c r="C267">
        <v>3302.848</v>
      </c>
      <c r="D267">
        <v>3247.4470000000001</v>
      </c>
      <c r="E267">
        <v>3278.7020000000002</v>
      </c>
      <c r="F267">
        <v>21131288200</v>
      </c>
      <c r="G267" t="str">
        <f t="shared" si="4"/>
        <v>2021-01-25</v>
      </c>
    </row>
    <row r="268" spans="1:7" x14ac:dyDescent="0.25">
      <c r="A268" s="4" t="s">
        <v>1934</v>
      </c>
      <c r="B268">
        <v>3268.1959999999999</v>
      </c>
      <c r="C268">
        <v>3268.1959999999999</v>
      </c>
      <c r="D268">
        <v>3214.8560000000002</v>
      </c>
      <c r="E268">
        <v>3224.4549999999999</v>
      </c>
      <c r="F268">
        <v>18012309900</v>
      </c>
      <c r="G268" t="str">
        <f t="shared" si="4"/>
        <v>2021-01-26</v>
      </c>
    </row>
    <row r="269" spans="1:7" x14ac:dyDescent="0.25">
      <c r="A269" s="4" t="s">
        <v>1938</v>
      </c>
      <c r="B269">
        <v>3221.8110000000001</v>
      </c>
      <c r="C269">
        <v>3231.7429999999999</v>
      </c>
      <c r="D269">
        <v>3181.3620000000001</v>
      </c>
      <c r="E269">
        <v>3222.241</v>
      </c>
      <c r="F269">
        <v>17121539100</v>
      </c>
      <c r="G269" t="str">
        <f t="shared" si="4"/>
        <v>2021-01-27</v>
      </c>
    </row>
    <row r="270" spans="1:7" x14ac:dyDescent="0.25">
      <c r="A270" s="4" t="s">
        <v>1942</v>
      </c>
      <c r="B270">
        <v>3182.89</v>
      </c>
      <c r="C270">
        <v>3197.5659999999998</v>
      </c>
      <c r="D270">
        <v>3136.297</v>
      </c>
      <c r="E270">
        <v>3144.4380000000001</v>
      </c>
      <c r="F270">
        <v>17913999400</v>
      </c>
      <c r="G270" t="str">
        <f t="shared" si="4"/>
        <v>2021-01-28</v>
      </c>
    </row>
    <row r="271" spans="1:7" x14ac:dyDescent="0.25">
      <c r="A271" s="4" t="s">
        <v>1946</v>
      </c>
      <c r="B271">
        <v>3161.8809999999999</v>
      </c>
      <c r="C271">
        <v>3177.634</v>
      </c>
      <c r="D271">
        <v>3084.1019999999999</v>
      </c>
      <c r="E271">
        <v>3123.1660000000002</v>
      </c>
      <c r="F271">
        <v>18717017200</v>
      </c>
      <c r="G271" t="str">
        <f t="shared" si="4"/>
        <v>2021-01-29</v>
      </c>
    </row>
    <row r="272" spans="1:7" x14ac:dyDescent="0.25">
      <c r="A272" s="4" t="s">
        <v>1957</v>
      </c>
      <c r="B272">
        <v>3115.538</v>
      </c>
      <c r="C272">
        <v>3143.7979999999998</v>
      </c>
      <c r="D272">
        <v>3109.8040000000001</v>
      </c>
      <c r="E272">
        <v>3139.6790000000001</v>
      </c>
      <c r="F272">
        <v>17096153700</v>
      </c>
      <c r="G272" t="str">
        <f t="shared" si="4"/>
        <v>2021-02-01</v>
      </c>
    </row>
    <row r="273" spans="1:7" x14ac:dyDescent="0.25">
      <c r="A273" s="4" t="s">
        <v>1962</v>
      </c>
      <c r="B273">
        <v>3150.75</v>
      </c>
      <c r="C273">
        <v>3189.4839999999999</v>
      </c>
      <c r="D273">
        <v>3132.192</v>
      </c>
      <c r="E273">
        <v>3188.3440000000001</v>
      </c>
      <c r="F273">
        <v>16474587300</v>
      </c>
      <c r="G273" t="str">
        <f t="shared" si="4"/>
        <v>2021-02-02</v>
      </c>
    </row>
    <row r="274" spans="1:7" x14ac:dyDescent="0.25">
      <c r="A274" s="4" t="s">
        <v>1966</v>
      </c>
      <c r="B274">
        <v>3188.3620000000001</v>
      </c>
      <c r="C274">
        <v>3197.6179999999999</v>
      </c>
      <c r="D274">
        <v>3167.3359999999998</v>
      </c>
      <c r="E274">
        <v>3172.337</v>
      </c>
      <c r="F274">
        <v>19482844700</v>
      </c>
      <c r="G274" t="str">
        <f t="shared" si="4"/>
        <v>2021-02-03</v>
      </c>
    </row>
    <row r="275" spans="1:7" x14ac:dyDescent="0.25">
      <c r="A275" s="4" t="s">
        <v>1969</v>
      </c>
      <c r="B275">
        <v>3157.069</v>
      </c>
      <c r="C275">
        <v>3186.4850000000001</v>
      </c>
      <c r="D275">
        <v>3125.6439999999998</v>
      </c>
      <c r="E275">
        <v>3168.0839999999998</v>
      </c>
      <c r="F275">
        <v>19280406900</v>
      </c>
      <c r="G275" t="str">
        <f t="shared" si="4"/>
        <v>2021-02-04</v>
      </c>
    </row>
    <row r="276" spans="1:7" x14ac:dyDescent="0.25">
      <c r="A276" s="4" t="s">
        <v>1972</v>
      </c>
      <c r="B276">
        <v>3175.7240000000002</v>
      </c>
      <c r="C276">
        <v>3191.3620000000001</v>
      </c>
      <c r="D276">
        <v>3133.2530000000002</v>
      </c>
      <c r="E276">
        <v>3133.9789999999998</v>
      </c>
      <c r="F276">
        <v>16882330500</v>
      </c>
      <c r="G276" t="str">
        <f t="shared" si="4"/>
        <v>2021-02-05</v>
      </c>
    </row>
    <row r="277" spans="1:7" x14ac:dyDescent="0.25">
      <c r="A277" s="4" t="s">
        <v>1982</v>
      </c>
      <c r="B277">
        <v>3145.2420000000002</v>
      </c>
      <c r="C277">
        <v>3196.241</v>
      </c>
      <c r="D277">
        <v>3133.7629999999999</v>
      </c>
      <c r="E277">
        <v>3188.7570000000001</v>
      </c>
      <c r="F277">
        <v>14997545100</v>
      </c>
      <c r="G277" t="str">
        <f t="shared" si="4"/>
        <v>2021-02-08</v>
      </c>
    </row>
    <row r="278" spans="1:7" x14ac:dyDescent="0.25">
      <c r="A278" s="4" t="s">
        <v>1985</v>
      </c>
      <c r="B278">
        <v>3200.7379999999998</v>
      </c>
      <c r="C278">
        <v>3281.1570000000002</v>
      </c>
      <c r="D278">
        <v>3195.9209999999998</v>
      </c>
      <c r="E278">
        <v>3281.1149999999998</v>
      </c>
      <c r="F278">
        <v>15904642100</v>
      </c>
      <c r="G278" t="str">
        <f t="shared" si="4"/>
        <v>2021-02-09</v>
      </c>
    </row>
    <row r="279" spans="1:7" x14ac:dyDescent="0.25">
      <c r="A279" s="4" t="s">
        <v>1989</v>
      </c>
      <c r="B279">
        <v>3289.4209999999998</v>
      </c>
      <c r="C279">
        <v>3351.1289999999999</v>
      </c>
      <c r="D279">
        <v>3286.3580000000002</v>
      </c>
      <c r="E279">
        <v>3344.2860000000001</v>
      </c>
      <c r="F279">
        <v>15663751000</v>
      </c>
      <c r="G279" t="str">
        <f t="shared" si="4"/>
        <v>2021-02-10</v>
      </c>
    </row>
    <row r="280" spans="1:7" x14ac:dyDescent="0.25">
      <c r="A280" s="4" t="s">
        <v>2025</v>
      </c>
      <c r="B280">
        <v>3411.252</v>
      </c>
      <c r="C280">
        <v>3425.5189999999998</v>
      </c>
      <c r="D280">
        <v>3331.9650000000001</v>
      </c>
      <c r="E280">
        <v>3346.2730000000001</v>
      </c>
      <c r="F280">
        <v>21612137200</v>
      </c>
      <c r="G280" t="str">
        <f t="shared" si="4"/>
        <v>2021-02-18</v>
      </c>
    </row>
    <row r="281" spans="1:7" x14ac:dyDescent="0.25">
      <c r="A281" s="4" t="s">
        <v>2029</v>
      </c>
      <c r="B281">
        <v>3331.134</v>
      </c>
      <c r="C281">
        <v>3358.2170000000001</v>
      </c>
      <c r="D281">
        <v>3278.4070000000002</v>
      </c>
      <c r="E281">
        <v>3352.87</v>
      </c>
      <c r="F281">
        <v>23262926000</v>
      </c>
      <c r="G281" t="str">
        <f t="shared" si="4"/>
        <v>2021-02-19</v>
      </c>
    </row>
    <row r="282" spans="1:7" x14ac:dyDescent="0.25">
      <c r="A282" s="4" t="s">
        <v>2040</v>
      </c>
      <c r="B282">
        <v>3367.05</v>
      </c>
      <c r="C282">
        <v>3375.5169999999998</v>
      </c>
      <c r="D282">
        <v>3290.183</v>
      </c>
      <c r="E282">
        <v>3290.183</v>
      </c>
      <c r="F282">
        <v>31843708800</v>
      </c>
      <c r="G282" t="str">
        <f t="shared" si="4"/>
        <v>2021-02-22</v>
      </c>
    </row>
    <row r="283" spans="1:7" x14ac:dyDescent="0.25">
      <c r="A283" s="4" t="s">
        <v>2045</v>
      </c>
      <c r="B283">
        <v>3261.3249999999998</v>
      </c>
      <c r="C283">
        <v>3313.2979999999998</v>
      </c>
      <c r="D283">
        <v>3260.3420000000001</v>
      </c>
      <c r="E283">
        <v>3276.9960000000001</v>
      </c>
      <c r="F283">
        <v>27111049700</v>
      </c>
      <c r="G283" t="str">
        <f t="shared" si="4"/>
        <v>2021-02-23</v>
      </c>
    </row>
    <row r="284" spans="1:7" x14ac:dyDescent="0.25">
      <c r="A284" s="4" t="s">
        <v>2049</v>
      </c>
      <c r="B284">
        <v>3280.5039999999999</v>
      </c>
      <c r="C284">
        <v>3284.2069999999999</v>
      </c>
      <c r="D284">
        <v>3161.34</v>
      </c>
      <c r="E284">
        <v>3193.4740000000002</v>
      </c>
      <c r="F284">
        <v>24707443200</v>
      </c>
      <c r="G284" t="str">
        <f t="shared" si="4"/>
        <v>2021-02-24</v>
      </c>
    </row>
    <row r="285" spans="1:7" x14ac:dyDescent="0.25">
      <c r="A285" s="4" t="s">
        <v>2054</v>
      </c>
      <c r="B285">
        <v>3228.3110000000001</v>
      </c>
      <c r="C285">
        <v>3234.2469999999998</v>
      </c>
      <c r="D285">
        <v>3175.1529999999998</v>
      </c>
      <c r="E285">
        <v>3186.627</v>
      </c>
      <c r="F285">
        <v>23008068900</v>
      </c>
      <c r="G285" t="str">
        <f t="shared" si="4"/>
        <v>2021-02-25</v>
      </c>
    </row>
    <row r="286" spans="1:7" x14ac:dyDescent="0.25">
      <c r="A286" s="4" t="s">
        <v>2058</v>
      </c>
      <c r="B286">
        <v>3112.1529999999998</v>
      </c>
      <c r="C286">
        <v>3158.444</v>
      </c>
      <c r="D286">
        <v>3099.6</v>
      </c>
      <c r="E286">
        <v>3123.1469999999999</v>
      </c>
      <c r="F286">
        <v>21379625100</v>
      </c>
      <c r="G286" t="str">
        <f t="shared" si="4"/>
        <v>2021-02-26</v>
      </c>
    </row>
    <row r="287" spans="1:7" x14ac:dyDescent="0.25">
      <c r="A287" s="4" t="s">
        <v>2069</v>
      </c>
      <c r="B287">
        <v>3152.6550000000002</v>
      </c>
      <c r="C287">
        <v>3183.944</v>
      </c>
      <c r="D287">
        <v>3131.9960000000001</v>
      </c>
      <c r="E287">
        <v>3182.6970000000001</v>
      </c>
      <c r="F287">
        <v>21550301000</v>
      </c>
      <c r="G287" t="str">
        <f t="shared" si="4"/>
        <v>2021-03-01</v>
      </c>
    </row>
    <row r="288" spans="1:7" x14ac:dyDescent="0.25">
      <c r="A288" s="4" t="s">
        <v>2072</v>
      </c>
      <c r="B288">
        <v>3198.5880000000002</v>
      </c>
      <c r="C288">
        <v>3198.5880000000002</v>
      </c>
      <c r="D288">
        <v>3113.194</v>
      </c>
      <c r="E288">
        <v>3136.5160000000001</v>
      </c>
      <c r="F288">
        <v>23799768600</v>
      </c>
      <c r="G288" t="str">
        <f t="shared" si="4"/>
        <v>2021-03-02</v>
      </c>
    </row>
    <row r="289" spans="1:7" x14ac:dyDescent="0.25">
      <c r="A289" s="4" t="s">
        <v>2074</v>
      </c>
      <c r="B289">
        <v>3126.6790000000001</v>
      </c>
      <c r="C289">
        <v>3187.8049999999998</v>
      </c>
      <c r="D289">
        <v>3120.8870000000002</v>
      </c>
      <c r="E289">
        <v>3187.3389999999999</v>
      </c>
      <c r="F289">
        <v>23264078100</v>
      </c>
      <c r="G289" t="str">
        <f t="shared" si="4"/>
        <v>2021-03-03</v>
      </c>
    </row>
    <row r="290" spans="1:7" x14ac:dyDescent="0.25">
      <c r="A290" s="4" t="s">
        <v>2078</v>
      </c>
      <c r="B290">
        <v>3155.71</v>
      </c>
      <c r="C290">
        <v>3157.2849999999999</v>
      </c>
      <c r="D290">
        <v>3080.62</v>
      </c>
      <c r="E290">
        <v>3095.0749999999998</v>
      </c>
      <c r="F290">
        <v>27099765200</v>
      </c>
      <c r="G290" t="str">
        <f t="shared" si="4"/>
        <v>2021-03-04</v>
      </c>
    </row>
    <row r="291" spans="1:7" x14ac:dyDescent="0.25">
      <c r="A291" s="4" t="s">
        <v>2082</v>
      </c>
      <c r="B291">
        <v>3050.4659999999999</v>
      </c>
      <c r="C291">
        <v>3116.471</v>
      </c>
      <c r="D291">
        <v>3042.7570000000001</v>
      </c>
      <c r="E291">
        <v>3093.5189999999998</v>
      </c>
      <c r="F291">
        <v>23468451300</v>
      </c>
      <c r="G291" t="str">
        <f t="shared" si="4"/>
        <v>2021-03-05</v>
      </c>
    </row>
    <row r="292" spans="1:7" x14ac:dyDescent="0.25">
      <c r="A292" s="4" t="s">
        <v>2094</v>
      </c>
      <c r="B292">
        <v>3119.8789999999999</v>
      </c>
      <c r="C292">
        <v>3134.0239999999999</v>
      </c>
      <c r="D292">
        <v>3002.8130000000001</v>
      </c>
      <c r="E292">
        <v>3002.8130000000001</v>
      </c>
      <c r="F292">
        <v>25758356100</v>
      </c>
      <c r="G292" t="str">
        <f t="shared" si="4"/>
        <v>2021-03-08</v>
      </c>
    </row>
    <row r="293" spans="1:7" x14ac:dyDescent="0.25">
      <c r="A293" s="4" t="s">
        <v>2099</v>
      </c>
      <c r="B293">
        <v>2989.26</v>
      </c>
      <c r="C293">
        <v>3009.6260000000002</v>
      </c>
      <c r="D293">
        <v>2893.1460000000002</v>
      </c>
      <c r="E293">
        <v>2933.28</v>
      </c>
      <c r="F293">
        <v>26953608900</v>
      </c>
      <c r="G293" t="str">
        <f t="shared" si="4"/>
        <v>2021-03-09</v>
      </c>
    </row>
    <row r="294" spans="1:7" x14ac:dyDescent="0.25">
      <c r="A294" s="4" t="s">
        <v>2103</v>
      </c>
      <c r="B294">
        <v>2971.2759999999998</v>
      </c>
      <c r="C294">
        <v>2980.9969999999998</v>
      </c>
      <c r="D294">
        <v>2936.9920000000002</v>
      </c>
      <c r="E294">
        <v>2941.27</v>
      </c>
      <c r="F294">
        <v>19888604600</v>
      </c>
      <c r="G294" t="str">
        <f t="shared" si="4"/>
        <v>2021-03-10</v>
      </c>
    </row>
    <row r="295" spans="1:7" x14ac:dyDescent="0.25">
      <c r="A295" s="4" t="s">
        <v>2108</v>
      </c>
      <c r="B295">
        <v>2950.172</v>
      </c>
      <c r="C295">
        <v>3021.279</v>
      </c>
      <c r="D295">
        <v>2938.8429999999998</v>
      </c>
      <c r="E295">
        <v>3019.203</v>
      </c>
      <c r="F295">
        <v>21505988100</v>
      </c>
      <c r="G295" t="str">
        <f t="shared" si="4"/>
        <v>2021-03-11</v>
      </c>
    </row>
    <row r="296" spans="1:7" x14ac:dyDescent="0.25">
      <c r="A296" s="4" t="s">
        <v>2112</v>
      </c>
      <c r="B296">
        <v>3034.2190000000001</v>
      </c>
      <c r="C296">
        <v>3035.5569999999998</v>
      </c>
      <c r="D296">
        <v>2993.174</v>
      </c>
      <c r="E296">
        <v>3030.4870000000001</v>
      </c>
      <c r="F296">
        <v>22892409100</v>
      </c>
      <c r="G296" t="str">
        <f t="shared" si="4"/>
        <v>2021-03-12</v>
      </c>
    </row>
    <row r="297" spans="1:7" x14ac:dyDescent="0.25">
      <c r="A297" s="4" t="s">
        <v>2126</v>
      </c>
      <c r="B297">
        <v>3019.58</v>
      </c>
      <c r="C297">
        <v>3025.7530000000002</v>
      </c>
      <c r="D297">
        <v>2950.14</v>
      </c>
      <c r="E297">
        <v>2978.4110000000001</v>
      </c>
      <c r="F297">
        <v>23294000100</v>
      </c>
      <c r="G297" t="str">
        <f t="shared" si="4"/>
        <v>2021-03-15</v>
      </c>
    </row>
    <row r="298" spans="1:7" x14ac:dyDescent="0.25">
      <c r="A298" s="4" t="s">
        <v>2130</v>
      </c>
      <c r="B298">
        <v>2980.73</v>
      </c>
      <c r="C298">
        <v>2999.4250000000002</v>
      </c>
      <c r="D298">
        <v>2955.3609999999999</v>
      </c>
      <c r="E298">
        <v>2995.8310000000001</v>
      </c>
      <c r="F298">
        <v>20925582200</v>
      </c>
      <c r="G298" t="str">
        <f t="shared" si="4"/>
        <v>2021-03-16</v>
      </c>
    </row>
    <row r="299" spans="1:7" x14ac:dyDescent="0.25">
      <c r="A299" s="4" t="s">
        <v>2135</v>
      </c>
      <c r="B299">
        <v>2987.3539999999998</v>
      </c>
      <c r="C299">
        <v>3016.5569999999998</v>
      </c>
      <c r="D299">
        <v>2957.2269999999999</v>
      </c>
      <c r="E299">
        <v>3012.1</v>
      </c>
      <c r="F299">
        <v>18167520900</v>
      </c>
      <c r="G299" t="str">
        <f t="shared" si="4"/>
        <v>2021-03-17</v>
      </c>
    </row>
    <row r="300" spans="1:7" x14ac:dyDescent="0.25">
      <c r="A300" s="4" t="s">
        <v>2140</v>
      </c>
      <c r="B300">
        <v>3017.848</v>
      </c>
      <c r="C300">
        <v>3052.29</v>
      </c>
      <c r="D300">
        <v>3017.1819999999998</v>
      </c>
      <c r="E300">
        <v>3039.5410000000002</v>
      </c>
      <c r="F300">
        <v>19085522100</v>
      </c>
      <c r="G300" t="str">
        <f t="shared" si="4"/>
        <v>2021-03-18</v>
      </c>
    </row>
    <row r="301" spans="1:7" x14ac:dyDescent="0.25">
      <c r="A301" s="4" t="s">
        <v>2146</v>
      </c>
      <c r="B301">
        <v>2991.3209999999999</v>
      </c>
      <c r="C301">
        <v>3016.6880000000001</v>
      </c>
      <c r="D301">
        <v>2971.82</v>
      </c>
      <c r="E301">
        <v>2988.0479999999998</v>
      </c>
      <c r="F301">
        <v>19390647700</v>
      </c>
      <c r="G301" t="str">
        <f t="shared" si="4"/>
        <v>2021-03-19</v>
      </c>
    </row>
    <row r="302" spans="1:7" x14ac:dyDescent="0.25">
      <c r="A302" s="4" t="s">
        <v>2160</v>
      </c>
      <c r="B302">
        <v>2988.259</v>
      </c>
      <c r="C302">
        <v>3022.5909999999999</v>
      </c>
      <c r="D302">
        <v>2979.5219999999999</v>
      </c>
      <c r="E302">
        <v>3012.4830000000002</v>
      </c>
      <c r="F302">
        <v>19487230900</v>
      </c>
      <c r="G302" t="str">
        <f t="shared" si="4"/>
        <v>2021-03-22</v>
      </c>
    </row>
    <row r="303" spans="1:7" x14ac:dyDescent="0.25">
      <c r="A303" s="4" t="s">
        <v>2163</v>
      </c>
      <c r="B303">
        <v>3014.924</v>
      </c>
      <c r="C303">
        <v>3015.1750000000002</v>
      </c>
      <c r="D303">
        <v>2951.7669999999998</v>
      </c>
      <c r="E303">
        <v>2972.9870000000001</v>
      </c>
      <c r="F303">
        <v>20760611400</v>
      </c>
      <c r="G303" t="str">
        <f t="shared" si="4"/>
        <v>2021-03-23</v>
      </c>
    </row>
    <row r="304" spans="1:7" x14ac:dyDescent="0.25">
      <c r="A304" s="4" t="s">
        <v>2167</v>
      </c>
      <c r="B304">
        <v>2955.154</v>
      </c>
      <c r="C304">
        <v>2977.1790000000001</v>
      </c>
      <c r="D304">
        <v>2919.2950000000001</v>
      </c>
      <c r="E304">
        <v>2924.27</v>
      </c>
      <c r="F304">
        <v>19387724900</v>
      </c>
      <c r="G304" t="str">
        <f t="shared" si="4"/>
        <v>2021-03-24</v>
      </c>
    </row>
    <row r="305" spans="1:7" x14ac:dyDescent="0.25">
      <c r="A305" s="4" t="s">
        <v>2171</v>
      </c>
      <c r="B305">
        <v>2910.5120000000002</v>
      </c>
      <c r="C305">
        <v>2946.3580000000002</v>
      </c>
      <c r="D305">
        <v>2896.5529999999999</v>
      </c>
      <c r="E305">
        <v>2930.0949999999998</v>
      </c>
      <c r="F305">
        <v>16519651700</v>
      </c>
      <c r="G305" t="str">
        <f t="shared" si="4"/>
        <v>2021-03-25</v>
      </c>
    </row>
    <row r="306" spans="1:7" x14ac:dyDescent="0.25">
      <c r="A306" s="4" t="s">
        <v>2174</v>
      </c>
      <c r="B306">
        <v>2938.3649999999998</v>
      </c>
      <c r="C306">
        <v>2994.33</v>
      </c>
      <c r="D306">
        <v>2938.3649999999998</v>
      </c>
      <c r="E306">
        <v>2989.9780000000001</v>
      </c>
      <c r="F306">
        <v>17178461000</v>
      </c>
      <c r="G306" t="str">
        <f t="shared" si="4"/>
        <v>2021-03-26</v>
      </c>
    </row>
    <row r="307" spans="1:7" x14ac:dyDescent="0.25">
      <c r="A307" s="4" t="s">
        <v>2187</v>
      </c>
      <c r="B307">
        <v>3006.5120000000002</v>
      </c>
      <c r="C307">
        <v>3031.4569999999999</v>
      </c>
      <c r="D307">
        <v>2987.5410000000002</v>
      </c>
      <c r="E307">
        <v>3007.8139999999999</v>
      </c>
      <c r="F307">
        <v>17482768400</v>
      </c>
      <c r="G307" t="str">
        <f t="shared" si="4"/>
        <v>2021-03-29</v>
      </c>
    </row>
    <row r="308" spans="1:7" x14ac:dyDescent="0.25">
      <c r="A308" s="4" t="s">
        <v>2191</v>
      </c>
      <c r="B308">
        <v>3005.12</v>
      </c>
      <c r="C308">
        <v>3040.2469999999998</v>
      </c>
      <c r="D308">
        <v>2998.672</v>
      </c>
      <c r="E308">
        <v>3033.3670000000002</v>
      </c>
      <c r="F308">
        <v>17993196600</v>
      </c>
      <c r="G308" t="str">
        <f t="shared" si="4"/>
        <v>2021-03-30</v>
      </c>
    </row>
    <row r="309" spans="1:7" x14ac:dyDescent="0.25">
      <c r="A309" s="4" t="s">
        <v>2194</v>
      </c>
      <c r="B309">
        <v>3030.819</v>
      </c>
      <c r="C309">
        <v>3030.819</v>
      </c>
      <c r="D309">
        <v>2994.6120000000001</v>
      </c>
      <c r="E309">
        <v>3010.7550000000001</v>
      </c>
      <c r="F309">
        <v>15933645700</v>
      </c>
      <c r="G309" t="str">
        <f t="shared" si="4"/>
        <v>2021-03-31</v>
      </c>
    </row>
    <row r="310" spans="1:7" x14ac:dyDescent="0.25">
      <c r="A310" s="4" t="s">
        <v>2198</v>
      </c>
      <c r="B310">
        <v>3015.7829999999999</v>
      </c>
      <c r="C310">
        <v>3051.181</v>
      </c>
      <c r="D310">
        <v>3013.194</v>
      </c>
      <c r="E310">
        <v>3047.18</v>
      </c>
      <c r="F310">
        <v>16798896600</v>
      </c>
      <c r="G310" t="str">
        <f t="shared" si="4"/>
        <v>2021-04-01</v>
      </c>
    </row>
    <row r="311" spans="1:7" x14ac:dyDescent="0.25">
      <c r="A311" s="4" t="s">
        <v>2202</v>
      </c>
      <c r="B311">
        <v>3056.9929999999999</v>
      </c>
      <c r="C311">
        <v>3084.8960000000002</v>
      </c>
      <c r="D311">
        <v>3051.0830000000001</v>
      </c>
      <c r="E311">
        <v>3084.5619999999999</v>
      </c>
      <c r="F311">
        <v>16264233000</v>
      </c>
      <c r="G311" t="str">
        <f t="shared" si="4"/>
        <v>2021-04-02</v>
      </c>
    </row>
    <row r="312" spans="1:7" x14ac:dyDescent="0.25">
      <c r="A312" s="4" t="s">
        <v>2218</v>
      </c>
      <c r="B312">
        <v>3093.136</v>
      </c>
      <c r="C312">
        <v>3096.5219999999999</v>
      </c>
      <c r="D312">
        <v>3068.386</v>
      </c>
      <c r="E312">
        <v>3084.0630000000001</v>
      </c>
      <c r="F312">
        <v>15268978400</v>
      </c>
      <c r="G312" t="str">
        <f t="shared" si="4"/>
        <v>2021-04-06</v>
      </c>
    </row>
    <row r="313" spans="1:7" x14ac:dyDescent="0.25">
      <c r="A313" s="4" t="s">
        <v>2221</v>
      </c>
      <c r="B313">
        <v>3081.6640000000002</v>
      </c>
      <c r="C313">
        <v>3081.6640000000002</v>
      </c>
      <c r="D313">
        <v>3045.9029999999998</v>
      </c>
      <c r="E313">
        <v>3075.5819999999999</v>
      </c>
      <c r="F313">
        <v>19082908100</v>
      </c>
      <c r="G313" t="str">
        <f t="shared" si="4"/>
        <v>2021-04-07</v>
      </c>
    </row>
    <row r="314" spans="1:7" x14ac:dyDescent="0.25">
      <c r="A314" s="4" t="s">
        <v>2226</v>
      </c>
      <c r="B314">
        <v>3061.788</v>
      </c>
      <c r="C314">
        <v>3098.1869999999999</v>
      </c>
      <c r="D314">
        <v>3052.9989999999998</v>
      </c>
      <c r="E314">
        <v>3084.6039999999998</v>
      </c>
      <c r="F314">
        <v>21785696600</v>
      </c>
      <c r="G314" t="str">
        <f t="shared" si="4"/>
        <v>2021-04-08</v>
      </c>
    </row>
    <row r="315" spans="1:7" x14ac:dyDescent="0.25">
      <c r="A315" s="4" t="s">
        <v>2230</v>
      </c>
      <c r="B315">
        <v>3076.873</v>
      </c>
      <c r="C315">
        <v>3080.8009999999999</v>
      </c>
      <c r="D315">
        <v>3044.3069999999998</v>
      </c>
      <c r="E315">
        <v>3052.36</v>
      </c>
      <c r="F315">
        <v>18179798500</v>
      </c>
      <c r="G315" t="str">
        <f t="shared" si="4"/>
        <v>2021-04-09</v>
      </c>
    </row>
    <row r="316" spans="1:7" x14ac:dyDescent="0.25">
      <c r="A316" s="4" t="s">
        <v>2239</v>
      </c>
      <c r="B316">
        <v>3048.7530000000002</v>
      </c>
      <c r="C316">
        <v>3060.636</v>
      </c>
      <c r="D316">
        <v>2993.7420000000002</v>
      </c>
      <c r="E316">
        <v>3002.0079999999998</v>
      </c>
      <c r="F316">
        <v>20020722900</v>
      </c>
      <c r="G316" t="str">
        <f t="shared" si="4"/>
        <v>2021-04-12</v>
      </c>
    </row>
    <row r="317" spans="1:7" x14ac:dyDescent="0.25">
      <c r="A317" s="4" t="s">
        <v>2243</v>
      </c>
      <c r="B317">
        <v>2999.2979999999998</v>
      </c>
      <c r="C317">
        <v>3022.5149999999999</v>
      </c>
      <c r="D317">
        <v>2988.1979999999999</v>
      </c>
      <c r="E317">
        <v>2995.64</v>
      </c>
      <c r="F317">
        <v>16838430400</v>
      </c>
      <c r="G317" t="str">
        <f t="shared" si="4"/>
        <v>2021-04-13</v>
      </c>
    </row>
    <row r="318" spans="1:7" x14ac:dyDescent="0.25">
      <c r="A318" s="4" t="s">
        <v>2248</v>
      </c>
      <c r="B318">
        <v>2997.25</v>
      </c>
      <c r="C318">
        <v>3024.2040000000002</v>
      </c>
      <c r="D318">
        <v>2996.2240000000002</v>
      </c>
      <c r="E318">
        <v>3022.049</v>
      </c>
      <c r="F318">
        <v>14595007700</v>
      </c>
      <c r="G318" t="str">
        <f t="shared" si="4"/>
        <v>2021-04-14</v>
      </c>
    </row>
    <row r="319" spans="1:7" x14ac:dyDescent="0.25">
      <c r="A319" s="4" t="s">
        <v>2252</v>
      </c>
      <c r="B319">
        <v>3015.9169999999999</v>
      </c>
      <c r="C319">
        <v>3015.9169999999999</v>
      </c>
      <c r="D319">
        <v>2985.4250000000002</v>
      </c>
      <c r="E319">
        <v>3014.268</v>
      </c>
      <c r="F319">
        <v>14541046600</v>
      </c>
      <c r="G319" t="str">
        <f t="shared" si="4"/>
        <v>2021-04-15</v>
      </c>
    </row>
    <row r="320" spans="1:7" x14ac:dyDescent="0.25">
      <c r="A320" s="4" t="s">
        <v>2256</v>
      </c>
      <c r="B320">
        <v>3023.8620000000001</v>
      </c>
      <c r="C320">
        <v>3046.5419999999999</v>
      </c>
      <c r="D320">
        <v>3007.34</v>
      </c>
      <c r="E320">
        <v>3039.7049999999999</v>
      </c>
      <c r="F320">
        <v>16611539600</v>
      </c>
      <c r="G320" t="str">
        <f t="shared" si="4"/>
        <v>2021-04-16</v>
      </c>
    </row>
    <row r="321" spans="1:7" x14ac:dyDescent="0.25">
      <c r="A321" s="4" t="s">
        <v>2266</v>
      </c>
      <c r="B321">
        <v>3040.98</v>
      </c>
      <c r="C321">
        <v>3097.2109999999998</v>
      </c>
      <c r="D321">
        <v>3025.348</v>
      </c>
      <c r="E321">
        <v>3095.7750000000001</v>
      </c>
      <c r="F321">
        <v>18944384200</v>
      </c>
      <c r="G321" t="str">
        <f t="shared" si="4"/>
        <v>2021-04-19</v>
      </c>
    </row>
    <row r="322" spans="1:7" x14ac:dyDescent="0.25">
      <c r="A322" s="4" t="s">
        <v>2270</v>
      </c>
      <c r="B322">
        <v>3086.768</v>
      </c>
      <c r="C322">
        <v>3121.7089999999998</v>
      </c>
      <c r="D322">
        <v>3083.3449999999998</v>
      </c>
      <c r="E322">
        <v>3096.279</v>
      </c>
      <c r="F322">
        <v>18326580900</v>
      </c>
      <c r="G322" t="str">
        <f t="shared" si="4"/>
        <v>2021-04-20</v>
      </c>
    </row>
    <row r="323" spans="1:7" x14ac:dyDescent="0.25">
      <c r="A323" s="4" t="s">
        <v>2274</v>
      </c>
      <c r="B323">
        <v>3079.0230000000001</v>
      </c>
      <c r="C323">
        <v>3100.4609999999998</v>
      </c>
      <c r="D323">
        <v>3066.462</v>
      </c>
      <c r="E323">
        <v>3092.7280000000001</v>
      </c>
      <c r="F323">
        <v>16531388900</v>
      </c>
      <c r="G323" t="str">
        <f t="shared" ref="G323:G386" si="5">TEXT(A323,"YYYY-MM-DD")</f>
        <v>2021-04-21</v>
      </c>
    </row>
    <row r="324" spans="1:7" x14ac:dyDescent="0.25">
      <c r="A324" s="4" t="s">
        <v>2279</v>
      </c>
      <c r="B324">
        <v>3101.11</v>
      </c>
      <c r="C324">
        <v>3104.444</v>
      </c>
      <c r="D324">
        <v>3080.29</v>
      </c>
      <c r="E324">
        <v>3089.7429999999999</v>
      </c>
      <c r="F324">
        <v>16410635200</v>
      </c>
      <c r="G324" t="str">
        <f t="shared" si="5"/>
        <v>2021-04-22</v>
      </c>
    </row>
    <row r="325" spans="1:7" x14ac:dyDescent="0.25">
      <c r="A325" s="4" t="s">
        <v>2284</v>
      </c>
      <c r="B325">
        <v>3087.355</v>
      </c>
      <c r="C325">
        <v>3113.683</v>
      </c>
      <c r="D325">
        <v>3082.86</v>
      </c>
      <c r="E325">
        <v>3108.7579999999998</v>
      </c>
      <c r="F325">
        <v>16538739600</v>
      </c>
      <c r="G325" t="str">
        <f t="shared" si="5"/>
        <v>2021-04-23</v>
      </c>
    </row>
    <row r="326" spans="1:7" x14ac:dyDescent="0.25">
      <c r="A326" s="4" t="s">
        <v>2296</v>
      </c>
      <c r="B326">
        <v>3118.748</v>
      </c>
      <c r="C326">
        <v>3138.5250000000001</v>
      </c>
      <c r="D326">
        <v>3082.6950000000002</v>
      </c>
      <c r="E326">
        <v>3085.3980000000001</v>
      </c>
      <c r="F326">
        <v>18583888300</v>
      </c>
      <c r="G326" t="str">
        <f t="shared" si="5"/>
        <v>2021-04-26</v>
      </c>
    </row>
    <row r="327" spans="1:7" x14ac:dyDescent="0.25">
      <c r="A327" s="4" t="s">
        <v>2300</v>
      </c>
      <c r="B327">
        <v>3083.7310000000002</v>
      </c>
      <c r="C327">
        <v>3086.3609999999999</v>
      </c>
      <c r="D327">
        <v>3056.5880000000002</v>
      </c>
      <c r="E327">
        <v>3082.759</v>
      </c>
      <c r="F327">
        <v>16532728400</v>
      </c>
      <c r="G327" t="str">
        <f t="shared" si="5"/>
        <v>2021-04-27</v>
      </c>
    </row>
    <row r="328" spans="1:7" x14ac:dyDescent="0.25">
      <c r="A328" s="4" t="s">
        <v>2302</v>
      </c>
      <c r="B328">
        <v>3066.0749999999998</v>
      </c>
      <c r="C328">
        <v>3102.9870000000001</v>
      </c>
      <c r="D328">
        <v>3057.7779999999998</v>
      </c>
      <c r="E328">
        <v>3102.9870000000001</v>
      </c>
      <c r="F328">
        <v>16292859900</v>
      </c>
      <c r="G328" t="str">
        <f t="shared" si="5"/>
        <v>2021-04-28</v>
      </c>
    </row>
    <row r="329" spans="1:7" x14ac:dyDescent="0.25">
      <c r="A329" s="4" t="s">
        <v>2306</v>
      </c>
      <c r="B329">
        <v>3105.1469999999999</v>
      </c>
      <c r="C329">
        <v>3111.1689999999999</v>
      </c>
      <c r="D329">
        <v>3082.5749999999998</v>
      </c>
      <c r="E329">
        <v>3103.2440000000001</v>
      </c>
      <c r="F329">
        <v>17585567600</v>
      </c>
      <c r="G329" t="str">
        <f t="shared" si="5"/>
        <v>2021-04-29</v>
      </c>
    </row>
    <row r="330" spans="1:7" x14ac:dyDescent="0.25">
      <c r="A330" s="4" t="s">
        <v>2310</v>
      </c>
      <c r="B330">
        <v>3100.0239999999999</v>
      </c>
      <c r="C330">
        <v>3104.5949999999998</v>
      </c>
      <c r="D330">
        <v>3071.8609999999999</v>
      </c>
      <c r="E330">
        <v>3090.0219999999999</v>
      </c>
      <c r="F330">
        <v>18880449800</v>
      </c>
      <c r="G330" t="str">
        <f t="shared" si="5"/>
        <v>2021-04-30</v>
      </c>
    </row>
    <row r="331" spans="1:7" x14ac:dyDescent="0.25">
      <c r="A331" s="4" t="s">
        <v>2332</v>
      </c>
      <c r="B331">
        <v>3089.453</v>
      </c>
      <c r="C331">
        <v>3117.0410000000002</v>
      </c>
      <c r="D331">
        <v>3069.616</v>
      </c>
      <c r="E331">
        <v>3089.1790000000001</v>
      </c>
      <c r="F331">
        <v>20097303700</v>
      </c>
      <c r="G331" t="str">
        <f t="shared" si="5"/>
        <v>2021-05-06</v>
      </c>
    </row>
    <row r="332" spans="1:7" x14ac:dyDescent="0.25">
      <c r="A332" s="4" t="s">
        <v>2336</v>
      </c>
      <c r="B332">
        <v>3097.3719999999998</v>
      </c>
      <c r="C332">
        <v>3103.5070000000001</v>
      </c>
      <c r="D332">
        <v>3054.643</v>
      </c>
      <c r="E332">
        <v>3055.395</v>
      </c>
      <c r="F332">
        <v>23815760200</v>
      </c>
      <c r="G332" t="str">
        <f t="shared" si="5"/>
        <v>2021-05-07</v>
      </c>
    </row>
    <row r="333" spans="1:7" x14ac:dyDescent="0.25">
      <c r="A333" s="4" t="s">
        <v>2349</v>
      </c>
      <c r="B333">
        <v>3061.7710000000002</v>
      </c>
      <c r="C333">
        <v>3074.8560000000002</v>
      </c>
      <c r="D333">
        <v>3043.3690000000001</v>
      </c>
      <c r="E333">
        <v>3067.8229999999999</v>
      </c>
      <c r="F333">
        <v>26153921000</v>
      </c>
      <c r="G333" t="str">
        <f t="shared" si="5"/>
        <v>2021-05-10</v>
      </c>
    </row>
    <row r="334" spans="1:7" x14ac:dyDescent="0.25">
      <c r="A334" s="4" t="s">
        <v>2352</v>
      </c>
      <c r="B334">
        <v>3043.2280000000001</v>
      </c>
      <c r="C334">
        <v>3082.625</v>
      </c>
      <c r="D334">
        <v>3013.643</v>
      </c>
      <c r="E334">
        <v>3075.8829999999998</v>
      </c>
      <c r="F334">
        <v>24211219800</v>
      </c>
      <c r="G334" t="str">
        <f t="shared" si="5"/>
        <v>2021-05-11</v>
      </c>
    </row>
    <row r="335" spans="1:7" x14ac:dyDescent="0.25">
      <c r="A335" s="4" t="s">
        <v>2356</v>
      </c>
      <c r="B335">
        <v>3063.89</v>
      </c>
      <c r="C335">
        <v>3106.3989999999999</v>
      </c>
      <c r="D335">
        <v>3062.7660000000001</v>
      </c>
      <c r="E335">
        <v>3103.7710000000002</v>
      </c>
      <c r="F335">
        <v>21033259000</v>
      </c>
      <c r="G335" t="str">
        <f t="shared" si="5"/>
        <v>2021-05-12</v>
      </c>
    </row>
    <row r="336" spans="1:7" x14ac:dyDescent="0.25">
      <c r="A336" s="4" t="s">
        <v>2359</v>
      </c>
      <c r="B336">
        <v>3069.5889999999999</v>
      </c>
      <c r="C336">
        <v>3085.471</v>
      </c>
      <c r="D336">
        <v>3054.2370000000001</v>
      </c>
      <c r="E336">
        <v>3063.951</v>
      </c>
      <c r="F336">
        <v>22546222100</v>
      </c>
      <c r="G336" t="str">
        <f t="shared" si="5"/>
        <v>2021-05-13</v>
      </c>
    </row>
    <row r="337" spans="1:7" x14ac:dyDescent="0.25">
      <c r="A337" s="4" t="s">
        <v>2362</v>
      </c>
      <c r="B337">
        <v>3068.9380000000001</v>
      </c>
      <c r="C337">
        <v>3104.203</v>
      </c>
      <c r="D337">
        <v>3052.674</v>
      </c>
      <c r="E337">
        <v>3103.9769999999999</v>
      </c>
      <c r="F337">
        <v>20832323300</v>
      </c>
      <c r="G337" t="str">
        <f t="shared" si="5"/>
        <v>2021-05-14</v>
      </c>
    </row>
    <row r="338" spans="1:7" x14ac:dyDescent="0.25">
      <c r="A338" s="4" t="s">
        <v>2372</v>
      </c>
      <c r="B338">
        <v>3109.71</v>
      </c>
      <c r="C338">
        <v>3161.6289999999999</v>
      </c>
      <c r="D338">
        <v>3109.71</v>
      </c>
      <c r="E338">
        <v>3148.0889999999999</v>
      </c>
      <c r="F338">
        <v>20479162400</v>
      </c>
      <c r="G338" t="str">
        <f t="shared" si="5"/>
        <v>2021-05-17</v>
      </c>
    </row>
    <row r="339" spans="1:7" x14ac:dyDescent="0.25">
      <c r="A339" s="4" t="s">
        <v>2376</v>
      </c>
      <c r="B339">
        <v>3152.366</v>
      </c>
      <c r="C339">
        <v>3162.9549999999999</v>
      </c>
      <c r="D339">
        <v>3141.415</v>
      </c>
      <c r="E339">
        <v>3162.877</v>
      </c>
      <c r="F339">
        <v>17627365900</v>
      </c>
      <c r="G339" t="str">
        <f t="shared" si="5"/>
        <v>2021-05-18</v>
      </c>
    </row>
    <row r="340" spans="1:7" x14ac:dyDescent="0.25">
      <c r="A340" s="4" t="s">
        <v>2379</v>
      </c>
      <c r="B340">
        <v>3154.587</v>
      </c>
      <c r="C340">
        <v>3157.7359999999999</v>
      </c>
      <c r="D340">
        <v>3138.7139999999999</v>
      </c>
      <c r="E340">
        <v>3150.3339999999998</v>
      </c>
      <c r="F340">
        <v>18197190700</v>
      </c>
      <c r="G340" t="str">
        <f t="shared" si="5"/>
        <v>2021-05-19</v>
      </c>
    </row>
    <row r="341" spans="1:7" x14ac:dyDescent="0.25">
      <c r="A341" s="4" t="s">
        <v>2383</v>
      </c>
      <c r="B341">
        <v>3137.3389999999999</v>
      </c>
      <c r="C341">
        <v>3144.2489999999998</v>
      </c>
      <c r="D341">
        <v>3119.0569999999998</v>
      </c>
      <c r="E341">
        <v>3133.9409999999998</v>
      </c>
      <c r="F341">
        <v>20747228600</v>
      </c>
      <c r="G341" t="str">
        <f t="shared" si="5"/>
        <v>2021-05-20</v>
      </c>
    </row>
    <row r="342" spans="1:7" x14ac:dyDescent="0.25">
      <c r="A342" s="4" t="s">
        <v>2386</v>
      </c>
      <c r="B342">
        <v>3136.24</v>
      </c>
      <c r="C342">
        <v>3148.7779999999998</v>
      </c>
      <c r="D342">
        <v>3109.5859999999998</v>
      </c>
      <c r="E342">
        <v>3119.0790000000002</v>
      </c>
      <c r="F342">
        <v>17866161400</v>
      </c>
      <c r="G342" t="str">
        <f t="shared" si="5"/>
        <v>2021-05-21</v>
      </c>
    </row>
    <row r="343" spans="1:7" x14ac:dyDescent="0.25">
      <c r="A343" s="4" t="s">
        <v>2398</v>
      </c>
      <c r="B343">
        <v>3116.8609999999999</v>
      </c>
      <c r="C343">
        <v>3126.3829999999998</v>
      </c>
      <c r="D343">
        <v>3093.6889999999999</v>
      </c>
      <c r="E343">
        <v>3126.3829999999998</v>
      </c>
      <c r="F343">
        <v>17512628300</v>
      </c>
      <c r="G343" t="str">
        <f t="shared" si="5"/>
        <v>2021-05-24</v>
      </c>
    </row>
    <row r="344" spans="1:7" x14ac:dyDescent="0.25">
      <c r="A344" s="4" t="s">
        <v>2402</v>
      </c>
      <c r="B344">
        <v>3132.482</v>
      </c>
      <c r="C344">
        <v>3203.0039999999999</v>
      </c>
      <c r="D344">
        <v>3132.482</v>
      </c>
      <c r="E344">
        <v>3200.1109999999999</v>
      </c>
      <c r="F344">
        <v>19010453500</v>
      </c>
      <c r="G344" t="str">
        <f t="shared" si="5"/>
        <v>2021-05-25</v>
      </c>
    </row>
    <row r="345" spans="1:7" x14ac:dyDescent="0.25">
      <c r="A345" s="4" t="s">
        <v>2406</v>
      </c>
      <c r="B345">
        <v>3205.1619999999998</v>
      </c>
      <c r="C345">
        <v>3216.8850000000002</v>
      </c>
      <c r="D345">
        <v>3198.9520000000002</v>
      </c>
      <c r="E345">
        <v>3208.75</v>
      </c>
      <c r="F345">
        <v>19376981500</v>
      </c>
      <c r="G345" t="str">
        <f t="shared" si="5"/>
        <v>2021-05-26</v>
      </c>
    </row>
    <row r="346" spans="1:7" x14ac:dyDescent="0.25">
      <c r="A346" s="4" t="s">
        <v>2411</v>
      </c>
      <c r="B346">
        <v>3202.9250000000002</v>
      </c>
      <c r="C346">
        <v>3248.7330000000002</v>
      </c>
      <c r="D346">
        <v>3195.3069999999998</v>
      </c>
      <c r="E346">
        <v>3231.1379999999999</v>
      </c>
      <c r="F346">
        <v>18719523300</v>
      </c>
      <c r="G346" t="str">
        <f t="shared" si="5"/>
        <v>2021-05-27</v>
      </c>
    </row>
    <row r="347" spans="1:7" x14ac:dyDescent="0.25">
      <c r="A347" s="4" t="s">
        <v>2416</v>
      </c>
      <c r="B347">
        <v>3234.8530000000001</v>
      </c>
      <c r="C347">
        <v>3241.0709999999999</v>
      </c>
      <c r="D347">
        <v>3199.0340000000001</v>
      </c>
      <c r="E347">
        <v>3213.89</v>
      </c>
      <c r="F347">
        <v>21537485600</v>
      </c>
      <c r="G347" t="str">
        <f t="shared" si="5"/>
        <v>2021-05-28</v>
      </c>
    </row>
    <row r="348" spans="1:7" x14ac:dyDescent="0.25">
      <c r="A348" s="4" t="s">
        <v>2426</v>
      </c>
      <c r="B348">
        <v>3215.7379999999998</v>
      </c>
      <c r="C348">
        <v>3243.94</v>
      </c>
      <c r="D348">
        <v>3201.9470000000001</v>
      </c>
      <c r="E348">
        <v>3243.94</v>
      </c>
      <c r="F348">
        <v>19993125300</v>
      </c>
      <c r="G348" t="str">
        <f t="shared" si="5"/>
        <v>2021-05-31</v>
      </c>
    </row>
    <row r="349" spans="1:7" x14ac:dyDescent="0.25">
      <c r="A349" s="4" t="s">
        <v>2430</v>
      </c>
      <c r="B349">
        <v>3240.6309999999999</v>
      </c>
      <c r="C349">
        <v>3271.1959999999999</v>
      </c>
      <c r="D349">
        <v>3218.4810000000002</v>
      </c>
      <c r="E349">
        <v>3270.5740000000001</v>
      </c>
      <c r="F349">
        <v>21971038500</v>
      </c>
      <c r="G349" t="str">
        <f t="shared" si="5"/>
        <v>2021-06-01</v>
      </c>
    </row>
    <row r="350" spans="1:7" x14ac:dyDescent="0.25">
      <c r="A350" s="4" t="s">
        <v>2435</v>
      </c>
      <c r="B350">
        <v>3273.6329999999998</v>
      </c>
      <c r="C350">
        <v>3278.1509999999998</v>
      </c>
      <c r="D350">
        <v>3224.3829999999998</v>
      </c>
      <c r="E350">
        <v>3236.556</v>
      </c>
      <c r="F350">
        <v>21145106400</v>
      </c>
      <c r="G350" t="str">
        <f t="shared" si="5"/>
        <v>2021-06-02</v>
      </c>
    </row>
    <row r="351" spans="1:7" x14ac:dyDescent="0.25">
      <c r="A351" s="4" t="s">
        <v>2439</v>
      </c>
      <c r="B351">
        <v>3234.6170000000002</v>
      </c>
      <c r="C351">
        <v>3261.2330000000002</v>
      </c>
      <c r="D351">
        <v>3222.48</v>
      </c>
      <c r="E351">
        <v>3225.4810000000002</v>
      </c>
      <c r="F351">
        <v>22188031600</v>
      </c>
      <c r="G351" t="str">
        <f t="shared" si="5"/>
        <v>2021-06-03</v>
      </c>
    </row>
    <row r="352" spans="1:7" x14ac:dyDescent="0.25">
      <c r="A352" s="4" t="s">
        <v>2444</v>
      </c>
      <c r="B352">
        <v>3208.0630000000001</v>
      </c>
      <c r="C352">
        <v>3259.3229999999999</v>
      </c>
      <c r="D352">
        <v>3202.634</v>
      </c>
      <c r="E352">
        <v>3236.4859999999999</v>
      </c>
      <c r="F352">
        <v>19941373800</v>
      </c>
      <c r="G352" t="str">
        <f t="shared" si="5"/>
        <v>2021-06-04</v>
      </c>
    </row>
    <row r="353" spans="1:7" x14ac:dyDescent="0.25">
      <c r="A353" s="4" t="s">
        <v>2454</v>
      </c>
      <c r="B353">
        <v>3245.8409999999999</v>
      </c>
      <c r="C353">
        <v>3256.7440000000001</v>
      </c>
      <c r="D353">
        <v>3234.4740000000002</v>
      </c>
      <c r="E353">
        <v>3253.33</v>
      </c>
      <c r="F353">
        <v>19336966000</v>
      </c>
      <c r="G353" t="str">
        <f t="shared" si="5"/>
        <v>2021-06-07</v>
      </c>
    </row>
    <row r="354" spans="1:7" x14ac:dyDescent="0.25">
      <c r="A354" s="4" t="s">
        <v>2459</v>
      </c>
      <c r="B354">
        <v>3252.9859999999999</v>
      </c>
      <c r="C354">
        <v>3269.5149999999999</v>
      </c>
      <c r="D354">
        <v>3200.828</v>
      </c>
      <c r="E354">
        <v>3217.95</v>
      </c>
      <c r="F354">
        <v>19156155500</v>
      </c>
      <c r="G354" t="str">
        <f t="shared" si="5"/>
        <v>2021-06-08</v>
      </c>
    </row>
    <row r="355" spans="1:7" x14ac:dyDescent="0.25">
      <c r="A355" s="4" t="s">
        <v>2462</v>
      </c>
      <c r="B355">
        <v>3216.163</v>
      </c>
      <c r="C355">
        <v>3247.6729999999998</v>
      </c>
      <c r="D355">
        <v>3208.067</v>
      </c>
      <c r="E355">
        <v>3243.78</v>
      </c>
      <c r="F355">
        <v>19201378700</v>
      </c>
      <c r="G355" t="str">
        <f t="shared" si="5"/>
        <v>2021-06-09</v>
      </c>
    </row>
    <row r="356" spans="1:7" x14ac:dyDescent="0.25">
      <c r="A356" s="4" t="s">
        <v>2466</v>
      </c>
      <c r="B356">
        <v>3239.5790000000002</v>
      </c>
      <c r="C356">
        <v>3284.1779999999999</v>
      </c>
      <c r="D356">
        <v>3234.9949999999999</v>
      </c>
      <c r="E356">
        <v>3273.971</v>
      </c>
      <c r="F356">
        <v>20323007100</v>
      </c>
      <c r="G356" t="str">
        <f t="shared" si="5"/>
        <v>2021-06-10</v>
      </c>
    </row>
    <row r="357" spans="1:7" x14ac:dyDescent="0.25">
      <c r="A357" s="4" t="s">
        <v>2469</v>
      </c>
      <c r="B357">
        <v>3277.3150000000001</v>
      </c>
      <c r="C357">
        <v>3278.732</v>
      </c>
      <c r="D357">
        <v>3250.0349999999999</v>
      </c>
      <c r="E357">
        <v>3258.8560000000002</v>
      </c>
      <c r="F357">
        <v>22097352600</v>
      </c>
      <c r="G357" t="str">
        <f t="shared" si="5"/>
        <v>2021-06-11</v>
      </c>
    </row>
    <row r="358" spans="1:7" x14ac:dyDescent="0.25">
      <c r="A358" s="4" t="s">
        <v>2482</v>
      </c>
      <c r="B358">
        <v>3261.123</v>
      </c>
      <c r="C358">
        <v>3274.723</v>
      </c>
      <c r="D358">
        <v>3224.498</v>
      </c>
      <c r="E358">
        <v>3241.0859999999998</v>
      </c>
      <c r="F358">
        <v>19578965700</v>
      </c>
      <c r="G358" t="str">
        <f t="shared" si="5"/>
        <v>2021-06-15</v>
      </c>
    </row>
    <row r="359" spans="1:7" x14ac:dyDescent="0.25">
      <c r="A359" s="4" t="s">
        <v>2487</v>
      </c>
      <c r="B359">
        <v>3242.4769999999999</v>
      </c>
      <c r="C359">
        <v>3243.49</v>
      </c>
      <c r="D359">
        <v>3183.8969999999999</v>
      </c>
      <c r="E359">
        <v>3187.085</v>
      </c>
      <c r="F359">
        <v>18086371300</v>
      </c>
      <c r="G359" t="str">
        <f t="shared" si="5"/>
        <v>2021-06-16</v>
      </c>
    </row>
    <row r="360" spans="1:7" x14ac:dyDescent="0.25">
      <c r="A360" s="4" t="s">
        <v>2492</v>
      </c>
      <c r="B360">
        <v>3179.0630000000001</v>
      </c>
      <c r="C360">
        <v>3211.3339999999998</v>
      </c>
      <c r="D360">
        <v>3178.6889999999999</v>
      </c>
      <c r="E360">
        <v>3209.4749999999999</v>
      </c>
      <c r="F360">
        <v>16865230300</v>
      </c>
      <c r="G360" t="str">
        <f t="shared" si="5"/>
        <v>2021-06-17</v>
      </c>
    </row>
    <row r="361" spans="1:7" x14ac:dyDescent="0.25">
      <c r="A361" s="4" t="s">
        <v>2496</v>
      </c>
      <c r="B361">
        <v>3206.14</v>
      </c>
      <c r="C361">
        <v>3223.1469999999999</v>
      </c>
      <c r="D361">
        <v>3186.172</v>
      </c>
      <c r="E361">
        <v>3211.3409999999999</v>
      </c>
      <c r="F361">
        <v>19140162900</v>
      </c>
      <c r="G361" t="str">
        <f t="shared" si="5"/>
        <v>2021-06-18</v>
      </c>
    </row>
    <row r="362" spans="1:7" x14ac:dyDescent="0.25">
      <c r="A362" s="4" t="s">
        <v>2506</v>
      </c>
      <c r="B362">
        <v>3201.7629999999999</v>
      </c>
      <c r="C362">
        <v>3233.989</v>
      </c>
      <c r="D362">
        <v>3190.9090000000001</v>
      </c>
      <c r="E362">
        <v>3224.2550000000001</v>
      </c>
      <c r="F362">
        <v>18292510400</v>
      </c>
      <c r="G362" t="str">
        <f t="shared" si="5"/>
        <v>2021-06-21</v>
      </c>
    </row>
    <row r="363" spans="1:7" x14ac:dyDescent="0.25">
      <c r="A363" s="4" t="s">
        <v>2510</v>
      </c>
      <c r="B363">
        <v>3235.739</v>
      </c>
      <c r="C363">
        <v>3255.7640000000001</v>
      </c>
      <c r="D363">
        <v>3228.3240000000001</v>
      </c>
      <c r="E363">
        <v>3252.4140000000002</v>
      </c>
      <c r="F363">
        <v>20570634700</v>
      </c>
      <c r="G363" t="str">
        <f t="shared" si="5"/>
        <v>2021-06-22</v>
      </c>
    </row>
    <row r="364" spans="1:7" x14ac:dyDescent="0.25">
      <c r="A364" s="4" t="s">
        <v>2514</v>
      </c>
      <c r="B364">
        <v>3256.2449999999999</v>
      </c>
      <c r="C364">
        <v>3272.9839999999999</v>
      </c>
      <c r="D364">
        <v>3240.29</v>
      </c>
      <c r="E364">
        <v>3262.002</v>
      </c>
      <c r="F364">
        <v>20459253100</v>
      </c>
      <c r="G364" t="str">
        <f t="shared" si="5"/>
        <v>2021-06-23</v>
      </c>
    </row>
    <row r="365" spans="1:7" x14ac:dyDescent="0.25">
      <c r="A365" s="4" t="s">
        <v>2517</v>
      </c>
      <c r="B365">
        <v>3265.4090000000001</v>
      </c>
      <c r="C365">
        <v>3265.6930000000002</v>
      </c>
      <c r="D365">
        <v>3235.8359999999998</v>
      </c>
      <c r="E365">
        <v>3259.201</v>
      </c>
      <c r="F365">
        <v>19830664500</v>
      </c>
      <c r="G365" t="str">
        <f t="shared" si="5"/>
        <v>2021-06-24</v>
      </c>
    </row>
    <row r="366" spans="1:7" x14ac:dyDescent="0.25">
      <c r="A366" s="4" t="s">
        <v>2521</v>
      </c>
      <c r="B366">
        <v>3259.1280000000002</v>
      </c>
      <c r="C366">
        <v>3305.7750000000001</v>
      </c>
      <c r="D366">
        <v>3257.549</v>
      </c>
      <c r="E366">
        <v>3298.5540000000001</v>
      </c>
      <c r="F366">
        <v>21003704100</v>
      </c>
      <c r="G366" t="str">
        <f t="shared" si="5"/>
        <v>2021-06-25</v>
      </c>
    </row>
    <row r="367" spans="1:7" x14ac:dyDescent="0.25">
      <c r="A367" s="4" t="s">
        <v>2534</v>
      </c>
      <c r="B367">
        <v>3303.91</v>
      </c>
      <c r="C367">
        <v>3315.2249999999999</v>
      </c>
      <c r="D367">
        <v>3294.2930000000001</v>
      </c>
      <c r="E367">
        <v>3309.489</v>
      </c>
      <c r="F367">
        <v>19474262300</v>
      </c>
      <c r="G367" t="str">
        <f t="shared" si="5"/>
        <v>2021-06-28</v>
      </c>
    </row>
    <row r="368" spans="1:7" x14ac:dyDescent="0.25">
      <c r="A368" s="4" t="s">
        <v>2539</v>
      </c>
      <c r="B368">
        <v>3309.2779999999998</v>
      </c>
      <c r="C368">
        <v>3309.759</v>
      </c>
      <c r="D368">
        <v>3275.317</v>
      </c>
      <c r="E368">
        <v>3281.4450000000002</v>
      </c>
      <c r="F368">
        <v>18640197800</v>
      </c>
      <c r="G368" t="str">
        <f t="shared" si="5"/>
        <v>2021-06-29</v>
      </c>
    </row>
    <row r="369" spans="1:7" x14ac:dyDescent="0.25">
      <c r="A369" s="4" t="s">
        <v>2545</v>
      </c>
      <c r="B369">
        <v>3283.1509999999998</v>
      </c>
      <c r="C369">
        <v>3307.2759999999998</v>
      </c>
      <c r="D369">
        <v>3277.0129999999999</v>
      </c>
      <c r="E369">
        <v>3305.377</v>
      </c>
      <c r="F369">
        <v>16775868500</v>
      </c>
      <c r="G369" t="str">
        <f t="shared" si="5"/>
        <v>2021-06-30</v>
      </c>
    </row>
    <row r="370" spans="1:7" x14ac:dyDescent="0.25">
      <c r="A370" s="4" t="s">
        <v>2548</v>
      </c>
      <c r="B370">
        <v>3313.3589999999999</v>
      </c>
      <c r="C370">
        <v>3317.125</v>
      </c>
      <c r="D370">
        <v>3282.7440000000001</v>
      </c>
      <c r="E370">
        <v>3298.1350000000002</v>
      </c>
      <c r="F370">
        <v>18241326100</v>
      </c>
      <c r="G370" t="str">
        <f t="shared" si="5"/>
        <v>2021-07-01</v>
      </c>
    </row>
    <row r="371" spans="1:7" x14ac:dyDescent="0.25">
      <c r="A371" s="4" t="s">
        <v>2551</v>
      </c>
      <c r="B371">
        <v>3280.76</v>
      </c>
      <c r="C371">
        <v>3280.76</v>
      </c>
      <c r="D371">
        <v>3230.4780000000001</v>
      </c>
      <c r="E371">
        <v>3233.9839999999999</v>
      </c>
      <c r="F371">
        <v>18661239200</v>
      </c>
      <c r="G371" t="str">
        <f t="shared" si="5"/>
        <v>2021-07-02</v>
      </c>
    </row>
    <row r="372" spans="1:7" x14ac:dyDescent="0.25">
      <c r="A372" s="4" t="s">
        <v>2558</v>
      </c>
      <c r="B372">
        <v>3235.248</v>
      </c>
      <c r="C372">
        <v>3261.9549999999999</v>
      </c>
      <c r="D372">
        <v>3231.895</v>
      </c>
      <c r="E372">
        <v>3260.9839999999999</v>
      </c>
      <c r="F372">
        <v>19253447500</v>
      </c>
      <c r="G372" t="str">
        <f t="shared" si="5"/>
        <v>2021-07-05</v>
      </c>
    </row>
    <row r="373" spans="1:7" x14ac:dyDescent="0.25">
      <c r="A373" s="4" t="s">
        <v>2563</v>
      </c>
      <c r="B373">
        <v>3265.65</v>
      </c>
      <c r="C373">
        <v>3274.4810000000002</v>
      </c>
      <c r="D373">
        <v>3213.152</v>
      </c>
      <c r="E373">
        <v>3252.1680000000001</v>
      </c>
      <c r="F373">
        <v>20318685000</v>
      </c>
      <c r="G373" t="str">
        <f t="shared" si="5"/>
        <v>2021-07-06</v>
      </c>
    </row>
    <row r="374" spans="1:7" x14ac:dyDescent="0.25">
      <c r="A374" s="4" t="s">
        <v>2566</v>
      </c>
      <c r="B374">
        <v>3226.569</v>
      </c>
      <c r="C374">
        <v>3291.3560000000002</v>
      </c>
      <c r="D374">
        <v>3220.846</v>
      </c>
      <c r="E374">
        <v>3288.0360000000001</v>
      </c>
      <c r="F374">
        <v>21811074000</v>
      </c>
      <c r="G374" t="str">
        <f t="shared" si="5"/>
        <v>2021-07-07</v>
      </c>
    </row>
    <row r="375" spans="1:7" x14ac:dyDescent="0.25">
      <c r="A375" s="4" t="s">
        <v>2568</v>
      </c>
      <c r="B375">
        <v>3290.9380000000001</v>
      </c>
      <c r="C375">
        <v>3302.2489999999998</v>
      </c>
      <c r="D375">
        <v>3271.442</v>
      </c>
      <c r="E375">
        <v>3278.1030000000001</v>
      </c>
      <c r="F375">
        <v>23322997400</v>
      </c>
      <c r="G375" t="str">
        <f t="shared" si="5"/>
        <v>2021-07-08</v>
      </c>
    </row>
    <row r="376" spans="1:7" x14ac:dyDescent="0.25">
      <c r="A376" s="4" t="s">
        <v>2572</v>
      </c>
      <c r="B376">
        <v>3263.8850000000002</v>
      </c>
      <c r="C376">
        <v>3295.31</v>
      </c>
      <c r="D376">
        <v>3227.009</v>
      </c>
      <c r="E376">
        <v>3288.3989999999999</v>
      </c>
      <c r="F376">
        <v>23946438100</v>
      </c>
      <c r="G376" t="str">
        <f t="shared" si="5"/>
        <v>2021-07-09</v>
      </c>
    </row>
    <row r="377" spans="1:7" x14ac:dyDescent="0.25">
      <c r="A377" s="4" t="s">
        <v>2582</v>
      </c>
      <c r="B377">
        <v>3306.5509999999999</v>
      </c>
      <c r="C377">
        <v>3331.3139999999999</v>
      </c>
      <c r="D377">
        <v>3284.326</v>
      </c>
      <c r="E377">
        <v>3315.6889999999999</v>
      </c>
      <c r="F377">
        <v>27200397600</v>
      </c>
      <c r="G377" t="str">
        <f t="shared" si="5"/>
        <v>2021-07-12</v>
      </c>
    </row>
    <row r="378" spans="1:7" x14ac:dyDescent="0.25">
      <c r="A378" s="4" t="s">
        <v>2585</v>
      </c>
      <c r="B378">
        <v>3319.5940000000001</v>
      </c>
      <c r="C378">
        <v>3339.2289999999998</v>
      </c>
      <c r="D378">
        <v>3314.8330000000001</v>
      </c>
      <c r="E378">
        <v>3339.0459999999998</v>
      </c>
      <c r="F378">
        <v>24329846400</v>
      </c>
      <c r="G378" t="str">
        <f t="shared" si="5"/>
        <v>2021-07-13</v>
      </c>
    </row>
    <row r="379" spans="1:7" x14ac:dyDescent="0.25">
      <c r="A379" s="4" t="s">
        <v>2588</v>
      </c>
      <c r="B379">
        <v>3331.9859999999999</v>
      </c>
      <c r="C379">
        <v>3336.5909999999999</v>
      </c>
      <c r="D379">
        <v>3302.6750000000002</v>
      </c>
      <c r="E379">
        <v>3307.7069999999999</v>
      </c>
      <c r="F379">
        <v>25206970000</v>
      </c>
      <c r="G379" t="str">
        <f t="shared" si="5"/>
        <v>2021-07-14</v>
      </c>
    </row>
    <row r="380" spans="1:7" x14ac:dyDescent="0.25">
      <c r="A380" s="4" t="s">
        <v>2592</v>
      </c>
      <c r="B380">
        <v>3296.9050000000002</v>
      </c>
      <c r="C380">
        <v>3343.6219999999998</v>
      </c>
      <c r="D380">
        <v>3283.1889999999999</v>
      </c>
      <c r="E380">
        <v>3343.6219999999998</v>
      </c>
      <c r="F380">
        <v>24790206100</v>
      </c>
      <c r="G380" t="str">
        <f t="shared" si="5"/>
        <v>2021-07-15</v>
      </c>
    </row>
    <row r="381" spans="1:7" x14ac:dyDescent="0.25">
      <c r="A381" s="4" t="s">
        <v>2595</v>
      </c>
      <c r="B381">
        <v>3337.009</v>
      </c>
      <c r="C381">
        <v>3346.9349999999999</v>
      </c>
      <c r="D381">
        <v>3310.172</v>
      </c>
      <c r="E381">
        <v>3311.6889999999999</v>
      </c>
      <c r="F381">
        <v>25439734400</v>
      </c>
      <c r="G381" t="str">
        <f t="shared" si="5"/>
        <v>2021-07-16</v>
      </c>
    </row>
    <row r="382" spans="1:7" x14ac:dyDescent="0.25">
      <c r="A382" s="4" t="s">
        <v>2606</v>
      </c>
      <c r="B382">
        <v>3302.4389999999999</v>
      </c>
      <c r="C382">
        <v>3318.7689999999998</v>
      </c>
      <c r="D382">
        <v>3286.3919999999998</v>
      </c>
      <c r="E382">
        <v>3310.8560000000002</v>
      </c>
      <c r="F382">
        <v>23360875600</v>
      </c>
      <c r="G382" t="str">
        <f t="shared" si="5"/>
        <v>2021-07-19</v>
      </c>
    </row>
    <row r="383" spans="1:7" x14ac:dyDescent="0.25">
      <c r="A383" s="4" t="s">
        <v>2609</v>
      </c>
      <c r="B383">
        <v>3283.7040000000002</v>
      </c>
      <c r="C383">
        <v>3320.6239999999998</v>
      </c>
      <c r="D383">
        <v>3279.3739999999998</v>
      </c>
      <c r="E383">
        <v>3319.3180000000002</v>
      </c>
      <c r="F383">
        <v>20851961600</v>
      </c>
      <c r="G383" t="str">
        <f t="shared" si="5"/>
        <v>2021-07-20</v>
      </c>
    </row>
    <row r="384" spans="1:7" x14ac:dyDescent="0.25">
      <c r="A384" s="4" t="s">
        <v>2612</v>
      </c>
      <c r="B384">
        <v>3330.57</v>
      </c>
      <c r="C384">
        <v>3371.248</v>
      </c>
      <c r="D384">
        <v>3330.4780000000001</v>
      </c>
      <c r="E384">
        <v>3363.4630000000002</v>
      </c>
      <c r="F384">
        <v>23736207300</v>
      </c>
      <c r="G384" t="str">
        <f t="shared" si="5"/>
        <v>2021-07-21</v>
      </c>
    </row>
    <row r="385" spans="1:7" x14ac:dyDescent="0.25">
      <c r="A385" s="4" t="s">
        <v>2615</v>
      </c>
      <c r="B385">
        <v>3368.4250000000002</v>
      </c>
      <c r="C385">
        <v>3377.9760000000001</v>
      </c>
      <c r="D385">
        <v>3355.3879999999999</v>
      </c>
      <c r="E385">
        <v>3376.1640000000002</v>
      </c>
      <c r="F385">
        <v>27325407900</v>
      </c>
      <c r="G385" t="str">
        <f t="shared" si="5"/>
        <v>2021-07-22</v>
      </c>
    </row>
    <row r="386" spans="1:7" x14ac:dyDescent="0.25">
      <c r="A386" s="4" t="s">
        <v>2618</v>
      </c>
      <c r="B386">
        <v>3374.85</v>
      </c>
      <c r="C386">
        <v>3381.9229999999998</v>
      </c>
      <c r="D386">
        <v>3337.721</v>
      </c>
      <c r="E386">
        <v>3352.759</v>
      </c>
      <c r="F386">
        <v>30620642200</v>
      </c>
      <c r="G386" t="str">
        <f t="shared" si="5"/>
        <v>2021-07-23</v>
      </c>
    </row>
    <row r="387" spans="1:7" x14ac:dyDescent="0.25">
      <c r="A387" s="4" t="s">
        <v>2629</v>
      </c>
      <c r="B387">
        <v>3343.768</v>
      </c>
      <c r="C387">
        <v>3343.78</v>
      </c>
      <c r="D387">
        <v>3222.0430000000001</v>
      </c>
      <c r="E387">
        <v>3282.348</v>
      </c>
      <c r="F387">
        <v>29739281100</v>
      </c>
      <c r="G387" t="str">
        <f t="shared" ref="G387:G450" si="6">TEXT(A387,"YYYY-MM-DD")</f>
        <v>2021-07-26</v>
      </c>
    </row>
    <row r="388" spans="1:7" x14ac:dyDescent="0.25">
      <c r="A388" s="4" t="s">
        <v>2633</v>
      </c>
      <c r="B388">
        <v>3284.096</v>
      </c>
      <c r="C388">
        <v>3311.8449999999998</v>
      </c>
      <c r="D388">
        <v>3193.7240000000002</v>
      </c>
      <c r="E388">
        <v>3193.7240000000002</v>
      </c>
      <c r="F388">
        <v>33111696000</v>
      </c>
      <c r="G388" t="str">
        <f t="shared" si="6"/>
        <v>2021-07-27</v>
      </c>
    </row>
    <row r="389" spans="1:7" x14ac:dyDescent="0.25">
      <c r="A389" s="4" t="s">
        <v>2636</v>
      </c>
      <c r="B389">
        <v>3158.2269999999999</v>
      </c>
      <c r="C389">
        <v>3194.567</v>
      </c>
      <c r="D389">
        <v>3094.3440000000001</v>
      </c>
      <c r="E389">
        <v>3165.0239999999999</v>
      </c>
      <c r="F389">
        <v>27731987100</v>
      </c>
      <c r="G389" t="str">
        <f t="shared" si="6"/>
        <v>2021-07-28</v>
      </c>
    </row>
    <row r="390" spans="1:7" x14ac:dyDescent="0.25">
      <c r="A390" s="4" t="s">
        <v>2640</v>
      </c>
      <c r="B390">
        <v>3216.973</v>
      </c>
      <c r="C390">
        <v>3245.24</v>
      </c>
      <c r="D390">
        <v>3196.2730000000001</v>
      </c>
      <c r="E390">
        <v>3241.556</v>
      </c>
      <c r="F390">
        <v>24306643300</v>
      </c>
      <c r="G390" t="str">
        <f t="shared" si="6"/>
        <v>2021-07-29</v>
      </c>
    </row>
    <row r="391" spans="1:7" x14ac:dyDescent="0.25">
      <c r="A391" s="4" t="s">
        <v>2644</v>
      </c>
      <c r="B391">
        <v>3228.2779999999998</v>
      </c>
      <c r="C391">
        <v>3248.2289999999998</v>
      </c>
      <c r="D391">
        <v>3204.0680000000002</v>
      </c>
      <c r="E391">
        <v>3240.319</v>
      </c>
      <c r="F391">
        <v>26826809200</v>
      </c>
      <c r="G391" t="str">
        <f t="shared" si="6"/>
        <v>2021-07-30</v>
      </c>
    </row>
    <row r="392" spans="1:7" x14ac:dyDescent="0.25">
      <c r="A392" s="4" t="s">
        <v>2655</v>
      </c>
      <c r="B392">
        <v>3229.0540000000001</v>
      </c>
      <c r="C392">
        <v>3312.3879999999999</v>
      </c>
      <c r="D392">
        <v>3216.991</v>
      </c>
      <c r="E392">
        <v>3312.3879999999999</v>
      </c>
      <c r="F392">
        <v>29329455900</v>
      </c>
      <c r="G392" t="str">
        <f t="shared" si="6"/>
        <v>2021-08-02</v>
      </c>
    </row>
    <row r="393" spans="1:7" x14ac:dyDescent="0.25">
      <c r="A393" s="4" t="s">
        <v>2658</v>
      </c>
      <c r="B393">
        <v>3292.7620000000002</v>
      </c>
      <c r="C393">
        <v>3306.1179999999999</v>
      </c>
      <c r="D393">
        <v>3265.645</v>
      </c>
      <c r="E393">
        <v>3275.0320000000002</v>
      </c>
      <c r="F393">
        <v>26990890500</v>
      </c>
      <c r="G393" t="str">
        <f t="shared" si="6"/>
        <v>2021-08-03</v>
      </c>
    </row>
    <row r="394" spans="1:7" x14ac:dyDescent="0.25">
      <c r="A394" s="4" t="s">
        <v>2661</v>
      </c>
      <c r="B394">
        <v>3269.0140000000001</v>
      </c>
      <c r="C394">
        <v>3328.7080000000001</v>
      </c>
      <c r="D394">
        <v>3269.0140000000001</v>
      </c>
      <c r="E394">
        <v>3328.2240000000002</v>
      </c>
      <c r="F394">
        <v>24716367300</v>
      </c>
      <c r="G394" t="str">
        <f t="shared" si="6"/>
        <v>2021-08-04</v>
      </c>
    </row>
    <row r="395" spans="1:7" x14ac:dyDescent="0.25">
      <c r="A395" s="4" t="s">
        <v>2664</v>
      </c>
      <c r="B395">
        <v>3308</v>
      </c>
      <c r="C395">
        <v>3336.7170000000001</v>
      </c>
      <c r="D395">
        <v>3291.2530000000002</v>
      </c>
      <c r="E395">
        <v>3315.902</v>
      </c>
      <c r="F395">
        <v>24741228600</v>
      </c>
      <c r="G395" t="str">
        <f t="shared" si="6"/>
        <v>2021-08-05</v>
      </c>
    </row>
    <row r="396" spans="1:7" x14ac:dyDescent="0.25">
      <c r="A396" s="4" t="s">
        <v>2669</v>
      </c>
      <c r="B396">
        <v>3320.2280000000001</v>
      </c>
      <c r="C396">
        <v>3322.6370000000002</v>
      </c>
      <c r="D396">
        <v>3286.268</v>
      </c>
      <c r="E396">
        <v>3310.308</v>
      </c>
      <c r="F396">
        <v>24198892900</v>
      </c>
      <c r="G396" t="str">
        <f t="shared" si="6"/>
        <v>2021-08-06</v>
      </c>
    </row>
    <row r="397" spans="1:7" x14ac:dyDescent="0.25">
      <c r="A397" s="4" t="s">
        <v>2679</v>
      </c>
      <c r="B397">
        <v>3290.7860000000001</v>
      </c>
      <c r="C397">
        <v>3343.6289999999999</v>
      </c>
      <c r="D397">
        <v>3280.0340000000001</v>
      </c>
      <c r="E397">
        <v>3333.9430000000002</v>
      </c>
      <c r="F397">
        <v>23566369200</v>
      </c>
      <c r="G397" t="str">
        <f t="shared" si="6"/>
        <v>2021-08-09</v>
      </c>
    </row>
    <row r="398" spans="1:7" x14ac:dyDescent="0.25">
      <c r="A398" s="4" t="s">
        <v>2683</v>
      </c>
      <c r="B398">
        <v>3328.3009999999999</v>
      </c>
      <c r="C398">
        <v>3368.1010000000001</v>
      </c>
      <c r="D398">
        <v>3316.8820000000001</v>
      </c>
      <c r="E398">
        <v>3368.1010000000001</v>
      </c>
      <c r="F398">
        <v>23486829700</v>
      </c>
      <c r="G398" t="str">
        <f t="shared" si="6"/>
        <v>2021-08-10</v>
      </c>
    </row>
    <row r="399" spans="1:7" x14ac:dyDescent="0.25">
      <c r="A399" s="4" t="s">
        <v>2687</v>
      </c>
      <c r="B399">
        <v>3363.491</v>
      </c>
      <c r="C399">
        <v>3370.2869999999998</v>
      </c>
      <c r="D399">
        <v>3345.6610000000001</v>
      </c>
      <c r="E399">
        <v>3361.5050000000001</v>
      </c>
      <c r="F399">
        <v>25759442800</v>
      </c>
      <c r="G399" t="str">
        <f t="shared" si="6"/>
        <v>2021-08-11</v>
      </c>
    </row>
    <row r="400" spans="1:7" x14ac:dyDescent="0.25">
      <c r="A400" s="4" t="s">
        <v>2690</v>
      </c>
      <c r="B400">
        <v>3351.748</v>
      </c>
      <c r="C400">
        <v>3375.107</v>
      </c>
      <c r="D400">
        <v>3341.511</v>
      </c>
      <c r="E400">
        <v>3359.52</v>
      </c>
      <c r="F400">
        <v>27952115600</v>
      </c>
      <c r="G400" t="str">
        <f t="shared" si="6"/>
        <v>2021-08-12</v>
      </c>
    </row>
    <row r="401" spans="1:7" x14ac:dyDescent="0.25">
      <c r="A401" s="4" t="s">
        <v>2694</v>
      </c>
      <c r="B401">
        <v>3346.2489999999998</v>
      </c>
      <c r="C401">
        <v>3376.0250000000001</v>
      </c>
      <c r="D401">
        <v>3332.1469999999999</v>
      </c>
      <c r="E401">
        <v>3348.4589999999998</v>
      </c>
      <c r="F401">
        <v>27673370300</v>
      </c>
      <c r="G401" t="str">
        <f t="shared" si="6"/>
        <v>2021-08-13</v>
      </c>
    </row>
    <row r="402" spans="1:7" x14ac:dyDescent="0.25">
      <c r="A402" s="4" t="s">
        <v>2704</v>
      </c>
      <c r="B402">
        <v>3344.41</v>
      </c>
      <c r="C402">
        <v>3363.1770000000001</v>
      </c>
      <c r="D402">
        <v>3333.25</v>
      </c>
      <c r="E402">
        <v>3341.0210000000002</v>
      </c>
      <c r="F402">
        <v>27309714900</v>
      </c>
      <c r="G402" t="str">
        <f t="shared" si="6"/>
        <v>2021-08-16</v>
      </c>
    </row>
    <row r="403" spans="1:7" x14ac:dyDescent="0.25">
      <c r="A403" s="4" t="s">
        <v>2707</v>
      </c>
      <c r="B403">
        <v>3335.5320000000002</v>
      </c>
      <c r="C403">
        <v>3352.5509999999999</v>
      </c>
      <c r="D403">
        <v>3244.3620000000001</v>
      </c>
      <c r="E403">
        <v>3255.6979999999999</v>
      </c>
      <c r="F403">
        <v>27768065000</v>
      </c>
      <c r="G403" t="str">
        <f t="shared" si="6"/>
        <v>2021-08-17</v>
      </c>
    </row>
    <row r="404" spans="1:7" x14ac:dyDescent="0.25">
      <c r="A404" s="4" t="s">
        <v>2712</v>
      </c>
      <c r="B404">
        <v>3250.076</v>
      </c>
      <c r="C404">
        <v>3277.0279999999998</v>
      </c>
      <c r="D404">
        <v>3234.7370000000001</v>
      </c>
      <c r="E404">
        <v>3264.8679999999999</v>
      </c>
      <c r="F404">
        <v>23054964900</v>
      </c>
      <c r="G404" t="str">
        <f t="shared" si="6"/>
        <v>2021-08-18</v>
      </c>
    </row>
    <row r="405" spans="1:7" x14ac:dyDescent="0.25">
      <c r="A405" s="4" t="s">
        <v>2716</v>
      </c>
      <c r="B405">
        <v>3254.8029999999999</v>
      </c>
      <c r="C405">
        <v>3278.9940000000001</v>
      </c>
      <c r="D405">
        <v>3226.8690000000001</v>
      </c>
      <c r="E405">
        <v>3261.4050000000002</v>
      </c>
      <c r="F405">
        <v>23403807300</v>
      </c>
      <c r="G405" t="str">
        <f t="shared" si="6"/>
        <v>2021-08-19</v>
      </c>
    </row>
    <row r="406" spans="1:7" x14ac:dyDescent="0.25">
      <c r="A406" s="4" t="s">
        <v>2720</v>
      </c>
      <c r="B406">
        <v>3231.4569999999999</v>
      </c>
      <c r="C406">
        <v>3246.788</v>
      </c>
      <c r="D406">
        <v>3180.9720000000002</v>
      </c>
      <c r="E406">
        <v>3216.739</v>
      </c>
      <c r="F406">
        <v>22393341200</v>
      </c>
      <c r="G406" t="str">
        <f t="shared" si="6"/>
        <v>2021-08-20</v>
      </c>
    </row>
    <row r="407" spans="1:7" x14ac:dyDescent="0.25">
      <c r="A407" s="4" t="s">
        <v>2730</v>
      </c>
      <c r="B407">
        <v>3226.4319999999998</v>
      </c>
      <c r="C407">
        <v>3286.6350000000002</v>
      </c>
      <c r="D407">
        <v>3222.6289999999999</v>
      </c>
      <c r="E407">
        <v>3281.9450000000002</v>
      </c>
      <c r="F407">
        <v>24983835900</v>
      </c>
      <c r="G407" t="str">
        <f t="shared" si="6"/>
        <v>2021-08-23</v>
      </c>
    </row>
    <row r="408" spans="1:7" x14ac:dyDescent="0.25">
      <c r="A408" s="4" t="s">
        <v>2736</v>
      </c>
      <c r="B408">
        <v>3289.538</v>
      </c>
      <c r="C408">
        <v>3335.6509999999998</v>
      </c>
      <c r="D408">
        <v>3285.9259999999999</v>
      </c>
      <c r="E408">
        <v>3325.453</v>
      </c>
      <c r="F408">
        <v>28540571500</v>
      </c>
      <c r="G408" t="str">
        <f t="shared" si="6"/>
        <v>2021-08-24</v>
      </c>
    </row>
    <row r="409" spans="1:7" x14ac:dyDescent="0.25">
      <c r="A409" s="4" t="s">
        <v>2740</v>
      </c>
      <c r="B409">
        <v>3331.66</v>
      </c>
      <c r="C409">
        <v>3363.942</v>
      </c>
      <c r="D409">
        <v>3318.125</v>
      </c>
      <c r="E409">
        <v>3363.942</v>
      </c>
      <c r="F409">
        <v>29239603700</v>
      </c>
      <c r="G409" t="str">
        <f t="shared" si="6"/>
        <v>2021-08-25</v>
      </c>
    </row>
    <row r="410" spans="1:7" x14ac:dyDescent="0.25">
      <c r="A410" s="4" t="s">
        <v>2744</v>
      </c>
      <c r="B410">
        <v>3362.5360000000001</v>
      </c>
      <c r="C410">
        <v>3365.3090000000002</v>
      </c>
      <c r="D410">
        <v>3323.88</v>
      </c>
      <c r="E410">
        <v>3326.8069999999998</v>
      </c>
      <c r="F410">
        <v>33152798500</v>
      </c>
      <c r="G410" t="str">
        <f t="shared" si="6"/>
        <v>2021-08-26</v>
      </c>
    </row>
    <row r="411" spans="1:7" x14ac:dyDescent="0.25">
      <c r="A411" s="4" t="s">
        <v>2746</v>
      </c>
      <c r="B411">
        <v>3317.1060000000002</v>
      </c>
      <c r="C411">
        <v>3354.9319999999998</v>
      </c>
      <c r="D411">
        <v>3316.0459999999998</v>
      </c>
      <c r="E411">
        <v>3350.694</v>
      </c>
      <c r="F411">
        <v>31092076800</v>
      </c>
      <c r="G411" t="str">
        <f t="shared" si="6"/>
        <v>2021-08-27</v>
      </c>
    </row>
    <row r="412" spans="1:7" x14ac:dyDescent="0.25">
      <c r="A412" s="4" t="s">
        <v>2755</v>
      </c>
      <c r="B412">
        <v>3367.3670000000002</v>
      </c>
      <c r="C412">
        <v>3389.7420000000002</v>
      </c>
      <c r="D412">
        <v>3347.2809999999999</v>
      </c>
      <c r="E412">
        <v>3376.0529999999999</v>
      </c>
      <c r="F412">
        <v>34471521400</v>
      </c>
      <c r="G412" t="str">
        <f t="shared" si="6"/>
        <v>2021-08-30</v>
      </c>
    </row>
    <row r="413" spans="1:7" x14ac:dyDescent="0.25">
      <c r="A413" s="4" t="s">
        <v>2757</v>
      </c>
      <c r="B413">
        <v>3363.5329999999999</v>
      </c>
      <c r="C413">
        <v>3379.3470000000002</v>
      </c>
      <c r="D413">
        <v>3336.84</v>
      </c>
      <c r="E413">
        <v>3379.3470000000002</v>
      </c>
      <c r="F413">
        <v>34196695800</v>
      </c>
      <c r="G413" t="str">
        <f t="shared" si="6"/>
        <v>2021-08-31</v>
      </c>
    </row>
    <row r="414" spans="1:7" x14ac:dyDescent="0.25">
      <c r="A414" s="4" t="s">
        <v>2759</v>
      </c>
      <c r="B414">
        <v>3381.529</v>
      </c>
      <c r="C414">
        <v>3386.0839999999998</v>
      </c>
      <c r="D414">
        <v>3319.6120000000001</v>
      </c>
      <c r="E414">
        <v>3366.6060000000002</v>
      </c>
      <c r="F414">
        <v>42369758100</v>
      </c>
      <c r="G414" t="str">
        <f t="shared" si="6"/>
        <v>2021-09-01</v>
      </c>
    </row>
    <row r="415" spans="1:7" x14ac:dyDescent="0.25">
      <c r="A415" s="4" t="s">
        <v>2762</v>
      </c>
      <c r="B415">
        <v>3358.3159999999998</v>
      </c>
      <c r="C415">
        <v>3397.1959999999999</v>
      </c>
      <c r="D415">
        <v>3356.39</v>
      </c>
      <c r="E415">
        <v>3396.7950000000001</v>
      </c>
      <c r="F415">
        <v>35436550800</v>
      </c>
      <c r="G415" t="str">
        <f t="shared" si="6"/>
        <v>2021-09-02</v>
      </c>
    </row>
    <row r="416" spans="1:7" x14ac:dyDescent="0.25">
      <c r="A416" s="4" t="s">
        <v>2766</v>
      </c>
      <c r="B416">
        <v>3390.3069999999998</v>
      </c>
      <c r="C416">
        <v>3409.04</v>
      </c>
      <c r="D416">
        <v>3349.8809999999999</v>
      </c>
      <c r="E416">
        <v>3366.0990000000002</v>
      </c>
      <c r="F416">
        <v>37467691600</v>
      </c>
      <c r="G416" t="str">
        <f t="shared" si="6"/>
        <v>2021-09-03</v>
      </c>
    </row>
    <row r="417" spans="1:7" x14ac:dyDescent="0.25">
      <c r="A417" s="4" t="s">
        <v>2775</v>
      </c>
      <c r="B417">
        <v>3367.643</v>
      </c>
      <c r="C417">
        <v>3412.4920000000002</v>
      </c>
      <c r="D417">
        <v>3357.712</v>
      </c>
      <c r="E417">
        <v>3408.0410000000002</v>
      </c>
      <c r="F417">
        <v>31284535200</v>
      </c>
      <c r="G417" t="str">
        <f t="shared" si="6"/>
        <v>2021-09-06</v>
      </c>
    </row>
    <row r="418" spans="1:7" x14ac:dyDescent="0.25">
      <c r="A418" s="4" t="s">
        <v>2778</v>
      </c>
      <c r="B418">
        <v>3408.95</v>
      </c>
      <c r="C418">
        <v>3465.3829999999998</v>
      </c>
      <c r="D418">
        <v>3402.877</v>
      </c>
      <c r="E418">
        <v>3460.7359999999999</v>
      </c>
      <c r="F418">
        <v>33337805700</v>
      </c>
      <c r="G418" t="str">
        <f t="shared" si="6"/>
        <v>2021-09-07</v>
      </c>
    </row>
    <row r="419" spans="1:7" x14ac:dyDescent="0.25">
      <c r="A419" s="4" t="s">
        <v>2781</v>
      </c>
      <c r="B419">
        <v>3457.0790000000002</v>
      </c>
      <c r="C419">
        <v>3470.0030000000002</v>
      </c>
      <c r="D419">
        <v>3434.96</v>
      </c>
      <c r="E419">
        <v>3450.6179999999999</v>
      </c>
      <c r="F419">
        <v>35015165200</v>
      </c>
      <c r="G419" t="str">
        <f t="shared" si="6"/>
        <v>2021-09-08</v>
      </c>
    </row>
    <row r="420" spans="1:7" x14ac:dyDescent="0.25">
      <c r="A420" s="4" t="s">
        <v>2785</v>
      </c>
      <c r="B420">
        <v>3448.817</v>
      </c>
      <c r="C420">
        <v>3478.3159999999998</v>
      </c>
      <c r="D420">
        <v>3446.6909999999998</v>
      </c>
      <c r="E420">
        <v>3477.9630000000002</v>
      </c>
      <c r="F420">
        <v>37502772600</v>
      </c>
      <c r="G420" t="str">
        <f t="shared" si="6"/>
        <v>2021-09-09</v>
      </c>
    </row>
    <row r="421" spans="1:7" x14ac:dyDescent="0.25">
      <c r="A421" s="4" t="s">
        <v>2787</v>
      </c>
      <c r="B421">
        <v>3474.94</v>
      </c>
      <c r="C421">
        <v>3493.6990000000001</v>
      </c>
      <c r="D421">
        <v>3452.2890000000002</v>
      </c>
      <c r="E421">
        <v>3483.2660000000001</v>
      </c>
      <c r="F421">
        <v>38466416700</v>
      </c>
      <c r="G421" t="str">
        <f t="shared" si="6"/>
        <v>2021-09-10</v>
      </c>
    </row>
    <row r="422" spans="1:7" x14ac:dyDescent="0.25">
      <c r="A422" s="4" t="s">
        <v>2796</v>
      </c>
      <c r="B422">
        <v>3485.64</v>
      </c>
      <c r="C422">
        <v>3500.78</v>
      </c>
      <c r="D422">
        <v>3469.1219999999998</v>
      </c>
      <c r="E422">
        <v>3500.2020000000002</v>
      </c>
      <c r="F422">
        <v>35874887800</v>
      </c>
      <c r="G422" t="str">
        <f t="shared" si="6"/>
        <v>2021-09-13</v>
      </c>
    </row>
    <row r="423" spans="1:7" x14ac:dyDescent="0.25">
      <c r="A423" s="4" t="s">
        <v>2800</v>
      </c>
      <c r="B423">
        <v>3489.857</v>
      </c>
      <c r="C423">
        <v>3521.6190000000001</v>
      </c>
      <c r="D423">
        <v>3463.2669999999998</v>
      </c>
      <c r="E423">
        <v>3469.9679999999998</v>
      </c>
      <c r="F423">
        <v>35862084900</v>
      </c>
      <c r="G423" t="str">
        <f t="shared" si="6"/>
        <v>2021-09-14</v>
      </c>
    </row>
    <row r="424" spans="1:7" x14ac:dyDescent="0.25">
      <c r="A424" s="4" t="s">
        <v>2803</v>
      </c>
      <c r="B424">
        <v>3458.7910000000002</v>
      </c>
      <c r="C424">
        <v>3489.1019999999999</v>
      </c>
      <c r="D424">
        <v>3445.56</v>
      </c>
      <c r="E424">
        <v>3471.9810000000002</v>
      </c>
      <c r="F424">
        <v>30302523400</v>
      </c>
      <c r="G424" t="str">
        <f t="shared" si="6"/>
        <v>2021-09-15</v>
      </c>
    </row>
    <row r="425" spans="1:7" x14ac:dyDescent="0.25">
      <c r="A425" s="4" t="s">
        <v>2806</v>
      </c>
      <c r="B425">
        <v>3484.9650000000001</v>
      </c>
      <c r="C425">
        <v>3496.578</v>
      </c>
      <c r="D425">
        <v>3417.2890000000002</v>
      </c>
      <c r="E425">
        <v>3417.8960000000002</v>
      </c>
      <c r="F425">
        <v>35995927500</v>
      </c>
      <c r="G425" t="str">
        <f t="shared" si="6"/>
        <v>2021-09-16</v>
      </c>
    </row>
    <row r="426" spans="1:7" x14ac:dyDescent="0.25">
      <c r="A426" s="4" t="s">
        <v>2810</v>
      </c>
      <c r="B426">
        <v>3400.7040000000002</v>
      </c>
      <c r="C426">
        <v>3432.248</v>
      </c>
      <c r="D426">
        <v>3364.527</v>
      </c>
      <c r="E426">
        <v>3415.3449999999998</v>
      </c>
      <c r="F426">
        <v>33367067800</v>
      </c>
      <c r="G426" t="str">
        <f t="shared" si="6"/>
        <v>2021-09-17</v>
      </c>
    </row>
    <row r="427" spans="1:7" x14ac:dyDescent="0.25">
      <c r="A427" s="4" t="s">
        <v>2829</v>
      </c>
      <c r="B427">
        <v>3374.0450000000001</v>
      </c>
      <c r="C427">
        <v>3447.3719999999998</v>
      </c>
      <c r="D427">
        <v>3373.02</v>
      </c>
      <c r="E427">
        <v>3447.1640000000002</v>
      </c>
      <c r="F427">
        <v>28198007900</v>
      </c>
      <c r="G427" t="str">
        <f t="shared" si="6"/>
        <v>2021-09-22</v>
      </c>
    </row>
    <row r="428" spans="1:7" x14ac:dyDescent="0.25">
      <c r="A428" s="4" t="s">
        <v>2833</v>
      </c>
      <c r="B428">
        <v>3469.953</v>
      </c>
      <c r="C428">
        <v>3478.6959999999999</v>
      </c>
      <c r="D428">
        <v>3444.0459999999998</v>
      </c>
      <c r="E428">
        <v>3452.9479999999999</v>
      </c>
      <c r="F428">
        <v>32849110000</v>
      </c>
      <c r="G428" t="str">
        <f t="shared" si="6"/>
        <v>2021-09-23</v>
      </c>
    </row>
    <row r="429" spans="1:7" x14ac:dyDescent="0.25">
      <c r="A429" s="4" t="s">
        <v>2837</v>
      </c>
      <c r="B429">
        <v>3447.6129999999998</v>
      </c>
      <c r="C429">
        <v>3463.5920000000001</v>
      </c>
      <c r="D429">
        <v>3417.056</v>
      </c>
      <c r="E429">
        <v>3422.143</v>
      </c>
      <c r="F429">
        <v>31920627500</v>
      </c>
      <c r="G429" t="str">
        <f t="shared" si="6"/>
        <v>2021-09-24</v>
      </c>
    </row>
    <row r="430" spans="1:7" x14ac:dyDescent="0.25">
      <c r="A430" s="4" t="s">
        <v>2849</v>
      </c>
      <c r="B430">
        <v>3443.299</v>
      </c>
      <c r="C430">
        <v>3458.7339999999999</v>
      </c>
      <c r="D430">
        <v>3368.3090000000002</v>
      </c>
      <c r="E430">
        <v>3396.931</v>
      </c>
      <c r="F430">
        <v>31543094300</v>
      </c>
      <c r="G430" t="str">
        <f t="shared" si="6"/>
        <v>2021-09-27</v>
      </c>
    </row>
    <row r="431" spans="1:7" x14ac:dyDescent="0.25">
      <c r="A431" s="4" t="s">
        <v>2853</v>
      </c>
      <c r="B431">
        <v>3391.4250000000002</v>
      </c>
      <c r="C431">
        <v>3411.0650000000001</v>
      </c>
      <c r="D431">
        <v>3371.3670000000002</v>
      </c>
      <c r="E431">
        <v>3401.174</v>
      </c>
      <c r="F431">
        <v>23916257500</v>
      </c>
      <c r="G431" t="str">
        <f t="shared" si="6"/>
        <v>2021-09-28</v>
      </c>
    </row>
    <row r="432" spans="1:7" x14ac:dyDescent="0.25">
      <c r="A432" s="4" t="s">
        <v>2857</v>
      </c>
      <c r="B432">
        <v>3371.6239999999998</v>
      </c>
      <c r="C432">
        <v>3371.6239999999998</v>
      </c>
      <c r="D432">
        <v>3303.1840000000002</v>
      </c>
      <c r="E432">
        <v>3319.4140000000002</v>
      </c>
      <c r="F432">
        <v>25920321000</v>
      </c>
      <c r="G432" t="str">
        <f t="shared" si="6"/>
        <v>2021-09-29</v>
      </c>
    </row>
    <row r="433" spans="1:7" x14ac:dyDescent="0.25">
      <c r="A433" s="4" t="s">
        <v>2861</v>
      </c>
      <c r="B433">
        <v>3323.797</v>
      </c>
      <c r="C433">
        <v>3370.5189999999998</v>
      </c>
      <c r="D433">
        <v>3323.797</v>
      </c>
      <c r="E433">
        <v>3366.819</v>
      </c>
      <c r="F433">
        <v>21439376400</v>
      </c>
      <c r="G433" t="str">
        <f t="shared" si="6"/>
        <v>2021-09-30</v>
      </c>
    </row>
    <row r="434" spans="1:7" x14ac:dyDescent="0.25">
      <c r="A434" s="4" t="s">
        <v>2892</v>
      </c>
      <c r="B434">
        <v>3410.0169999999998</v>
      </c>
      <c r="C434">
        <v>3413.7109999999998</v>
      </c>
      <c r="D434">
        <v>3359.5140000000001</v>
      </c>
      <c r="E434">
        <v>3375.306</v>
      </c>
      <c r="F434">
        <v>22545827600</v>
      </c>
      <c r="G434" t="str">
        <f t="shared" si="6"/>
        <v>2021-10-08</v>
      </c>
    </row>
    <row r="435" spans="1:7" x14ac:dyDescent="0.25">
      <c r="A435" s="4" t="s">
        <v>2905</v>
      </c>
      <c r="B435">
        <v>3383.8389999999999</v>
      </c>
      <c r="C435">
        <v>3388.3049999999998</v>
      </c>
      <c r="D435">
        <v>3363.11</v>
      </c>
      <c r="E435">
        <v>3368.9549999999999</v>
      </c>
      <c r="F435">
        <v>22228387000</v>
      </c>
      <c r="G435" t="str">
        <f t="shared" si="6"/>
        <v>2021-10-11</v>
      </c>
    </row>
    <row r="436" spans="1:7" x14ac:dyDescent="0.25">
      <c r="A436" s="4" t="s">
        <v>2909</v>
      </c>
      <c r="B436">
        <v>3360.5160000000001</v>
      </c>
      <c r="C436">
        <v>3366.71</v>
      </c>
      <c r="D436">
        <v>3284.8829999999998</v>
      </c>
      <c r="E436">
        <v>3318.37</v>
      </c>
      <c r="F436">
        <v>23101909700</v>
      </c>
      <c r="G436" t="str">
        <f t="shared" si="6"/>
        <v>2021-10-12</v>
      </c>
    </row>
    <row r="437" spans="1:7" x14ac:dyDescent="0.25">
      <c r="A437" s="4" t="s">
        <v>2913</v>
      </c>
      <c r="B437">
        <v>3316.335</v>
      </c>
      <c r="C437">
        <v>3356.3519999999999</v>
      </c>
      <c r="D437">
        <v>3297.6</v>
      </c>
      <c r="E437">
        <v>3348.2060000000001</v>
      </c>
      <c r="F437">
        <v>19554266300</v>
      </c>
      <c r="G437" t="str">
        <f t="shared" si="6"/>
        <v>2021-10-13</v>
      </c>
    </row>
    <row r="438" spans="1:7" x14ac:dyDescent="0.25">
      <c r="A438" s="4" t="s">
        <v>2916</v>
      </c>
      <c r="B438">
        <v>3341.308</v>
      </c>
      <c r="C438">
        <v>3365.4110000000001</v>
      </c>
      <c r="D438">
        <v>3335.3739999999998</v>
      </c>
      <c r="E438">
        <v>3352.7950000000001</v>
      </c>
      <c r="F438">
        <v>17890237500</v>
      </c>
      <c r="G438" t="str">
        <f t="shared" si="6"/>
        <v>2021-10-14</v>
      </c>
    </row>
    <row r="439" spans="1:7" x14ac:dyDescent="0.25">
      <c r="A439" s="4" t="s">
        <v>2920</v>
      </c>
      <c r="B439">
        <v>3345.556</v>
      </c>
      <c r="C439">
        <v>3384.5410000000002</v>
      </c>
      <c r="D439">
        <v>3336.5859999999998</v>
      </c>
      <c r="E439">
        <v>3378.627</v>
      </c>
      <c r="F439">
        <v>19575151600</v>
      </c>
      <c r="G439" t="str">
        <f t="shared" si="6"/>
        <v>2021-10-15</v>
      </c>
    </row>
    <row r="440" spans="1:7" x14ac:dyDescent="0.25">
      <c r="A440" s="4" t="s">
        <v>2930</v>
      </c>
      <c r="B440">
        <v>3376.3870000000002</v>
      </c>
      <c r="C440">
        <v>3378.1219999999998</v>
      </c>
      <c r="D440">
        <v>3342.8220000000001</v>
      </c>
      <c r="E440">
        <v>3378.0360000000001</v>
      </c>
      <c r="F440">
        <v>21293029100</v>
      </c>
      <c r="G440" t="str">
        <f t="shared" si="6"/>
        <v>2021-10-18</v>
      </c>
    </row>
    <row r="441" spans="1:7" x14ac:dyDescent="0.25">
      <c r="A441" s="4" t="s">
        <v>2934</v>
      </c>
      <c r="B441">
        <v>3370.9690000000001</v>
      </c>
      <c r="C441">
        <v>3406.1689999999999</v>
      </c>
      <c r="D441">
        <v>3367.8670000000002</v>
      </c>
      <c r="E441">
        <v>3403.058</v>
      </c>
      <c r="F441">
        <v>21201470700</v>
      </c>
      <c r="G441" t="str">
        <f t="shared" si="6"/>
        <v>2021-10-19</v>
      </c>
    </row>
    <row r="442" spans="1:7" x14ac:dyDescent="0.25">
      <c r="A442" s="4" t="s">
        <v>2938</v>
      </c>
      <c r="B442">
        <v>3383.9589999999998</v>
      </c>
      <c r="C442">
        <v>3411.7159999999999</v>
      </c>
      <c r="D442">
        <v>3381.2269999999999</v>
      </c>
      <c r="E442">
        <v>3401.308</v>
      </c>
      <c r="F442">
        <v>21691424400</v>
      </c>
      <c r="G442" t="str">
        <f t="shared" si="6"/>
        <v>2021-10-20</v>
      </c>
    </row>
    <row r="443" spans="1:7" x14ac:dyDescent="0.25">
      <c r="A443" s="4" t="s">
        <v>2942</v>
      </c>
      <c r="B443">
        <v>3402.21</v>
      </c>
      <c r="C443">
        <v>3410.6309999999999</v>
      </c>
      <c r="D443">
        <v>3377.1559999999999</v>
      </c>
      <c r="E443">
        <v>3393.4259999999999</v>
      </c>
      <c r="F443">
        <v>22125884800</v>
      </c>
      <c r="G443" t="str">
        <f t="shared" si="6"/>
        <v>2021-10-21</v>
      </c>
    </row>
    <row r="444" spans="1:7" x14ac:dyDescent="0.25">
      <c r="A444" s="4" t="s">
        <v>2946</v>
      </c>
      <c r="B444">
        <v>3390.8939999999998</v>
      </c>
      <c r="C444">
        <v>3406.8319999999999</v>
      </c>
      <c r="D444">
        <v>3377.23</v>
      </c>
      <c r="E444">
        <v>3380.0610000000001</v>
      </c>
      <c r="F444">
        <v>22336335000</v>
      </c>
      <c r="G444" t="str">
        <f t="shared" si="6"/>
        <v>2021-10-22</v>
      </c>
    </row>
    <row r="445" spans="1:7" x14ac:dyDescent="0.25">
      <c r="A445" s="4" t="s">
        <v>2956</v>
      </c>
      <c r="B445">
        <v>3376.422</v>
      </c>
      <c r="C445">
        <v>3418.3009999999999</v>
      </c>
      <c r="D445">
        <v>3367.9259999999999</v>
      </c>
      <c r="E445">
        <v>3417.3220000000001</v>
      </c>
      <c r="F445">
        <v>19757825500</v>
      </c>
      <c r="G445" t="str">
        <f t="shared" si="6"/>
        <v>2021-10-25</v>
      </c>
    </row>
    <row r="446" spans="1:7" x14ac:dyDescent="0.25">
      <c r="A446" s="4" t="s">
        <v>2960</v>
      </c>
      <c r="B446">
        <v>3423.1010000000001</v>
      </c>
      <c r="C446">
        <v>3431.7159999999999</v>
      </c>
      <c r="D446">
        <v>3396.2919999999999</v>
      </c>
      <c r="E446">
        <v>3405.931</v>
      </c>
      <c r="F446">
        <v>21169752300</v>
      </c>
      <c r="G446" t="str">
        <f t="shared" si="6"/>
        <v>2021-10-26</v>
      </c>
    </row>
    <row r="447" spans="1:7" x14ac:dyDescent="0.25">
      <c r="A447" s="4" t="s">
        <v>2964</v>
      </c>
      <c r="B447">
        <v>3397.5120000000002</v>
      </c>
      <c r="C447">
        <v>3397.5120000000002</v>
      </c>
      <c r="D447">
        <v>3362.7959999999998</v>
      </c>
      <c r="E447">
        <v>3372.1010000000001</v>
      </c>
      <c r="F447">
        <v>21994436700</v>
      </c>
      <c r="G447" t="str">
        <f t="shared" si="6"/>
        <v>2021-10-27</v>
      </c>
    </row>
    <row r="448" spans="1:7" x14ac:dyDescent="0.25">
      <c r="A448" s="4" t="s">
        <v>2968</v>
      </c>
      <c r="B448">
        <v>3358.7570000000001</v>
      </c>
      <c r="C448">
        <v>3360.73</v>
      </c>
      <c r="D448">
        <v>3310.665</v>
      </c>
      <c r="E448">
        <v>3320.3470000000002</v>
      </c>
      <c r="F448">
        <v>24667116500</v>
      </c>
      <c r="G448" t="str">
        <f t="shared" si="6"/>
        <v>2021-10-28</v>
      </c>
    </row>
    <row r="449" spans="1:7" x14ac:dyDescent="0.25">
      <c r="A449" s="4" t="s">
        <v>2972</v>
      </c>
      <c r="B449">
        <v>3324.7539999999999</v>
      </c>
      <c r="C449">
        <v>3364.69</v>
      </c>
      <c r="D449">
        <v>3309.2779999999998</v>
      </c>
      <c r="E449">
        <v>3364.69</v>
      </c>
      <c r="F449">
        <v>21825807500</v>
      </c>
      <c r="G449" t="str">
        <f t="shared" si="6"/>
        <v>2021-10-29</v>
      </c>
    </row>
    <row r="450" spans="1:7" x14ac:dyDescent="0.25">
      <c r="A450" s="4" t="s">
        <v>2982</v>
      </c>
      <c r="B450">
        <v>3348.2939999999999</v>
      </c>
      <c r="C450">
        <v>3376.4079999999999</v>
      </c>
      <c r="D450">
        <v>3340.6439999999998</v>
      </c>
      <c r="E450">
        <v>3359.0279999999998</v>
      </c>
      <c r="F450">
        <v>23000328900</v>
      </c>
      <c r="G450" t="str">
        <f t="shared" si="6"/>
        <v>2021-11-01</v>
      </c>
    </row>
    <row r="451" spans="1:7" x14ac:dyDescent="0.25">
      <c r="A451" s="4" t="s">
        <v>2987</v>
      </c>
      <c r="B451">
        <v>3359.92</v>
      </c>
      <c r="C451">
        <v>3383.0920000000001</v>
      </c>
      <c r="D451">
        <v>3303.989</v>
      </c>
      <c r="E451">
        <v>3336.259</v>
      </c>
      <c r="F451">
        <v>25765984400</v>
      </c>
      <c r="G451" t="str">
        <f t="shared" ref="G451:G514" si="7">TEXT(A451,"YYYY-MM-DD")</f>
        <v>2021-11-02</v>
      </c>
    </row>
    <row r="452" spans="1:7" x14ac:dyDescent="0.25">
      <c r="A452" s="4" t="s">
        <v>2991</v>
      </c>
      <c r="B452">
        <v>3328.6210000000001</v>
      </c>
      <c r="C452">
        <v>3338.076</v>
      </c>
      <c r="D452">
        <v>3298.0390000000002</v>
      </c>
      <c r="E452">
        <v>3320.4780000000001</v>
      </c>
      <c r="F452">
        <v>19846992400</v>
      </c>
      <c r="G452" t="str">
        <f t="shared" si="7"/>
        <v>2021-11-03</v>
      </c>
    </row>
    <row r="453" spans="1:7" x14ac:dyDescent="0.25">
      <c r="A453" s="4" t="s">
        <v>2995</v>
      </c>
      <c r="B453">
        <v>3328.43</v>
      </c>
      <c r="C453">
        <v>3366.5920000000001</v>
      </c>
      <c r="D453">
        <v>3325.5419999999999</v>
      </c>
      <c r="E453">
        <v>3365.7669999999998</v>
      </c>
      <c r="F453">
        <v>20981497800</v>
      </c>
      <c r="G453" t="str">
        <f t="shared" si="7"/>
        <v>2021-11-04</v>
      </c>
    </row>
    <row r="454" spans="1:7" x14ac:dyDescent="0.25">
      <c r="A454" s="4" t="s">
        <v>2999</v>
      </c>
      <c r="B454">
        <v>3360.1680000000001</v>
      </c>
      <c r="C454">
        <v>3367.96</v>
      </c>
      <c r="D454">
        <v>3325.8910000000001</v>
      </c>
      <c r="E454">
        <v>3325.8910000000001</v>
      </c>
      <c r="F454">
        <v>23365337400</v>
      </c>
      <c r="G454" t="str">
        <f t="shared" si="7"/>
        <v>2021-11-05</v>
      </c>
    </row>
    <row r="455" spans="1:7" x14ac:dyDescent="0.25">
      <c r="A455" s="4" t="s">
        <v>3011</v>
      </c>
      <c r="B455">
        <v>3325.893</v>
      </c>
      <c r="C455">
        <v>3339.232</v>
      </c>
      <c r="D455">
        <v>3316.2269999999999</v>
      </c>
      <c r="E455">
        <v>3333.7959999999998</v>
      </c>
      <c r="F455">
        <v>19788715400</v>
      </c>
      <c r="G455" t="str">
        <f t="shared" si="7"/>
        <v>2021-11-08</v>
      </c>
    </row>
    <row r="456" spans="1:7" x14ac:dyDescent="0.25">
      <c r="A456" s="4" t="s">
        <v>3014</v>
      </c>
      <c r="B456">
        <v>3341.3519999999999</v>
      </c>
      <c r="C456">
        <v>3350.2069999999999</v>
      </c>
      <c r="D456">
        <v>3323.5050000000001</v>
      </c>
      <c r="E456">
        <v>3342.7649999999999</v>
      </c>
      <c r="F456">
        <v>18860265600</v>
      </c>
      <c r="G456" t="str">
        <f t="shared" si="7"/>
        <v>2021-11-09</v>
      </c>
    </row>
    <row r="457" spans="1:7" x14ac:dyDescent="0.25">
      <c r="A457" s="4" t="s">
        <v>3018</v>
      </c>
      <c r="B457">
        <v>3333.3919999999998</v>
      </c>
      <c r="C457">
        <v>3333.9340000000002</v>
      </c>
      <c r="D457">
        <v>3277.6089999999999</v>
      </c>
      <c r="E457">
        <v>3325.74</v>
      </c>
      <c r="F457">
        <v>20233741800</v>
      </c>
      <c r="G457" t="str">
        <f t="shared" si="7"/>
        <v>2021-11-10</v>
      </c>
    </row>
    <row r="458" spans="1:7" x14ac:dyDescent="0.25">
      <c r="A458" s="4" t="s">
        <v>3022</v>
      </c>
      <c r="B458">
        <v>3319.8209999999999</v>
      </c>
      <c r="C458">
        <v>3354.2020000000002</v>
      </c>
      <c r="D458">
        <v>3315.654</v>
      </c>
      <c r="E458">
        <v>3352.502</v>
      </c>
      <c r="F458">
        <v>19968773800</v>
      </c>
      <c r="G458" t="str">
        <f t="shared" si="7"/>
        <v>2021-11-11</v>
      </c>
    </row>
    <row r="459" spans="1:7" x14ac:dyDescent="0.25">
      <c r="A459" s="4" t="s">
        <v>3026</v>
      </c>
      <c r="B459">
        <v>3354.5619999999999</v>
      </c>
      <c r="C459">
        <v>3374.3690000000001</v>
      </c>
      <c r="D459">
        <v>3354.134</v>
      </c>
      <c r="E459">
        <v>3369.2620000000002</v>
      </c>
      <c r="F459">
        <v>20761599600</v>
      </c>
      <c r="G459" t="str">
        <f t="shared" si="7"/>
        <v>2021-11-12</v>
      </c>
    </row>
    <row r="460" spans="1:7" x14ac:dyDescent="0.25">
      <c r="A460" s="4" t="s">
        <v>3039</v>
      </c>
      <c r="B460">
        <v>3371.5050000000001</v>
      </c>
      <c r="C460">
        <v>3377.7620000000002</v>
      </c>
      <c r="D460">
        <v>3344.1849999999999</v>
      </c>
      <c r="E460">
        <v>3354.8319999999999</v>
      </c>
      <c r="F460">
        <v>20737961200</v>
      </c>
      <c r="G460" t="str">
        <f t="shared" si="7"/>
        <v>2021-11-15</v>
      </c>
    </row>
    <row r="461" spans="1:7" x14ac:dyDescent="0.25">
      <c r="A461" s="4" t="s">
        <v>3043</v>
      </c>
      <c r="B461">
        <v>3351.462</v>
      </c>
      <c r="C461">
        <v>3372.9349999999999</v>
      </c>
      <c r="D461">
        <v>3340.4839999999999</v>
      </c>
      <c r="E461">
        <v>3343.895</v>
      </c>
      <c r="F461">
        <v>20174803500</v>
      </c>
      <c r="G461" t="str">
        <f t="shared" si="7"/>
        <v>2021-11-16</v>
      </c>
    </row>
    <row r="462" spans="1:7" x14ac:dyDescent="0.25">
      <c r="A462" s="4" t="s">
        <v>3046</v>
      </c>
      <c r="B462">
        <v>3341.7339999999999</v>
      </c>
      <c r="C462">
        <v>3372.3760000000002</v>
      </c>
      <c r="D462">
        <v>3339.018</v>
      </c>
      <c r="E462">
        <v>3372.3240000000001</v>
      </c>
      <c r="F462">
        <v>18657902200</v>
      </c>
      <c r="G462" t="str">
        <f t="shared" si="7"/>
        <v>2021-11-17</v>
      </c>
    </row>
    <row r="463" spans="1:7" x14ac:dyDescent="0.25">
      <c r="A463" s="4" t="s">
        <v>3050</v>
      </c>
      <c r="B463">
        <v>3366.9609999999998</v>
      </c>
      <c r="C463">
        <v>3381.7510000000002</v>
      </c>
      <c r="D463">
        <v>3349.9549999999999</v>
      </c>
      <c r="E463">
        <v>3363.502</v>
      </c>
      <c r="F463">
        <v>21335723800</v>
      </c>
      <c r="G463" t="str">
        <f t="shared" si="7"/>
        <v>2021-11-18</v>
      </c>
    </row>
    <row r="464" spans="1:7" x14ac:dyDescent="0.25">
      <c r="A464" s="4" t="s">
        <v>3054</v>
      </c>
      <c r="B464">
        <v>3362.221</v>
      </c>
      <c r="C464">
        <v>3406.0590000000002</v>
      </c>
      <c r="D464">
        <v>3360.54</v>
      </c>
      <c r="E464">
        <v>3404.1120000000001</v>
      </c>
      <c r="F464">
        <v>21426129200</v>
      </c>
      <c r="G464" t="str">
        <f t="shared" si="7"/>
        <v>2021-11-19</v>
      </c>
    </row>
    <row r="465" spans="1:7" x14ac:dyDescent="0.25">
      <c r="A465" s="4" t="s">
        <v>3065</v>
      </c>
      <c r="B465">
        <v>3410.38</v>
      </c>
      <c r="C465">
        <v>3446.4160000000002</v>
      </c>
      <c r="D465">
        <v>3410.38</v>
      </c>
      <c r="E465">
        <v>3444.732</v>
      </c>
      <c r="F465">
        <v>22497776900</v>
      </c>
      <c r="G465" t="str">
        <f t="shared" si="7"/>
        <v>2021-11-22</v>
      </c>
    </row>
    <row r="466" spans="1:7" x14ac:dyDescent="0.25">
      <c r="A466" s="4" t="s">
        <v>3070</v>
      </c>
      <c r="B466">
        <v>3442.8040000000001</v>
      </c>
      <c r="C466">
        <v>3461.415</v>
      </c>
      <c r="D466">
        <v>3439.7249999999999</v>
      </c>
      <c r="E466">
        <v>3452.3</v>
      </c>
      <c r="F466">
        <v>25042451700</v>
      </c>
      <c r="G466" t="str">
        <f t="shared" si="7"/>
        <v>2021-11-23</v>
      </c>
    </row>
    <row r="467" spans="1:7" x14ac:dyDescent="0.25">
      <c r="A467" s="4" t="s">
        <v>3073</v>
      </c>
      <c r="B467">
        <v>3454.8969999999999</v>
      </c>
      <c r="C467">
        <v>3467.538</v>
      </c>
      <c r="D467">
        <v>3440.8739999999998</v>
      </c>
      <c r="E467">
        <v>3455.558</v>
      </c>
      <c r="F467">
        <v>23067900500</v>
      </c>
      <c r="G467" t="str">
        <f t="shared" si="7"/>
        <v>2021-11-24</v>
      </c>
    </row>
    <row r="468" spans="1:7" x14ac:dyDescent="0.25">
      <c r="A468" s="4" t="s">
        <v>3077</v>
      </c>
      <c r="B468">
        <v>3458.3429999999998</v>
      </c>
      <c r="C468">
        <v>3463.634</v>
      </c>
      <c r="D468">
        <v>3442.922</v>
      </c>
      <c r="E468">
        <v>3448.3310000000001</v>
      </c>
      <c r="F468">
        <v>20885033200</v>
      </c>
      <c r="G468" t="str">
        <f t="shared" si="7"/>
        <v>2021-11-25</v>
      </c>
    </row>
    <row r="469" spans="1:7" x14ac:dyDescent="0.25">
      <c r="A469" s="4" t="s">
        <v>3081</v>
      </c>
      <c r="B469">
        <v>3440.027</v>
      </c>
      <c r="C469">
        <v>3443.6080000000002</v>
      </c>
      <c r="D469">
        <v>3419.19</v>
      </c>
      <c r="E469">
        <v>3433.3649999999998</v>
      </c>
      <c r="F469">
        <v>20560282000</v>
      </c>
      <c r="G469" t="str">
        <f t="shared" si="7"/>
        <v>2021-11-26</v>
      </c>
    </row>
    <row r="470" spans="1:7" x14ac:dyDescent="0.25">
      <c r="A470" s="4" t="s">
        <v>3093</v>
      </c>
      <c r="B470">
        <v>3395.3679999999999</v>
      </c>
      <c r="C470">
        <v>3439.1729999999998</v>
      </c>
      <c r="D470">
        <v>3392.3420000000001</v>
      </c>
      <c r="E470">
        <v>3438.652</v>
      </c>
      <c r="F470">
        <v>21805139000</v>
      </c>
      <c r="G470" t="str">
        <f t="shared" si="7"/>
        <v>2021-11-29</v>
      </c>
    </row>
    <row r="471" spans="1:7" x14ac:dyDescent="0.25">
      <c r="A471" s="4" t="s">
        <v>3097</v>
      </c>
      <c r="B471">
        <v>3449.5320000000002</v>
      </c>
      <c r="C471">
        <v>3456.6930000000002</v>
      </c>
      <c r="D471">
        <v>3418.2779999999998</v>
      </c>
      <c r="E471">
        <v>3436.556</v>
      </c>
      <c r="F471">
        <v>22307236900</v>
      </c>
      <c r="G471" t="str">
        <f t="shared" si="7"/>
        <v>2021-11-30</v>
      </c>
    </row>
    <row r="472" spans="1:7" x14ac:dyDescent="0.25">
      <c r="A472" s="4" t="s">
        <v>3100</v>
      </c>
      <c r="B472">
        <v>3437.165</v>
      </c>
      <c r="C472">
        <v>3441.748</v>
      </c>
      <c r="D472">
        <v>3422.7130000000002</v>
      </c>
      <c r="E472">
        <v>3441.748</v>
      </c>
      <c r="F472">
        <v>21774742800</v>
      </c>
      <c r="G472" t="str">
        <f t="shared" si="7"/>
        <v>2021-12-01</v>
      </c>
    </row>
    <row r="473" spans="1:7" x14ac:dyDescent="0.25">
      <c r="A473" s="4" t="s">
        <v>3104</v>
      </c>
      <c r="B473">
        <v>3439.5349999999999</v>
      </c>
      <c r="C473">
        <v>3449.4850000000001</v>
      </c>
      <c r="D473">
        <v>3426.21</v>
      </c>
      <c r="E473">
        <v>3433.527</v>
      </c>
      <c r="F473">
        <v>22973282300</v>
      </c>
      <c r="G473" t="str">
        <f t="shared" si="7"/>
        <v>2021-12-02</v>
      </c>
    </row>
    <row r="474" spans="1:7" x14ac:dyDescent="0.25">
      <c r="A474" s="4" t="s">
        <v>3108</v>
      </c>
      <c r="B474">
        <v>3432.0430000000001</v>
      </c>
      <c r="C474">
        <v>3471.3440000000001</v>
      </c>
      <c r="D474">
        <v>3432.0430000000001</v>
      </c>
      <c r="E474">
        <v>3469.2719999999999</v>
      </c>
      <c r="F474">
        <v>23301290500</v>
      </c>
      <c r="G474" t="str">
        <f t="shared" si="7"/>
        <v>2021-12-03</v>
      </c>
    </row>
    <row r="475" spans="1:7" x14ac:dyDescent="0.25">
      <c r="A475" s="4" t="s">
        <v>3120</v>
      </c>
      <c r="B475">
        <v>3472.991</v>
      </c>
      <c r="C475">
        <v>3475.4940000000001</v>
      </c>
      <c r="D475">
        <v>3437.13</v>
      </c>
      <c r="E475">
        <v>3439.3249999999998</v>
      </c>
      <c r="F475">
        <v>24571758200</v>
      </c>
      <c r="G475" t="str">
        <f t="shared" si="7"/>
        <v>2021-12-06</v>
      </c>
    </row>
    <row r="476" spans="1:7" x14ac:dyDescent="0.25">
      <c r="A476" s="4" t="s">
        <v>3125</v>
      </c>
      <c r="B476">
        <v>3458.5619999999999</v>
      </c>
      <c r="C476">
        <v>3461.306</v>
      </c>
      <c r="D476">
        <v>3407.5479999999998</v>
      </c>
      <c r="E476">
        <v>3430.7689999999998</v>
      </c>
      <c r="F476">
        <v>24898512500</v>
      </c>
      <c r="G476" t="str">
        <f t="shared" si="7"/>
        <v>2021-12-07</v>
      </c>
    </row>
    <row r="477" spans="1:7" x14ac:dyDescent="0.25">
      <c r="A477" s="4" t="s">
        <v>3129</v>
      </c>
      <c r="B477">
        <v>3440.1219999999998</v>
      </c>
      <c r="C477">
        <v>3487.3339999999998</v>
      </c>
      <c r="D477">
        <v>3434.8890000000001</v>
      </c>
      <c r="E477">
        <v>3487.3339999999998</v>
      </c>
      <c r="F477">
        <v>22643214400</v>
      </c>
      <c r="G477" t="str">
        <f t="shared" si="7"/>
        <v>2021-12-08</v>
      </c>
    </row>
    <row r="478" spans="1:7" x14ac:dyDescent="0.25">
      <c r="A478" s="4" t="s">
        <v>3132</v>
      </c>
      <c r="B478">
        <v>3491.72</v>
      </c>
      <c r="C478">
        <v>3527.2820000000002</v>
      </c>
      <c r="D478">
        <v>3487.4319999999998</v>
      </c>
      <c r="E478">
        <v>3516.9569999999999</v>
      </c>
      <c r="F478">
        <v>24629152500</v>
      </c>
      <c r="G478" t="str">
        <f t="shared" si="7"/>
        <v>2021-12-09</v>
      </c>
    </row>
    <row r="479" spans="1:7" x14ac:dyDescent="0.25">
      <c r="A479" s="4" t="s">
        <v>3135</v>
      </c>
      <c r="B479">
        <v>3500.0219999999999</v>
      </c>
      <c r="C479">
        <v>3516.7959999999998</v>
      </c>
      <c r="D479">
        <v>3495.97</v>
      </c>
      <c r="E479">
        <v>3515.6729999999998</v>
      </c>
      <c r="F479">
        <v>24058936300</v>
      </c>
      <c r="G479" t="str">
        <f t="shared" si="7"/>
        <v>2021-12-10</v>
      </c>
    </row>
    <row r="480" spans="1:7" x14ac:dyDescent="0.25">
      <c r="A480" s="4" t="s">
        <v>3146</v>
      </c>
      <c r="B480">
        <v>3538.7890000000002</v>
      </c>
      <c r="C480">
        <v>3564.6709999999998</v>
      </c>
      <c r="D480">
        <v>3536.9090000000001</v>
      </c>
      <c r="E480">
        <v>3544.6889999999999</v>
      </c>
      <c r="F480">
        <v>24410826600</v>
      </c>
      <c r="G480" t="str">
        <f t="shared" si="7"/>
        <v>2021-12-13</v>
      </c>
    </row>
    <row r="481" spans="1:7" x14ac:dyDescent="0.25">
      <c r="A481" s="4" t="s">
        <v>3150</v>
      </c>
      <c r="B481">
        <v>3534.5239999999999</v>
      </c>
      <c r="C481">
        <v>3541.0619999999999</v>
      </c>
      <c r="D481">
        <v>3524.0479999999998</v>
      </c>
      <c r="E481">
        <v>3531.0430000000001</v>
      </c>
      <c r="F481">
        <v>22377120000</v>
      </c>
      <c r="G481" t="str">
        <f t="shared" si="7"/>
        <v>2021-12-14</v>
      </c>
    </row>
    <row r="482" spans="1:7" x14ac:dyDescent="0.25">
      <c r="A482" s="4" t="s">
        <v>3154</v>
      </c>
      <c r="B482">
        <v>3524.2420000000002</v>
      </c>
      <c r="C482">
        <v>3535.1280000000002</v>
      </c>
      <c r="D482">
        <v>3508.4870000000001</v>
      </c>
      <c r="E482">
        <v>3510.614</v>
      </c>
      <c r="F482">
        <v>22848389300</v>
      </c>
      <c r="G482" t="str">
        <f t="shared" si="7"/>
        <v>2021-12-15</v>
      </c>
    </row>
    <row r="483" spans="1:7" x14ac:dyDescent="0.25">
      <c r="A483" s="4" t="s">
        <v>3157</v>
      </c>
      <c r="B483">
        <v>3511.8449999999998</v>
      </c>
      <c r="C483">
        <v>3536.835</v>
      </c>
      <c r="D483">
        <v>3506.9859999999999</v>
      </c>
      <c r="E483">
        <v>3536.835</v>
      </c>
      <c r="F483">
        <v>23722055400</v>
      </c>
      <c r="G483" t="str">
        <f t="shared" si="7"/>
        <v>2021-12-16</v>
      </c>
    </row>
    <row r="484" spans="1:7" x14ac:dyDescent="0.25">
      <c r="A484" s="4" t="s">
        <v>3161</v>
      </c>
      <c r="B484">
        <v>3530.6280000000002</v>
      </c>
      <c r="C484">
        <v>3530.7139999999999</v>
      </c>
      <c r="D484">
        <v>3481.194</v>
      </c>
      <c r="E484">
        <v>3481.393</v>
      </c>
      <c r="F484">
        <v>25437959800</v>
      </c>
      <c r="G484" t="str">
        <f t="shared" si="7"/>
        <v>2021-12-17</v>
      </c>
    </row>
    <row r="485" spans="1:7" x14ac:dyDescent="0.25">
      <c r="A485" s="4" t="s">
        <v>3172</v>
      </c>
      <c r="B485">
        <v>3469.0430000000001</v>
      </c>
      <c r="C485">
        <v>3495.6039999999998</v>
      </c>
      <c r="D485">
        <v>3431.6129999999998</v>
      </c>
      <c r="E485">
        <v>3435.7719999999999</v>
      </c>
      <c r="F485">
        <v>25007060600</v>
      </c>
      <c r="G485" t="str">
        <f t="shared" si="7"/>
        <v>2021-12-20</v>
      </c>
    </row>
    <row r="486" spans="1:7" x14ac:dyDescent="0.25">
      <c r="A486" s="4" t="s">
        <v>3176</v>
      </c>
      <c r="B486">
        <v>3432.4969999999998</v>
      </c>
      <c r="C486">
        <v>3462.1019999999999</v>
      </c>
      <c r="D486">
        <v>3428.7359999999999</v>
      </c>
      <c r="E486">
        <v>3460.8270000000002</v>
      </c>
      <c r="F486">
        <v>22460546400</v>
      </c>
      <c r="G486" t="str">
        <f t="shared" si="7"/>
        <v>2021-12-21</v>
      </c>
    </row>
    <row r="487" spans="1:7" x14ac:dyDescent="0.25">
      <c r="A487" s="4" t="s">
        <v>3180</v>
      </c>
      <c r="B487">
        <v>3468.8029999999999</v>
      </c>
      <c r="C487">
        <v>3475.9949999999999</v>
      </c>
      <c r="D487">
        <v>3459.9409999999998</v>
      </c>
      <c r="E487">
        <v>3470.0219999999999</v>
      </c>
      <c r="F487">
        <v>23090929400</v>
      </c>
      <c r="G487" t="str">
        <f t="shared" si="7"/>
        <v>2021-12-22</v>
      </c>
    </row>
    <row r="488" spans="1:7" x14ac:dyDescent="0.25">
      <c r="A488" s="4" t="s">
        <v>3183</v>
      </c>
      <c r="B488">
        <v>3473.2849999999999</v>
      </c>
      <c r="C488">
        <v>3498.7809999999999</v>
      </c>
      <c r="D488">
        <v>3462.2280000000001</v>
      </c>
      <c r="E488">
        <v>3498.7809999999999</v>
      </c>
      <c r="F488">
        <v>23532051100</v>
      </c>
      <c r="G488" t="str">
        <f t="shared" si="7"/>
        <v>2021-12-23</v>
      </c>
    </row>
    <row r="489" spans="1:7" x14ac:dyDescent="0.25">
      <c r="A489" s="4" t="s">
        <v>3187</v>
      </c>
      <c r="B489">
        <v>3501.8589999999999</v>
      </c>
      <c r="C489">
        <v>3508.761</v>
      </c>
      <c r="D489">
        <v>3463.433</v>
      </c>
      <c r="E489">
        <v>3468.3679999999999</v>
      </c>
      <c r="F489">
        <v>24535256000</v>
      </c>
      <c r="G489" t="str">
        <f t="shared" si="7"/>
        <v>2021-12-24</v>
      </c>
    </row>
    <row r="490" spans="1:7" x14ac:dyDescent="0.25">
      <c r="A490" s="4" t="s">
        <v>3199</v>
      </c>
      <c r="B490">
        <v>3460.8290000000002</v>
      </c>
      <c r="C490">
        <v>3478.9490000000001</v>
      </c>
      <c r="D490">
        <v>3442.5830000000001</v>
      </c>
      <c r="E490">
        <v>3458.9839999999999</v>
      </c>
      <c r="F490">
        <v>20324840000</v>
      </c>
      <c r="G490" t="str">
        <f t="shared" si="7"/>
        <v>2021-12-27</v>
      </c>
    </row>
    <row r="491" spans="1:7" x14ac:dyDescent="0.25">
      <c r="A491" s="4" t="s">
        <v>3203</v>
      </c>
      <c r="B491">
        <v>3463.4870000000001</v>
      </c>
      <c r="C491">
        <v>3476.6819999999998</v>
      </c>
      <c r="D491">
        <v>3447.904</v>
      </c>
      <c r="E491">
        <v>3474.078</v>
      </c>
      <c r="F491">
        <v>18904086700</v>
      </c>
      <c r="G491" t="str">
        <f t="shared" si="7"/>
        <v>2021-12-28</v>
      </c>
    </row>
    <row r="492" spans="1:7" x14ac:dyDescent="0.25">
      <c r="A492" s="4" t="s">
        <v>3206</v>
      </c>
      <c r="B492">
        <v>3476.125</v>
      </c>
      <c r="C492">
        <v>3476.125</v>
      </c>
      <c r="D492">
        <v>3432.357</v>
      </c>
      <c r="E492">
        <v>3434.8110000000001</v>
      </c>
      <c r="F492">
        <v>18968088400</v>
      </c>
      <c r="G492" t="str">
        <f t="shared" si="7"/>
        <v>2021-12-29</v>
      </c>
    </row>
    <row r="493" spans="1:7" x14ac:dyDescent="0.25">
      <c r="A493" s="4" t="s">
        <v>3211</v>
      </c>
      <c r="B493">
        <v>3434.9929999999999</v>
      </c>
      <c r="C493">
        <v>3469.97</v>
      </c>
      <c r="D493">
        <v>3433.127</v>
      </c>
      <c r="E493">
        <v>3458.384</v>
      </c>
      <c r="F493">
        <v>18716659900</v>
      </c>
      <c r="G493" t="str">
        <f t="shared" si="7"/>
        <v>2021-12-30</v>
      </c>
    </row>
    <row r="494" spans="1:7" x14ac:dyDescent="0.25">
      <c r="A494" s="4" t="s">
        <v>3214</v>
      </c>
      <c r="B494">
        <v>3466.9479999999999</v>
      </c>
      <c r="C494">
        <v>3485.0430000000001</v>
      </c>
      <c r="D494">
        <v>3465.2190000000001</v>
      </c>
      <c r="E494">
        <v>3482.652</v>
      </c>
      <c r="F494">
        <v>19487443300</v>
      </c>
      <c r="G494" t="str">
        <f t="shared" si="7"/>
        <v>2021-12-31</v>
      </c>
    </row>
    <row r="495" spans="1:7" x14ac:dyDescent="0.25">
      <c r="A495" s="4" t="s">
        <v>3228</v>
      </c>
      <c r="B495">
        <v>3494.3560000000002</v>
      </c>
      <c r="C495">
        <v>3498.4029999999998</v>
      </c>
      <c r="D495">
        <v>3441.5459999999998</v>
      </c>
      <c r="E495">
        <v>3461.2510000000002</v>
      </c>
      <c r="F495">
        <v>23592529600</v>
      </c>
      <c r="G495" t="str">
        <f t="shared" si="7"/>
        <v>2022-01-04</v>
      </c>
    </row>
    <row r="496" spans="1:7" x14ac:dyDescent="0.25">
      <c r="A496" s="4" t="s">
        <v>3232</v>
      </c>
      <c r="B496">
        <v>3456.6239999999998</v>
      </c>
      <c r="C496">
        <v>3456.6239999999998</v>
      </c>
      <c r="D496">
        <v>3388.5839999999998</v>
      </c>
      <c r="E496">
        <v>3399.7750000000001</v>
      </c>
      <c r="F496">
        <v>24098203300</v>
      </c>
      <c r="G496" t="str">
        <f t="shared" si="7"/>
        <v>2022-01-05</v>
      </c>
    </row>
    <row r="497" spans="1:7" x14ac:dyDescent="0.25">
      <c r="A497" s="4" t="s">
        <v>3235</v>
      </c>
      <c r="B497">
        <v>3385.7710000000002</v>
      </c>
      <c r="C497">
        <v>3406.9720000000002</v>
      </c>
      <c r="D497">
        <v>3362.2750000000001</v>
      </c>
      <c r="E497">
        <v>3398.2339999999999</v>
      </c>
      <c r="F497">
        <v>21528775900</v>
      </c>
      <c r="G497" t="str">
        <f t="shared" si="7"/>
        <v>2022-01-06</v>
      </c>
    </row>
    <row r="498" spans="1:7" x14ac:dyDescent="0.25">
      <c r="A498" s="4" t="s">
        <v>3238</v>
      </c>
      <c r="B498">
        <v>3400.5340000000001</v>
      </c>
      <c r="C498">
        <v>3412.6439999999998</v>
      </c>
      <c r="D498">
        <v>3371.1379999999999</v>
      </c>
      <c r="E498">
        <v>3372.8820000000001</v>
      </c>
      <c r="F498">
        <v>25804202100</v>
      </c>
      <c r="G498" t="str">
        <f t="shared" si="7"/>
        <v>2022-01-07</v>
      </c>
    </row>
    <row r="499" spans="1:7" x14ac:dyDescent="0.25">
      <c r="A499" s="4" t="s">
        <v>3249</v>
      </c>
      <c r="B499">
        <v>3364.88</v>
      </c>
      <c r="C499">
        <v>3388.2649999999999</v>
      </c>
      <c r="D499">
        <v>3343.1289999999999</v>
      </c>
      <c r="E499">
        <v>3386.5250000000001</v>
      </c>
      <c r="F499">
        <v>20986774600</v>
      </c>
      <c r="G499" t="str">
        <f t="shared" si="7"/>
        <v>2022-01-10</v>
      </c>
    </row>
    <row r="500" spans="1:7" x14ac:dyDescent="0.25">
      <c r="A500" s="4" t="s">
        <v>3252</v>
      </c>
      <c r="B500">
        <v>3381.8</v>
      </c>
      <c r="C500">
        <v>3390.0250000000001</v>
      </c>
      <c r="D500">
        <v>3339.9929999999999</v>
      </c>
      <c r="E500">
        <v>3344.6579999999999</v>
      </c>
      <c r="F500">
        <v>21127024800</v>
      </c>
      <c r="G500" t="str">
        <f t="shared" si="7"/>
        <v>2022-01-11</v>
      </c>
    </row>
    <row r="501" spans="1:7" x14ac:dyDescent="0.25">
      <c r="A501" s="4" t="s">
        <v>3256</v>
      </c>
      <c r="B501">
        <v>3359.4879999999998</v>
      </c>
      <c r="C501">
        <v>3389.4969999999998</v>
      </c>
      <c r="D501">
        <v>3357.59</v>
      </c>
      <c r="E501">
        <v>3388.8710000000001</v>
      </c>
      <c r="F501">
        <v>21263402700</v>
      </c>
      <c r="G501" t="str">
        <f t="shared" si="7"/>
        <v>2022-01-12</v>
      </c>
    </row>
    <row r="502" spans="1:7" x14ac:dyDescent="0.25">
      <c r="A502" s="4" t="s">
        <v>3260</v>
      </c>
      <c r="B502">
        <v>3394.4879999999998</v>
      </c>
      <c r="C502">
        <v>3394.4879999999998</v>
      </c>
      <c r="D502">
        <v>3332.069</v>
      </c>
      <c r="E502">
        <v>3332.5039999999999</v>
      </c>
      <c r="F502">
        <v>22864915500</v>
      </c>
      <c r="G502" t="str">
        <f t="shared" si="7"/>
        <v>2022-01-13</v>
      </c>
    </row>
    <row r="503" spans="1:7" x14ac:dyDescent="0.25">
      <c r="A503" s="4" t="s">
        <v>3264</v>
      </c>
      <c r="B503">
        <v>3320.348</v>
      </c>
      <c r="C503">
        <v>3340.6219999999998</v>
      </c>
      <c r="D503">
        <v>3309.6869999999999</v>
      </c>
      <c r="E503">
        <v>3318.614</v>
      </c>
      <c r="F503">
        <v>22456688200</v>
      </c>
      <c r="G503" t="str">
        <f t="shared" si="7"/>
        <v>2022-01-14</v>
      </c>
    </row>
    <row r="504" spans="1:7" x14ac:dyDescent="0.25">
      <c r="A504" s="4" t="s">
        <v>3276</v>
      </c>
      <c r="B504">
        <v>3323.4140000000002</v>
      </c>
      <c r="C504">
        <v>3351.5169999999998</v>
      </c>
      <c r="D504">
        <v>3313.83</v>
      </c>
      <c r="E504">
        <v>3347.4029999999998</v>
      </c>
      <c r="F504">
        <v>19814375600</v>
      </c>
      <c r="G504" t="str">
        <f t="shared" si="7"/>
        <v>2022-01-17</v>
      </c>
    </row>
    <row r="505" spans="1:7" x14ac:dyDescent="0.25">
      <c r="A505" s="4" t="s">
        <v>3280</v>
      </c>
      <c r="B505">
        <v>3346.7640000000001</v>
      </c>
      <c r="C505">
        <v>3378.3319999999999</v>
      </c>
      <c r="D505">
        <v>3333.645</v>
      </c>
      <c r="E505">
        <v>3367.0949999999998</v>
      </c>
      <c r="F505">
        <v>21760568800</v>
      </c>
      <c r="G505" t="str">
        <f t="shared" si="7"/>
        <v>2022-01-18</v>
      </c>
    </row>
    <row r="506" spans="1:7" x14ac:dyDescent="0.25">
      <c r="A506" s="4" t="s">
        <v>3285</v>
      </c>
      <c r="B506">
        <v>3366.6019999999999</v>
      </c>
      <c r="C506">
        <v>3374.6039999999998</v>
      </c>
      <c r="D506">
        <v>3329.364</v>
      </c>
      <c r="E506">
        <v>3347.3879999999999</v>
      </c>
      <c r="F506">
        <v>19946071500</v>
      </c>
      <c r="G506" t="str">
        <f t="shared" si="7"/>
        <v>2022-01-19</v>
      </c>
    </row>
    <row r="507" spans="1:7" x14ac:dyDescent="0.25">
      <c r="A507" s="4" t="s">
        <v>3289</v>
      </c>
      <c r="B507">
        <v>3343.6219999999998</v>
      </c>
      <c r="C507">
        <v>3356.4850000000001</v>
      </c>
      <c r="D507">
        <v>3316.6190000000001</v>
      </c>
      <c r="E507">
        <v>3323.2269999999999</v>
      </c>
      <c r="F507">
        <v>20924432900</v>
      </c>
      <c r="G507" t="str">
        <f t="shared" si="7"/>
        <v>2022-01-20</v>
      </c>
    </row>
    <row r="508" spans="1:7" x14ac:dyDescent="0.25">
      <c r="A508" s="4" t="s">
        <v>3292</v>
      </c>
      <c r="B508">
        <v>3312.3020000000001</v>
      </c>
      <c r="C508">
        <v>3312.74</v>
      </c>
      <c r="D508">
        <v>3278.8739999999998</v>
      </c>
      <c r="E508">
        <v>3287.5390000000002</v>
      </c>
      <c r="F508">
        <v>18952607400</v>
      </c>
      <c r="G508" t="str">
        <f t="shared" si="7"/>
        <v>2022-01-21</v>
      </c>
    </row>
    <row r="509" spans="1:7" x14ac:dyDescent="0.25">
      <c r="A509" s="4" t="s">
        <v>3304</v>
      </c>
      <c r="B509">
        <v>3270.8449999999998</v>
      </c>
      <c r="C509">
        <v>3301.7339999999999</v>
      </c>
      <c r="D509">
        <v>3262.9560000000001</v>
      </c>
      <c r="E509">
        <v>3292.9630000000002</v>
      </c>
      <c r="F509">
        <v>16345511600</v>
      </c>
      <c r="G509" t="str">
        <f t="shared" si="7"/>
        <v>2022-01-24</v>
      </c>
    </row>
    <row r="510" spans="1:7" x14ac:dyDescent="0.25">
      <c r="A510" s="4" t="s">
        <v>3308</v>
      </c>
      <c r="B510">
        <v>3279.5889999999999</v>
      </c>
      <c r="C510">
        <v>3294.1759999999999</v>
      </c>
      <c r="D510">
        <v>3202.1669999999999</v>
      </c>
      <c r="E510">
        <v>3202.2440000000001</v>
      </c>
      <c r="F510">
        <v>19177291300</v>
      </c>
      <c r="G510" t="str">
        <f t="shared" si="7"/>
        <v>2022-01-25</v>
      </c>
    </row>
    <row r="511" spans="1:7" x14ac:dyDescent="0.25">
      <c r="A511" s="4" t="s">
        <v>3312</v>
      </c>
      <c r="B511">
        <v>3212.4029999999998</v>
      </c>
      <c r="C511">
        <v>3234.6750000000002</v>
      </c>
      <c r="D511">
        <v>3185.8049999999998</v>
      </c>
      <c r="E511">
        <v>3226.58</v>
      </c>
      <c r="F511">
        <v>16576050300</v>
      </c>
      <c r="G511" t="str">
        <f t="shared" si="7"/>
        <v>2022-01-26</v>
      </c>
    </row>
    <row r="512" spans="1:7" x14ac:dyDescent="0.25">
      <c r="A512" s="4" t="s">
        <v>3316</v>
      </c>
      <c r="B512">
        <v>3232.154</v>
      </c>
      <c r="C512">
        <v>3234.62</v>
      </c>
      <c r="D512">
        <v>3155.4290000000001</v>
      </c>
      <c r="E512">
        <v>3158.2130000000002</v>
      </c>
      <c r="F512">
        <v>16368447200</v>
      </c>
      <c r="G512" t="str">
        <f t="shared" si="7"/>
        <v>2022-01-27</v>
      </c>
    </row>
    <row r="513" spans="1:7" x14ac:dyDescent="0.25">
      <c r="A513" s="4" t="s">
        <v>3319</v>
      </c>
      <c r="B513">
        <v>3169.8249999999998</v>
      </c>
      <c r="C513">
        <v>3179.6979999999999</v>
      </c>
      <c r="D513">
        <v>3102.951</v>
      </c>
      <c r="E513">
        <v>3118.1370000000002</v>
      </c>
      <c r="F513">
        <v>17062095700</v>
      </c>
      <c r="G513" t="str">
        <f t="shared" si="7"/>
        <v>2022-01-28</v>
      </c>
    </row>
    <row r="514" spans="1:7" x14ac:dyDescent="0.25">
      <c r="A514" s="4" t="s">
        <v>3353</v>
      </c>
      <c r="B514">
        <v>3162.8229999999999</v>
      </c>
      <c r="C514">
        <v>3190.94</v>
      </c>
      <c r="D514">
        <v>3161.4639999999999</v>
      </c>
      <c r="E514">
        <v>3174.799</v>
      </c>
      <c r="F514">
        <v>18474906800</v>
      </c>
      <c r="G514" t="str">
        <f t="shared" si="7"/>
        <v>2022-02-07</v>
      </c>
    </row>
    <row r="515" spans="1:7" x14ac:dyDescent="0.25">
      <c r="A515" s="4" t="s">
        <v>3355</v>
      </c>
      <c r="B515">
        <v>3176.25</v>
      </c>
      <c r="C515">
        <v>3177.62</v>
      </c>
      <c r="D515">
        <v>3115.6320000000001</v>
      </c>
      <c r="E515">
        <v>3177.0949999999998</v>
      </c>
      <c r="F515">
        <v>19540055900</v>
      </c>
      <c r="G515" t="str">
        <f t="shared" ref="G515:G578" si="8">TEXT(A515,"YYYY-MM-DD")</f>
        <v>2022-02-08</v>
      </c>
    </row>
    <row r="516" spans="1:7" x14ac:dyDescent="0.25">
      <c r="A516" s="4" t="s">
        <v>3359</v>
      </c>
      <c r="B516">
        <v>3174.3879999999999</v>
      </c>
      <c r="C516">
        <v>3218.8249999999998</v>
      </c>
      <c r="D516">
        <v>3162.7170000000001</v>
      </c>
      <c r="E516">
        <v>3214.69</v>
      </c>
      <c r="F516">
        <v>19491152900</v>
      </c>
      <c r="G516" t="str">
        <f t="shared" si="8"/>
        <v>2022-02-09</v>
      </c>
    </row>
    <row r="517" spans="1:7" x14ac:dyDescent="0.25">
      <c r="A517" s="4" t="s">
        <v>3363</v>
      </c>
      <c r="B517">
        <v>3217.9520000000002</v>
      </c>
      <c r="C517">
        <v>3217.9520000000002</v>
      </c>
      <c r="D517">
        <v>3184.7370000000001</v>
      </c>
      <c r="E517">
        <v>3205.645</v>
      </c>
      <c r="F517">
        <v>20048538000</v>
      </c>
      <c r="G517" t="str">
        <f t="shared" si="8"/>
        <v>2022-02-10</v>
      </c>
    </row>
    <row r="518" spans="1:7" x14ac:dyDescent="0.25">
      <c r="A518" s="4" t="s">
        <v>3367</v>
      </c>
      <c r="B518">
        <v>3190.2429999999999</v>
      </c>
      <c r="C518">
        <v>3210.61</v>
      </c>
      <c r="D518">
        <v>3162.5149999999999</v>
      </c>
      <c r="E518">
        <v>3166.7249999999999</v>
      </c>
      <c r="F518">
        <v>20174475600</v>
      </c>
      <c r="G518" t="str">
        <f t="shared" si="8"/>
        <v>2022-02-11</v>
      </c>
    </row>
    <row r="519" spans="1:7" x14ac:dyDescent="0.25">
      <c r="A519" s="4" t="s">
        <v>3379</v>
      </c>
      <c r="B519">
        <v>3157.0230000000001</v>
      </c>
      <c r="C519">
        <v>3182.998</v>
      </c>
      <c r="D519">
        <v>3140.5650000000001</v>
      </c>
      <c r="E519">
        <v>3155.0210000000002</v>
      </c>
      <c r="F519">
        <v>17338297200</v>
      </c>
      <c r="G519" t="str">
        <f t="shared" si="8"/>
        <v>2022-02-14</v>
      </c>
    </row>
    <row r="520" spans="1:7" x14ac:dyDescent="0.25">
      <c r="A520" s="4" t="s">
        <v>3383</v>
      </c>
      <c r="B520">
        <v>3157.7220000000002</v>
      </c>
      <c r="C520">
        <v>3193.527</v>
      </c>
      <c r="D520">
        <v>3154.3330000000001</v>
      </c>
      <c r="E520">
        <v>3192.4879999999998</v>
      </c>
      <c r="F520">
        <v>16324047000</v>
      </c>
      <c r="G520" t="str">
        <f t="shared" si="8"/>
        <v>2022-02-15</v>
      </c>
    </row>
    <row r="521" spans="1:7" x14ac:dyDescent="0.25">
      <c r="A521" s="4" t="s">
        <v>3387</v>
      </c>
      <c r="B521">
        <v>3200.7719999999999</v>
      </c>
      <c r="C521">
        <v>3214.0010000000002</v>
      </c>
      <c r="D521">
        <v>3189.1280000000002</v>
      </c>
      <c r="E521">
        <v>3204.1289999999999</v>
      </c>
      <c r="F521">
        <v>16890037500</v>
      </c>
      <c r="G521" t="str">
        <f t="shared" si="8"/>
        <v>2022-02-16</v>
      </c>
    </row>
    <row r="522" spans="1:7" x14ac:dyDescent="0.25">
      <c r="A522" s="4" t="s">
        <v>3391</v>
      </c>
      <c r="B522">
        <v>3202.6660000000002</v>
      </c>
      <c r="C522">
        <v>3227.5050000000001</v>
      </c>
      <c r="D522">
        <v>3194.4209999999998</v>
      </c>
      <c r="E522">
        <v>3217.1109999999999</v>
      </c>
      <c r="F522">
        <v>18467686700</v>
      </c>
      <c r="G522" t="str">
        <f t="shared" si="8"/>
        <v>2022-02-17</v>
      </c>
    </row>
    <row r="523" spans="1:7" x14ac:dyDescent="0.25">
      <c r="A523" s="4" t="s">
        <v>3395</v>
      </c>
      <c r="B523">
        <v>3200.0410000000002</v>
      </c>
      <c r="C523">
        <v>3228.8490000000002</v>
      </c>
      <c r="D523">
        <v>3192.8359999999998</v>
      </c>
      <c r="E523">
        <v>3228.6570000000002</v>
      </c>
      <c r="F523">
        <v>17885713300</v>
      </c>
      <c r="G523" t="str">
        <f t="shared" si="8"/>
        <v>2022-02-18</v>
      </c>
    </row>
    <row r="524" spans="1:7" x14ac:dyDescent="0.25">
      <c r="A524" s="4" t="s">
        <v>3406</v>
      </c>
      <c r="B524">
        <v>3228.0430000000001</v>
      </c>
      <c r="C524">
        <v>3235.9929999999999</v>
      </c>
      <c r="D524">
        <v>3210.5410000000002</v>
      </c>
      <c r="E524">
        <v>3229.0790000000002</v>
      </c>
      <c r="F524">
        <v>17917382400</v>
      </c>
      <c r="G524" t="str">
        <f t="shared" si="8"/>
        <v>2022-02-21</v>
      </c>
    </row>
    <row r="525" spans="1:7" x14ac:dyDescent="0.25">
      <c r="A525" s="4" t="s">
        <v>3408</v>
      </c>
      <c r="B525">
        <v>3215.982</v>
      </c>
      <c r="C525">
        <v>3216.0549999999998</v>
      </c>
      <c r="D525">
        <v>3177.4810000000002</v>
      </c>
      <c r="E525">
        <v>3203.578</v>
      </c>
      <c r="F525">
        <v>19522910400</v>
      </c>
      <c r="G525" t="str">
        <f t="shared" si="8"/>
        <v>2022-02-22</v>
      </c>
    </row>
    <row r="526" spans="1:7" x14ac:dyDescent="0.25">
      <c r="A526" s="4" t="s">
        <v>3410</v>
      </c>
      <c r="B526">
        <v>3203.2280000000001</v>
      </c>
      <c r="C526">
        <v>3254.7910000000002</v>
      </c>
      <c r="D526">
        <v>3203.1709999999998</v>
      </c>
      <c r="E526">
        <v>3253.165</v>
      </c>
      <c r="F526">
        <v>19918551500</v>
      </c>
      <c r="G526" t="str">
        <f t="shared" si="8"/>
        <v>2022-02-23</v>
      </c>
    </row>
    <row r="527" spans="1:7" x14ac:dyDescent="0.25">
      <c r="A527" s="4" t="s">
        <v>3413</v>
      </c>
      <c r="B527">
        <v>3239.453</v>
      </c>
      <c r="C527">
        <v>3258.1370000000002</v>
      </c>
      <c r="D527">
        <v>3170.3589999999999</v>
      </c>
      <c r="E527">
        <v>3204.82</v>
      </c>
      <c r="F527">
        <v>29917887000</v>
      </c>
      <c r="G527" t="str">
        <f t="shared" si="8"/>
        <v>2022-02-24</v>
      </c>
    </row>
    <row r="528" spans="1:7" x14ac:dyDescent="0.25">
      <c r="A528" s="4" t="s">
        <v>3416</v>
      </c>
      <c r="B528">
        <v>3220.0770000000002</v>
      </c>
      <c r="C528">
        <v>3261.7890000000002</v>
      </c>
      <c r="D528">
        <v>3220.0770000000002</v>
      </c>
      <c r="E528">
        <v>3233.1089999999999</v>
      </c>
      <c r="F528">
        <v>23046483400</v>
      </c>
      <c r="G528" t="str">
        <f t="shared" si="8"/>
        <v>2022-02-25</v>
      </c>
    </row>
    <row r="529" spans="1:7" x14ac:dyDescent="0.25">
      <c r="A529" s="4" t="s">
        <v>3426</v>
      </c>
      <c r="B529">
        <v>3232.82</v>
      </c>
      <c r="C529">
        <v>3251.6840000000002</v>
      </c>
      <c r="D529">
        <v>3210.6239999999998</v>
      </c>
      <c r="E529">
        <v>3251.6840000000002</v>
      </c>
      <c r="F529">
        <v>20045377800</v>
      </c>
      <c r="G529" t="str">
        <f t="shared" si="8"/>
        <v>2022-02-28</v>
      </c>
    </row>
    <row r="530" spans="1:7" x14ac:dyDescent="0.25">
      <c r="A530" s="4" t="s">
        <v>3430</v>
      </c>
      <c r="B530">
        <v>3263.3180000000002</v>
      </c>
      <c r="C530">
        <v>3277.3420000000001</v>
      </c>
      <c r="D530">
        <v>3253.6860000000001</v>
      </c>
      <c r="E530">
        <v>3274.181</v>
      </c>
      <c r="F530">
        <v>19544647500</v>
      </c>
      <c r="G530" t="str">
        <f t="shared" si="8"/>
        <v>2022-03-01</v>
      </c>
    </row>
    <row r="531" spans="1:7" x14ac:dyDescent="0.25">
      <c r="A531" s="4" t="s">
        <v>3435</v>
      </c>
      <c r="B531">
        <v>3267.9140000000002</v>
      </c>
      <c r="C531">
        <v>3271.9209999999998</v>
      </c>
      <c r="D531">
        <v>3245.93</v>
      </c>
      <c r="E531">
        <v>3269.7020000000002</v>
      </c>
      <c r="F531">
        <v>20458023100</v>
      </c>
      <c r="G531" t="str">
        <f t="shared" si="8"/>
        <v>2022-03-02</v>
      </c>
    </row>
    <row r="532" spans="1:7" x14ac:dyDescent="0.25">
      <c r="A532" s="4" t="s">
        <v>3438</v>
      </c>
      <c r="B532">
        <v>3281.567</v>
      </c>
      <c r="C532">
        <v>3285.6</v>
      </c>
      <c r="D532">
        <v>3241.364</v>
      </c>
      <c r="E532">
        <v>3246.2139999999999</v>
      </c>
      <c r="F532">
        <v>24195949000</v>
      </c>
      <c r="G532" t="str">
        <f t="shared" si="8"/>
        <v>2022-03-03</v>
      </c>
    </row>
    <row r="533" spans="1:7" x14ac:dyDescent="0.25">
      <c r="A533" s="4" t="s">
        <v>3442</v>
      </c>
      <c r="B533">
        <v>3222.482</v>
      </c>
      <c r="C533">
        <v>3248.4740000000002</v>
      </c>
      <c r="D533">
        <v>3202.7579999999998</v>
      </c>
      <c r="E533">
        <v>3213.3310000000001</v>
      </c>
      <c r="F533">
        <v>22535511500</v>
      </c>
      <c r="G533" t="str">
        <f t="shared" si="8"/>
        <v>2022-03-04</v>
      </c>
    </row>
    <row r="534" spans="1:7" x14ac:dyDescent="0.25">
      <c r="A534" s="4" t="s">
        <v>3451</v>
      </c>
      <c r="B534">
        <v>3210.0250000000001</v>
      </c>
      <c r="C534">
        <v>3210.0250000000001</v>
      </c>
      <c r="D534">
        <v>3128.6619999999998</v>
      </c>
      <c r="E534">
        <v>3141.5520000000001</v>
      </c>
      <c r="F534">
        <v>23096272500</v>
      </c>
      <c r="G534" t="str">
        <f t="shared" si="8"/>
        <v>2022-03-07</v>
      </c>
    </row>
    <row r="535" spans="1:7" x14ac:dyDescent="0.25">
      <c r="A535" s="4" t="s">
        <v>3454</v>
      </c>
      <c r="B535">
        <v>3144.326</v>
      </c>
      <c r="C535">
        <v>3159.0450000000001</v>
      </c>
      <c r="D535">
        <v>3051.62</v>
      </c>
      <c r="E535">
        <v>3067.654</v>
      </c>
      <c r="F535">
        <v>24901379000</v>
      </c>
      <c r="G535" t="str">
        <f t="shared" si="8"/>
        <v>2022-03-08</v>
      </c>
    </row>
    <row r="536" spans="1:7" x14ac:dyDescent="0.25">
      <c r="A536" s="4" t="s">
        <v>3459</v>
      </c>
      <c r="B536">
        <v>3079.6239999999998</v>
      </c>
      <c r="C536">
        <v>3100.4949999999999</v>
      </c>
      <c r="D536">
        <v>2933.107</v>
      </c>
      <c r="E536">
        <v>3044.9580000000001</v>
      </c>
      <c r="F536">
        <v>27268798900</v>
      </c>
      <c r="G536" t="str">
        <f t="shared" si="8"/>
        <v>2022-03-09</v>
      </c>
    </row>
    <row r="537" spans="1:7" x14ac:dyDescent="0.25">
      <c r="A537" s="4" t="s">
        <v>3462</v>
      </c>
      <c r="B537">
        <v>3098.569</v>
      </c>
      <c r="C537">
        <v>3120.413</v>
      </c>
      <c r="D537">
        <v>3081.0920000000001</v>
      </c>
      <c r="E537">
        <v>3091.8180000000002</v>
      </c>
      <c r="F537">
        <v>22854223000</v>
      </c>
      <c r="G537" t="str">
        <f t="shared" si="8"/>
        <v>2022-03-10</v>
      </c>
    </row>
    <row r="538" spans="1:7" x14ac:dyDescent="0.25">
      <c r="A538" s="4" t="s">
        <v>3466</v>
      </c>
      <c r="B538">
        <v>3053.7089999999998</v>
      </c>
      <c r="C538">
        <v>3100.0540000000001</v>
      </c>
      <c r="D538">
        <v>3010.7139999999999</v>
      </c>
      <c r="E538">
        <v>3096.0160000000001</v>
      </c>
      <c r="F538">
        <v>22364986600</v>
      </c>
      <c r="G538" t="str">
        <f t="shared" si="8"/>
        <v>2022-03-11</v>
      </c>
    </row>
    <row r="539" spans="1:7" x14ac:dyDescent="0.25">
      <c r="A539" s="4" t="s">
        <v>3477</v>
      </c>
      <c r="B539">
        <v>3061.337</v>
      </c>
      <c r="C539">
        <v>3080.6529999999998</v>
      </c>
      <c r="D539">
        <v>3007.029</v>
      </c>
      <c r="E539">
        <v>3007.029</v>
      </c>
      <c r="F539">
        <v>19599515300</v>
      </c>
      <c r="G539" t="str">
        <f t="shared" si="8"/>
        <v>2022-03-14</v>
      </c>
    </row>
    <row r="540" spans="1:7" x14ac:dyDescent="0.25">
      <c r="A540" s="4" t="s">
        <v>3480</v>
      </c>
      <c r="B540">
        <v>2972.6669999999999</v>
      </c>
      <c r="C540">
        <v>2984.7139999999999</v>
      </c>
      <c r="D540">
        <v>2853.6590000000001</v>
      </c>
      <c r="E540">
        <v>2853.6590000000001</v>
      </c>
      <c r="F540">
        <v>26248270200</v>
      </c>
      <c r="G540" t="str">
        <f t="shared" si="8"/>
        <v>2022-03-15</v>
      </c>
    </row>
    <row r="541" spans="1:7" x14ac:dyDescent="0.25">
      <c r="A541" s="4" t="s">
        <v>3483</v>
      </c>
      <c r="B541">
        <v>2898.9059999999999</v>
      </c>
      <c r="C541">
        <v>2954.511</v>
      </c>
      <c r="D541">
        <v>2802.1950000000002</v>
      </c>
      <c r="E541">
        <v>2950.2710000000002</v>
      </c>
      <c r="F541">
        <v>25228356700</v>
      </c>
      <c r="G541" t="str">
        <f t="shared" si="8"/>
        <v>2022-03-16</v>
      </c>
    </row>
    <row r="542" spans="1:7" x14ac:dyDescent="0.25">
      <c r="A542" s="4" t="s">
        <v>3487</v>
      </c>
      <c r="B542">
        <v>2991.7440000000001</v>
      </c>
      <c r="C542">
        <v>3044.9859999999999</v>
      </c>
      <c r="D542">
        <v>2988.7159999999999</v>
      </c>
      <c r="E542">
        <v>2998.8290000000002</v>
      </c>
      <c r="F542">
        <v>24341344700</v>
      </c>
      <c r="G542" t="str">
        <f t="shared" si="8"/>
        <v>2022-03-17</v>
      </c>
    </row>
    <row r="543" spans="1:7" x14ac:dyDescent="0.25">
      <c r="A543" s="4" t="s">
        <v>3491</v>
      </c>
      <c r="B543">
        <v>2991.9630000000002</v>
      </c>
      <c r="C543">
        <v>3028.3389999999999</v>
      </c>
      <c r="D543">
        <v>2979.623</v>
      </c>
      <c r="E543">
        <v>3016.9430000000002</v>
      </c>
      <c r="F543">
        <v>20832301800</v>
      </c>
      <c r="G543" t="str">
        <f t="shared" si="8"/>
        <v>2022-03-18</v>
      </c>
    </row>
    <row r="544" spans="1:7" x14ac:dyDescent="0.25">
      <c r="A544" s="4" t="s">
        <v>3500</v>
      </c>
      <c r="B544">
        <v>3026.145</v>
      </c>
      <c r="C544">
        <v>3046.5770000000002</v>
      </c>
      <c r="D544">
        <v>3000.424</v>
      </c>
      <c r="E544">
        <v>3032.8270000000002</v>
      </c>
      <c r="F544">
        <v>21190895800</v>
      </c>
      <c r="G544" t="str">
        <f t="shared" si="8"/>
        <v>2022-03-21</v>
      </c>
    </row>
    <row r="545" spans="1:7" x14ac:dyDescent="0.25">
      <c r="A545" s="4" t="s">
        <v>3504</v>
      </c>
      <c r="B545">
        <v>3032.8850000000002</v>
      </c>
      <c r="C545">
        <v>3047.4360000000001</v>
      </c>
      <c r="D545">
        <v>3017.3249999999998</v>
      </c>
      <c r="E545">
        <v>3027.5219999999999</v>
      </c>
      <c r="F545">
        <v>20898000100</v>
      </c>
      <c r="G545" t="str">
        <f t="shared" si="8"/>
        <v>2022-03-22</v>
      </c>
    </row>
    <row r="546" spans="1:7" x14ac:dyDescent="0.25">
      <c r="A546" s="4" t="s">
        <v>3508</v>
      </c>
      <c r="B546">
        <v>3035.462</v>
      </c>
      <c r="C546">
        <v>3054.9259999999999</v>
      </c>
      <c r="D546">
        <v>3022.0610000000001</v>
      </c>
      <c r="E546">
        <v>3047.221</v>
      </c>
      <c r="F546">
        <v>20697706600</v>
      </c>
      <c r="G546" t="str">
        <f t="shared" si="8"/>
        <v>2022-03-23</v>
      </c>
    </row>
    <row r="547" spans="1:7" x14ac:dyDescent="0.25">
      <c r="A547" s="4" t="s">
        <v>3513</v>
      </c>
      <c r="B547">
        <v>3035.7220000000002</v>
      </c>
      <c r="C547">
        <v>3037.971</v>
      </c>
      <c r="D547">
        <v>3006.47</v>
      </c>
      <c r="E547">
        <v>3021.6439999999998</v>
      </c>
      <c r="F547">
        <v>20368493900</v>
      </c>
      <c r="G547" t="str">
        <f t="shared" si="8"/>
        <v>2022-03-24</v>
      </c>
    </row>
    <row r="548" spans="1:7" x14ac:dyDescent="0.25">
      <c r="A548" s="4" t="s">
        <v>3516</v>
      </c>
      <c r="B548">
        <v>3017.9760000000001</v>
      </c>
      <c r="C548">
        <v>3031.5309999999999</v>
      </c>
      <c r="D548">
        <v>2976.0990000000002</v>
      </c>
      <c r="E548">
        <v>2976.962</v>
      </c>
      <c r="F548">
        <v>20491173100</v>
      </c>
      <c r="G548" t="str">
        <f t="shared" si="8"/>
        <v>2022-03-25</v>
      </c>
    </row>
    <row r="549" spans="1:7" x14ac:dyDescent="0.25">
      <c r="A549" s="4" t="s">
        <v>3525</v>
      </c>
      <c r="B549">
        <v>2949.5949999999998</v>
      </c>
      <c r="C549">
        <v>2987.0189999999998</v>
      </c>
      <c r="D549">
        <v>2922.944</v>
      </c>
      <c r="E549">
        <v>2969.1529999999998</v>
      </c>
      <c r="F549">
        <v>19985039400</v>
      </c>
      <c r="G549" t="str">
        <f t="shared" si="8"/>
        <v>2022-03-28</v>
      </c>
    </row>
    <row r="550" spans="1:7" x14ac:dyDescent="0.25">
      <c r="A550" s="4" t="s">
        <v>3529</v>
      </c>
      <c r="B550">
        <v>2970.4830000000002</v>
      </c>
      <c r="C550">
        <v>2984.3679999999999</v>
      </c>
      <c r="D550">
        <v>2947.93</v>
      </c>
      <c r="E550">
        <v>2955.81</v>
      </c>
      <c r="F550">
        <v>18524996900</v>
      </c>
      <c r="G550" t="str">
        <f t="shared" si="8"/>
        <v>2022-03-29</v>
      </c>
    </row>
    <row r="551" spans="1:7" x14ac:dyDescent="0.25">
      <c r="A551" s="4" t="s">
        <v>3533</v>
      </c>
      <c r="B551">
        <v>2968.7689999999998</v>
      </c>
      <c r="C551">
        <v>3013.3319999999999</v>
      </c>
      <c r="D551">
        <v>2966.355</v>
      </c>
      <c r="E551">
        <v>3013.3319999999999</v>
      </c>
      <c r="F551">
        <v>20533444800</v>
      </c>
      <c r="G551" t="str">
        <f t="shared" si="8"/>
        <v>2022-03-30</v>
      </c>
    </row>
    <row r="552" spans="1:7" x14ac:dyDescent="0.25">
      <c r="A552" s="4" t="s">
        <v>3538</v>
      </c>
      <c r="B552">
        <v>3005.4340000000002</v>
      </c>
      <c r="C552">
        <v>3008.518</v>
      </c>
      <c r="D552">
        <v>2981.1419999999998</v>
      </c>
      <c r="E552">
        <v>2986.8310000000001</v>
      </c>
      <c r="F552">
        <v>22037257300</v>
      </c>
      <c r="G552" t="str">
        <f t="shared" si="8"/>
        <v>2022-03-31</v>
      </c>
    </row>
    <row r="553" spans="1:7" x14ac:dyDescent="0.25">
      <c r="A553" s="4" t="s">
        <v>3541</v>
      </c>
      <c r="B553">
        <v>2970.511</v>
      </c>
      <c r="C553">
        <v>3015.1280000000002</v>
      </c>
      <c r="D553">
        <v>2958.0129999999999</v>
      </c>
      <c r="E553">
        <v>3003.64</v>
      </c>
      <c r="F553">
        <v>19034891600</v>
      </c>
      <c r="G553" t="str">
        <f t="shared" si="8"/>
        <v>2022-04-01</v>
      </c>
    </row>
    <row r="554" spans="1:7" x14ac:dyDescent="0.25">
      <c r="A554" s="4" t="s">
        <v>3560</v>
      </c>
      <c r="B554">
        <v>2991.0189999999998</v>
      </c>
      <c r="C554">
        <v>2992.3490000000002</v>
      </c>
      <c r="D554">
        <v>2962.8380000000002</v>
      </c>
      <c r="E554">
        <v>2986.0639999999999</v>
      </c>
      <c r="F554">
        <v>21830727500</v>
      </c>
      <c r="G554" t="str">
        <f t="shared" si="8"/>
        <v>2022-04-06</v>
      </c>
    </row>
    <row r="555" spans="1:7" x14ac:dyDescent="0.25">
      <c r="A555" s="4" t="s">
        <v>3563</v>
      </c>
      <c r="B555">
        <v>2970.9560000000001</v>
      </c>
      <c r="C555">
        <v>2994.3969999999999</v>
      </c>
      <c r="D555">
        <v>2947.777</v>
      </c>
      <c r="E555">
        <v>2948.114</v>
      </c>
      <c r="F555">
        <v>22260722400</v>
      </c>
      <c r="G555" t="str">
        <f t="shared" si="8"/>
        <v>2022-04-07</v>
      </c>
    </row>
    <row r="556" spans="1:7" x14ac:dyDescent="0.25">
      <c r="A556" s="4" t="s">
        <v>3567</v>
      </c>
      <c r="B556">
        <v>2952.4189999999999</v>
      </c>
      <c r="C556">
        <v>2965.2109999999998</v>
      </c>
      <c r="D556">
        <v>2920.9780000000001</v>
      </c>
      <c r="E556">
        <v>2956.9470000000001</v>
      </c>
      <c r="F556">
        <v>23348882400</v>
      </c>
      <c r="G556" t="str">
        <f t="shared" si="8"/>
        <v>2022-04-08</v>
      </c>
    </row>
    <row r="557" spans="1:7" x14ac:dyDescent="0.25">
      <c r="A557" s="4" t="s">
        <v>3578</v>
      </c>
      <c r="B557">
        <v>2944.5720000000001</v>
      </c>
      <c r="C557">
        <v>2944.5720000000001</v>
      </c>
      <c r="D557">
        <v>2857.2370000000001</v>
      </c>
      <c r="E557">
        <v>2867.1129999999998</v>
      </c>
      <c r="F557">
        <v>24124279000</v>
      </c>
      <c r="G557" t="str">
        <f t="shared" si="8"/>
        <v>2022-04-11</v>
      </c>
    </row>
    <row r="558" spans="1:7" x14ac:dyDescent="0.25">
      <c r="A558" s="4" t="s">
        <v>3582</v>
      </c>
      <c r="B558">
        <v>2865.6460000000002</v>
      </c>
      <c r="C558">
        <v>2909.6170000000002</v>
      </c>
      <c r="D558">
        <v>2838.2020000000002</v>
      </c>
      <c r="E558">
        <v>2908.9740000000002</v>
      </c>
      <c r="F558">
        <v>21958471300</v>
      </c>
      <c r="G558" t="str">
        <f t="shared" si="8"/>
        <v>2022-04-12</v>
      </c>
    </row>
    <row r="559" spans="1:7" x14ac:dyDescent="0.25">
      <c r="A559" s="4" t="s">
        <v>3586</v>
      </c>
      <c r="B559">
        <v>2896.4780000000001</v>
      </c>
      <c r="C559">
        <v>2919.8879999999999</v>
      </c>
      <c r="D559">
        <v>2880.0059999999999</v>
      </c>
      <c r="E559">
        <v>2884.567</v>
      </c>
      <c r="F559">
        <v>21202590800</v>
      </c>
      <c r="G559" t="str">
        <f t="shared" si="8"/>
        <v>2022-04-13</v>
      </c>
    </row>
    <row r="560" spans="1:7" x14ac:dyDescent="0.25">
      <c r="A560" s="4" t="s">
        <v>3590</v>
      </c>
      <c r="B560">
        <v>2900.0439999999999</v>
      </c>
      <c r="C560">
        <v>2942.8850000000002</v>
      </c>
      <c r="D560">
        <v>2896.4180000000001</v>
      </c>
      <c r="E560">
        <v>2928.3519999999999</v>
      </c>
      <c r="F560">
        <v>20483473700</v>
      </c>
      <c r="G560" t="str">
        <f t="shared" si="8"/>
        <v>2022-04-14</v>
      </c>
    </row>
    <row r="561" spans="1:7" x14ac:dyDescent="0.25">
      <c r="A561" s="4" t="s">
        <v>3594</v>
      </c>
      <c r="B561">
        <v>2916.0250000000001</v>
      </c>
      <c r="C561">
        <v>2924.297</v>
      </c>
      <c r="D561">
        <v>2893.1179999999999</v>
      </c>
      <c r="E561">
        <v>2905.13</v>
      </c>
      <c r="F561">
        <v>23225021000</v>
      </c>
      <c r="G561" t="str">
        <f t="shared" si="8"/>
        <v>2022-04-15</v>
      </c>
    </row>
    <row r="562" spans="1:7" x14ac:dyDescent="0.25">
      <c r="A562" s="4" t="s">
        <v>3605</v>
      </c>
      <c r="B562">
        <v>2884.6790000000001</v>
      </c>
      <c r="C562">
        <v>2919.3029999999999</v>
      </c>
      <c r="D562">
        <v>2873.25</v>
      </c>
      <c r="E562">
        <v>2915.5650000000001</v>
      </c>
      <c r="F562">
        <v>18829917000</v>
      </c>
      <c r="G562" t="str">
        <f t="shared" si="8"/>
        <v>2022-04-18</v>
      </c>
    </row>
    <row r="563" spans="1:7" x14ac:dyDescent="0.25">
      <c r="A563" s="4" t="s">
        <v>3609</v>
      </c>
      <c r="B563">
        <v>2916.8490000000002</v>
      </c>
      <c r="C563">
        <v>2936.2860000000001</v>
      </c>
      <c r="D563">
        <v>2895.3690000000001</v>
      </c>
      <c r="E563">
        <v>2913.3440000000001</v>
      </c>
      <c r="F563">
        <v>19040529300</v>
      </c>
      <c r="G563" t="str">
        <f t="shared" si="8"/>
        <v>2022-04-19</v>
      </c>
    </row>
    <row r="564" spans="1:7" x14ac:dyDescent="0.25">
      <c r="A564" s="4" t="s">
        <v>3613</v>
      </c>
      <c r="B564">
        <v>2907.8710000000001</v>
      </c>
      <c r="C564">
        <v>2913.3580000000002</v>
      </c>
      <c r="D564">
        <v>2860.6559999999999</v>
      </c>
      <c r="E564">
        <v>2868.7260000000001</v>
      </c>
      <c r="F564">
        <v>20521661700</v>
      </c>
      <c r="G564" t="str">
        <f t="shared" si="8"/>
        <v>2022-04-20</v>
      </c>
    </row>
    <row r="565" spans="1:7" x14ac:dyDescent="0.25">
      <c r="A565" s="4" t="s">
        <v>3616</v>
      </c>
      <c r="B565">
        <v>2857.75</v>
      </c>
      <c r="C565">
        <v>2877.261</v>
      </c>
      <c r="D565">
        <v>2777.2840000000001</v>
      </c>
      <c r="E565">
        <v>2786.5909999999999</v>
      </c>
      <c r="F565">
        <v>22358609300</v>
      </c>
      <c r="G565" t="str">
        <f t="shared" si="8"/>
        <v>2022-04-21</v>
      </c>
    </row>
    <row r="566" spans="1:7" x14ac:dyDescent="0.25">
      <c r="A566" s="4" t="s">
        <v>3619</v>
      </c>
      <c r="B566">
        <v>2765.6680000000001</v>
      </c>
      <c r="C566">
        <v>2798.8710000000001</v>
      </c>
      <c r="D566">
        <v>2745.9209999999998</v>
      </c>
      <c r="E566">
        <v>2777.9349999999999</v>
      </c>
      <c r="F566">
        <v>18971636200</v>
      </c>
      <c r="G566" t="str">
        <f t="shared" si="8"/>
        <v>2022-04-22</v>
      </c>
    </row>
    <row r="567" spans="1:7" x14ac:dyDescent="0.25">
      <c r="A567" s="4" t="s">
        <v>3629</v>
      </c>
      <c r="B567">
        <v>2730.08</v>
      </c>
      <c r="C567">
        <v>2731.9520000000002</v>
      </c>
      <c r="D567">
        <v>2615.9609999999998</v>
      </c>
      <c r="E567">
        <v>2615.9639999999999</v>
      </c>
      <c r="F567">
        <v>24201635600</v>
      </c>
      <c r="G567" t="str">
        <f t="shared" si="8"/>
        <v>2022-04-25</v>
      </c>
    </row>
    <row r="568" spans="1:7" x14ac:dyDescent="0.25">
      <c r="A568" s="4" t="s">
        <v>3632</v>
      </c>
      <c r="B568">
        <v>2616.2179999999998</v>
      </c>
      <c r="C568">
        <v>2644.3589999999999</v>
      </c>
      <c r="D568">
        <v>2563.605</v>
      </c>
      <c r="E568">
        <v>2571.1460000000002</v>
      </c>
      <c r="F568">
        <v>22296119900</v>
      </c>
      <c r="G568" t="str">
        <f t="shared" si="8"/>
        <v>2022-04-26</v>
      </c>
    </row>
    <row r="569" spans="1:7" x14ac:dyDescent="0.25">
      <c r="A569" s="4" t="s">
        <v>3635</v>
      </c>
      <c r="B569">
        <v>2554.8069999999998</v>
      </c>
      <c r="C569">
        <v>2669.0129999999999</v>
      </c>
      <c r="D569">
        <v>2554.8069999999998</v>
      </c>
      <c r="E569">
        <v>2668.4369999999999</v>
      </c>
      <c r="F569">
        <v>23591042200</v>
      </c>
      <c r="G569" t="str">
        <f t="shared" si="8"/>
        <v>2022-04-27</v>
      </c>
    </row>
    <row r="570" spans="1:7" x14ac:dyDescent="0.25">
      <c r="A570" s="4" t="s">
        <v>3639</v>
      </c>
      <c r="B570">
        <v>2658.4479999999999</v>
      </c>
      <c r="C570">
        <v>2704.4189999999999</v>
      </c>
      <c r="D570">
        <v>2650.4090000000001</v>
      </c>
      <c r="E570">
        <v>2685.7249999999999</v>
      </c>
      <c r="F570">
        <v>20626574900</v>
      </c>
      <c r="G570" t="str">
        <f t="shared" si="8"/>
        <v>2022-04-28</v>
      </c>
    </row>
    <row r="571" spans="1:7" x14ac:dyDescent="0.25">
      <c r="A571" s="4" t="s">
        <v>3642</v>
      </c>
      <c r="B571">
        <v>2697.143</v>
      </c>
      <c r="C571">
        <v>2765.1689999999999</v>
      </c>
      <c r="D571">
        <v>2683.9369999999999</v>
      </c>
      <c r="E571">
        <v>2762.366</v>
      </c>
      <c r="F571">
        <v>22943483800</v>
      </c>
      <c r="G571" t="str">
        <f t="shared" si="8"/>
        <v>2022-04-29</v>
      </c>
    </row>
    <row r="572" spans="1:7" x14ac:dyDescent="0.25">
      <c r="A572" s="4" t="s">
        <v>3662</v>
      </c>
      <c r="B572">
        <v>2764.7460000000001</v>
      </c>
      <c r="C572">
        <v>2811.6950000000002</v>
      </c>
      <c r="D572">
        <v>2762.8409999999999</v>
      </c>
      <c r="E572">
        <v>2792.444</v>
      </c>
      <c r="F572">
        <v>20713905800</v>
      </c>
      <c r="G572" t="str">
        <f t="shared" si="8"/>
        <v>2022-05-05</v>
      </c>
    </row>
    <row r="573" spans="1:7" x14ac:dyDescent="0.25">
      <c r="A573" s="4" t="s">
        <v>3665</v>
      </c>
      <c r="B573">
        <v>2735.02</v>
      </c>
      <c r="C573">
        <v>2762.08</v>
      </c>
      <c r="D573">
        <v>2725.931</v>
      </c>
      <c r="E573">
        <v>2734.788</v>
      </c>
      <c r="F573">
        <v>18392933200</v>
      </c>
      <c r="G573" t="str">
        <f t="shared" si="8"/>
        <v>2022-05-06</v>
      </c>
    </row>
    <row r="574" spans="1:7" x14ac:dyDescent="0.25">
      <c r="A574" s="4" t="s">
        <v>3676</v>
      </c>
      <c r="B574">
        <v>2724.4879999999998</v>
      </c>
      <c r="C574">
        <v>2750.9769999999999</v>
      </c>
      <c r="D574">
        <v>2716.337</v>
      </c>
      <c r="E574">
        <v>2739.1970000000001</v>
      </c>
      <c r="F574">
        <v>16030418400</v>
      </c>
      <c r="G574" t="str">
        <f t="shared" si="8"/>
        <v>2022-05-09</v>
      </c>
    </row>
    <row r="575" spans="1:7" x14ac:dyDescent="0.25">
      <c r="A575" s="4" t="s">
        <v>3679</v>
      </c>
      <c r="B575">
        <v>2699.4160000000002</v>
      </c>
      <c r="C575">
        <v>2775.971</v>
      </c>
      <c r="D575">
        <v>2689.703</v>
      </c>
      <c r="E575">
        <v>2768.1019999999999</v>
      </c>
      <c r="F575">
        <v>20275516600</v>
      </c>
      <c r="G575" t="str">
        <f t="shared" si="8"/>
        <v>2022-05-10</v>
      </c>
    </row>
    <row r="576" spans="1:7" x14ac:dyDescent="0.25">
      <c r="A576" s="4" t="s">
        <v>3683</v>
      </c>
      <c r="B576">
        <v>2767.8870000000002</v>
      </c>
      <c r="C576">
        <v>2848.1190000000001</v>
      </c>
      <c r="D576">
        <v>2767.2759999999998</v>
      </c>
      <c r="E576">
        <v>2803.6869999999999</v>
      </c>
      <c r="F576">
        <v>23449247600</v>
      </c>
      <c r="G576" t="str">
        <f t="shared" si="8"/>
        <v>2022-05-11</v>
      </c>
    </row>
    <row r="577" spans="1:7" x14ac:dyDescent="0.25">
      <c r="A577" s="4" t="s">
        <v>3687</v>
      </c>
      <c r="B577">
        <v>2791.7890000000002</v>
      </c>
      <c r="C577">
        <v>2820.2660000000001</v>
      </c>
      <c r="D577">
        <v>2781.8240000000001</v>
      </c>
      <c r="E577">
        <v>2804.2959999999998</v>
      </c>
      <c r="F577">
        <v>19017428900</v>
      </c>
      <c r="G577" t="str">
        <f t="shared" si="8"/>
        <v>2022-05-12</v>
      </c>
    </row>
    <row r="578" spans="1:7" x14ac:dyDescent="0.25">
      <c r="A578" s="4" t="s">
        <v>3689</v>
      </c>
      <c r="B578">
        <v>2818.047</v>
      </c>
      <c r="C578">
        <v>2836.5230000000001</v>
      </c>
      <c r="D578">
        <v>2805.06</v>
      </c>
      <c r="E578">
        <v>2829.8</v>
      </c>
      <c r="F578">
        <v>17882497900</v>
      </c>
      <c r="G578" t="str">
        <f t="shared" si="8"/>
        <v>2022-05-13</v>
      </c>
    </row>
    <row r="579" spans="1:7" x14ac:dyDescent="0.25">
      <c r="A579" s="4" t="s">
        <v>3701</v>
      </c>
      <c r="B579">
        <v>2847.4409999999998</v>
      </c>
      <c r="C579">
        <v>2851.9630000000002</v>
      </c>
      <c r="D579">
        <v>2809.165</v>
      </c>
      <c r="E579">
        <v>2818.5149999999999</v>
      </c>
      <c r="F579">
        <v>18391304600</v>
      </c>
      <c r="G579" t="str">
        <f t="shared" ref="G579:G642" si="9">TEXT(A579,"YYYY-MM-DD")</f>
        <v>2022-05-16</v>
      </c>
    </row>
    <row r="580" spans="1:7" x14ac:dyDescent="0.25">
      <c r="A580" s="4" t="s">
        <v>3705</v>
      </c>
      <c r="B580">
        <v>2822.739</v>
      </c>
      <c r="C580">
        <v>2848.2559999999999</v>
      </c>
      <c r="D580">
        <v>2810.4</v>
      </c>
      <c r="E580">
        <v>2848.2559999999999</v>
      </c>
      <c r="F580">
        <v>18673600500</v>
      </c>
      <c r="G580" t="str">
        <f t="shared" si="9"/>
        <v>2022-05-17</v>
      </c>
    </row>
    <row r="581" spans="1:7" x14ac:dyDescent="0.25">
      <c r="A581" s="4" t="s">
        <v>3709</v>
      </c>
      <c r="B581">
        <v>2850.069</v>
      </c>
      <c r="C581">
        <v>2866.2779999999998</v>
      </c>
      <c r="D581">
        <v>2830.7449999999999</v>
      </c>
      <c r="E581">
        <v>2846.4870000000001</v>
      </c>
      <c r="F581">
        <v>17707658700</v>
      </c>
      <c r="G581" t="str">
        <f t="shared" si="9"/>
        <v>2022-05-18</v>
      </c>
    </row>
    <row r="582" spans="1:7" x14ac:dyDescent="0.25">
      <c r="A582" s="4" t="s">
        <v>3712</v>
      </c>
      <c r="B582">
        <v>2807.4929999999999</v>
      </c>
      <c r="C582">
        <v>2865.0219999999999</v>
      </c>
      <c r="D582">
        <v>2802.7109999999998</v>
      </c>
      <c r="E582">
        <v>2865.0219999999999</v>
      </c>
      <c r="F582">
        <v>19225108300</v>
      </c>
      <c r="G582" t="str">
        <f t="shared" si="9"/>
        <v>2022-05-19</v>
      </c>
    </row>
    <row r="583" spans="1:7" x14ac:dyDescent="0.25">
      <c r="A583" s="4" t="s">
        <v>3716</v>
      </c>
      <c r="B583">
        <v>2875.2049999999999</v>
      </c>
      <c r="C583">
        <v>2915.2629999999999</v>
      </c>
      <c r="D583">
        <v>2875.2049999999999</v>
      </c>
      <c r="E583">
        <v>2915.2629999999999</v>
      </c>
      <c r="F583">
        <v>21703368300</v>
      </c>
      <c r="G583" t="str">
        <f t="shared" si="9"/>
        <v>2022-05-20</v>
      </c>
    </row>
    <row r="584" spans="1:7" x14ac:dyDescent="0.25">
      <c r="A584" s="4" t="s">
        <v>3728</v>
      </c>
      <c r="B584">
        <v>2920.4409999999998</v>
      </c>
      <c r="C584">
        <v>2924.2930000000001</v>
      </c>
      <c r="D584">
        <v>2897.2280000000001</v>
      </c>
      <c r="E584">
        <v>2921.6480000000001</v>
      </c>
      <c r="F584">
        <v>21411794300</v>
      </c>
      <c r="G584" t="str">
        <f t="shared" si="9"/>
        <v>2022-05-23</v>
      </c>
    </row>
    <row r="585" spans="1:7" x14ac:dyDescent="0.25">
      <c r="A585" s="4" t="s">
        <v>3732</v>
      </c>
      <c r="B585">
        <v>2923.56</v>
      </c>
      <c r="C585">
        <v>2924.5219999999999</v>
      </c>
      <c r="D585">
        <v>2837.2060000000001</v>
      </c>
      <c r="E585">
        <v>2837.2060000000001</v>
      </c>
      <c r="F585">
        <v>25003670700</v>
      </c>
      <c r="G585" t="str">
        <f t="shared" si="9"/>
        <v>2022-05-24</v>
      </c>
    </row>
    <row r="586" spans="1:7" x14ac:dyDescent="0.25">
      <c r="A586" s="4" t="s">
        <v>3736</v>
      </c>
      <c r="B586">
        <v>2836.6129999999998</v>
      </c>
      <c r="C586">
        <v>2872.3490000000002</v>
      </c>
      <c r="D586">
        <v>2833.2649999999999</v>
      </c>
      <c r="E586">
        <v>2872.3490000000002</v>
      </c>
      <c r="F586">
        <v>19158613500</v>
      </c>
      <c r="G586" t="str">
        <f t="shared" si="9"/>
        <v>2022-05-25</v>
      </c>
    </row>
    <row r="587" spans="1:7" x14ac:dyDescent="0.25">
      <c r="A587" s="4" t="s">
        <v>3739</v>
      </c>
      <c r="B587">
        <v>2876.2860000000001</v>
      </c>
      <c r="C587">
        <v>2896.0439999999999</v>
      </c>
      <c r="D587">
        <v>2838.6289999999999</v>
      </c>
      <c r="E587">
        <v>2885.6410000000001</v>
      </c>
      <c r="F587">
        <v>21160886500</v>
      </c>
      <c r="G587" t="str">
        <f t="shared" si="9"/>
        <v>2022-05-26</v>
      </c>
    </row>
    <row r="588" spans="1:7" x14ac:dyDescent="0.25">
      <c r="A588" s="4" t="s">
        <v>3742</v>
      </c>
      <c r="B588">
        <v>2898.413</v>
      </c>
      <c r="C588">
        <v>2914.8530000000001</v>
      </c>
      <c r="D588">
        <v>2872.7510000000002</v>
      </c>
      <c r="E588">
        <v>2889.45</v>
      </c>
      <c r="F588">
        <v>20832373900</v>
      </c>
      <c r="G588" t="str">
        <f t="shared" si="9"/>
        <v>2022-05-27</v>
      </c>
    </row>
    <row r="589" spans="1:7" x14ac:dyDescent="0.25">
      <c r="A589" s="4" t="s">
        <v>3753</v>
      </c>
      <c r="B589">
        <v>2900.6619999999998</v>
      </c>
      <c r="C589">
        <v>2917.7080000000001</v>
      </c>
      <c r="D589">
        <v>2881.9180000000001</v>
      </c>
      <c r="E589">
        <v>2917.5610000000001</v>
      </c>
      <c r="F589">
        <v>19956421300</v>
      </c>
      <c r="G589" t="str">
        <f t="shared" si="9"/>
        <v>2022-05-30</v>
      </c>
    </row>
    <row r="590" spans="1:7" x14ac:dyDescent="0.25">
      <c r="A590" s="4" t="s">
        <v>3757</v>
      </c>
      <c r="B590">
        <v>2921.0920000000001</v>
      </c>
      <c r="C590">
        <v>2963.402</v>
      </c>
      <c r="D590">
        <v>2907.9290000000001</v>
      </c>
      <c r="E590">
        <v>2962.4989999999998</v>
      </c>
      <c r="F590">
        <v>21754822500</v>
      </c>
      <c r="G590" t="str">
        <f t="shared" si="9"/>
        <v>2022-05-31</v>
      </c>
    </row>
    <row r="591" spans="1:7" x14ac:dyDescent="0.25">
      <c r="A591" s="4" t="s">
        <v>3761</v>
      </c>
      <c r="B591">
        <v>2954.5189999999998</v>
      </c>
      <c r="C591">
        <v>2965.6030000000001</v>
      </c>
      <c r="D591">
        <v>2937.165</v>
      </c>
      <c r="E591">
        <v>2960.4050000000002</v>
      </c>
      <c r="F591">
        <v>21561074700</v>
      </c>
      <c r="G591" t="str">
        <f t="shared" si="9"/>
        <v>2022-06-01</v>
      </c>
    </row>
    <row r="592" spans="1:7" x14ac:dyDescent="0.25">
      <c r="A592" s="4" t="s">
        <v>3764</v>
      </c>
      <c r="B592">
        <v>2948.6759999999999</v>
      </c>
      <c r="C592">
        <v>2988.866</v>
      </c>
      <c r="D592">
        <v>2941.6</v>
      </c>
      <c r="E592">
        <v>2986.84</v>
      </c>
      <c r="F592">
        <v>22699311200</v>
      </c>
      <c r="G592" t="str">
        <f t="shared" si="9"/>
        <v>2022-06-02</v>
      </c>
    </row>
    <row r="593" spans="1:7" x14ac:dyDescent="0.25">
      <c r="A593" s="4" t="s">
        <v>3776</v>
      </c>
      <c r="B593">
        <v>2991.4520000000002</v>
      </c>
      <c r="C593">
        <v>3043.4609999999998</v>
      </c>
      <c r="D593">
        <v>2979.2150000000001</v>
      </c>
      <c r="E593">
        <v>3042.3420000000001</v>
      </c>
      <c r="F593">
        <v>25461846900</v>
      </c>
      <c r="G593" t="str">
        <f t="shared" si="9"/>
        <v>2022-06-06</v>
      </c>
    </row>
    <row r="594" spans="1:7" x14ac:dyDescent="0.25">
      <c r="A594" s="4" t="s">
        <v>3780</v>
      </c>
      <c r="B594">
        <v>3041.4789999999998</v>
      </c>
      <c r="C594">
        <v>3051.9879999999998</v>
      </c>
      <c r="D594">
        <v>3021.989</v>
      </c>
      <c r="E594">
        <v>3040.806</v>
      </c>
      <c r="F594">
        <v>23329323800</v>
      </c>
      <c r="G594" t="str">
        <f t="shared" si="9"/>
        <v>2022-06-07</v>
      </c>
    </row>
    <row r="595" spans="1:7" x14ac:dyDescent="0.25">
      <c r="A595" s="4" t="s">
        <v>3783</v>
      </c>
      <c r="B595">
        <v>3043.913</v>
      </c>
      <c r="C595">
        <v>3069.259</v>
      </c>
      <c r="D595">
        <v>3013.9090000000001</v>
      </c>
      <c r="E595">
        <v>3065.3290000000002</v>
      </c>
      <c r="F595">
        <v>25803154600</v>
      </c>
      <c r="G595" t="str">
        <f t="shared" si="9"/>
        <v>2022-06-08</v>
      </c>
    </row>
    <row r="596" spans="1:7" x14ac:dyDescent="0.25">
      <c r="A596" s="4" t="s">
        <v>3786</v>
      </c>
      <c r="B596">
        <v>3060.5259999999998</v>
      </c>
      <c r="C596">
        <v>3069.16</v>
      </c>
      <c r="D596">
        <v>3009.9560000000001</v>
      </c>
      <c r="E596">
        <v>3026.5079999999998</v>
      </c>
      <c r="F596">
        <v>23417293000</v>
      </c>
      <c r="G596" t="str">
        <f t="shared" si="9"/>
        <v>2022-06-09</v>
      </c>
    </row>
    <row r="597" spans="1:7" x14ac:dyDescent="0.25">
      <c r="A597" s="4" t="s">
        <v>3790</v>
      </c>
      <c r="B597">
        <v>3000.1680000000001</v>
      </c>
      <c r="C597">
        <v>3080.8989999999999</v>
      </c>
      <c r="D597">
        <v>2996.1909999999998</v>
      </c>
      <c r="E597">
        <v>3077.8409999999999</v>
      </c>
      <c r="F597">
        <v>24193157800</v>
      </c>
      <c r="G597" t="str">
        <f t="shared" si="9"/>
        <v>2022-06-10</v>
      </c>
    </row>
    <row r="598" spans="1:7" x14ac:dyDescent="0.25">
      <c r="A598" s="4" t="s">
        <v>3801</v>
      </c>
      <c r="B598">
        <v>3052.6959999999999</v>
      </c>
      <c r="C598">
        <v>3080.16</v>
      </c>
      <c r="D598">
        <v>3037.181</v>
      </c>
      <c r="E598">
        <v>3064.4830000000002</v>
      </c>
      <c r="F598">
        <v>25246760700</v>
      </c>
      <c r="G598" t="str">
        <f t="shared" si="9"/>
        <v>2022-06-13</v>
      </c>
    </row>
    <row r="599" spans="1:7" x14ac:dyDescent="0.25">
      <c r="A599" s="4" t="s">
        <v>3804</v>
      </c>
      <c r="B599">
        <v>3031.3440000000001</v>
      </c>
      <c r="C599">
        <v>3081.9810000000002</v>
      </c>
      <c r="D599">
        <v>2995.5770000000002</v>
      </c>
      <c r="E599">
        <v>3081.9810000000002</v>
      </c>
      <c r="F599">
        <v>25893451400</v>
      </c>
      <c r="G599" t="str">
        <f t="shared" si="9"/>
        <v>2022-06-14</v>
      </c>
    </row>
    <row r="600" spans="1:7" x14ac:dyDescent="0.25">
      <c r="A600" s="4" t="s">
        <v>3808</v>
      </c>
      <c r="B600">
        <v>3079.6729999999998</v>
      </c>
      <c r="C600">
        <v>3125.788</v>
      </c>
      <c r="D600">
        <v>3073.8980000000001</v>
      </c>
      <c r="E600">
        <v>3073.8989999999999</v>
      </c>
      <c r="F600">
        <v>27788356900</v>
      </c>
      <c r="G600" t="str">
        <f t="shared" si="9"/>
        <v>2022-06-15</v>
      </c>
    </row>
    <row r="601" spans="1:7" x14ac:dyDescent="0.25">
      <c r="A601" s="4" t="s">
        <v>3812</v>
      </c>
      <c r="B601">
        <v>3078.4259999999999</v>
      </c>
      <c r="C601">
        <v>3103.4650000000001</v>
      </c>
      <c r="D601">
        <v>3061.9140000000002</v>
      </c>
      <c r="E601">
        <v>3074.33</v>
      </c>
      <c r="F601">
        <v>23444149000</v>
      </c>
      <c r="G601" t="str">
        <f t="shared" si="9"/>
        <v>2022-06-16</v>
      </c>
    </row>
    <row r="602" spans="1:7" x14ac:dyDescent="0.25">
      <c r="A602" s="4" t="s">
        <v>3816</v>
      </c>
      <c r="B602">
        <v>3056.0439999999999</v>
      </c>
      <c r="C602">
        <v>3121.8879999999999</v>
      </c>
      <c r="D602">
        <v>3055.0430000000001</v>
      </c>
      <c r="E602">
        <v>3116.96</v>
      </c>
      <c r="F602">
        <v>22856289100</v>
      </c>
      <c r="G602" t="str">
        <f t="shared" si="9"/>
        <v>2022-06-17</v>
      </c>
    </row>
    <row r="603" spans="1:7" x14ac:dyDescent="0.25">
      <c r="A603" s="4" t="s">
        <v>3828</v>
      </c>
      <c r="B603">
        <v>3119.5210000000002</v>
      </c>
      <c r="C603">
        <v>3134.7620000000002</v>
      </c>
      <c r="D603">
        <v>3088.7750000000001</v>
      </c>
      <c r="E603">
        <v>3115.4450000000002</v>
      </c>
      <c r="F603">
        <v>25638648400</v>
      </c>
      <c r="G603" t="str">
        <f t="shared" si="9"/>
        <v>2022-06-20</v>
      </c>
    </row>
    <row r="604" spans="1:7" x14ac:dyDescent="0.25">
      <c r="A604" s="4" t="s">
        <v>3832</v>
      </c>
      <c r="B604">
        <v>3112.529</v>
      </c>
      <c r="C604">
        <v>3118.5740000000001</v>
      </c>
      <c r="D604">
        <v>3063.8539999999998</v>
      </c>
      <c r="E604">
        <v>3091.0010000000002</v>
      </c>
      <c r="F604">
        <v>23977122100</v>
      </c>
      <c r="G604" t="str">
        <f t="shared" si="9"/>
        <v>2022-06-21</v>
      </c>
    </row>
    <row r="605" spans="1:7" x14ac:dyDescent="0.25">
      <c r="A605" s="4" t="s">
        <v>3835</v>
      </c>
      <c r="B605">
        <v>3095.1480000000001</v>
      </c>
      <c r="C605">
        <v>3100.9969999999998</v>
      </c>
      <c r="D605">
        <v>3053.6979999999999</v>
      </c>
      <c r="E605">
        <v>3054.7890000000002</v>
      </c>
      <c r="F605">
        <v>23747641200</v>
      </c>
      <c r="G605" t="str">
        <f t="shared" si="9"/>
        <v>2022-06-22</v>
      </c>
    </row>
    <row r="606" spans="1:7" x14ac:dyDescent="0.25">
      <c r="A606" s="4" t="s">
        <v>3839</v>
      </c>
      <c r="B606">
        <v>3057.011</v>
      </c>
      <c r="C606">
        <v>3107.07</v>
      </c>
      <c r="D606">
        <v>3041.5</v>
      </c>
      <c r="E606">
        <v>3107.07</v>
      </c>
      <c r="F606">
        <v>25493140300</v>
      </c>
      <c r="G606" t="str">
        <f t="shared" si="9"/>
        <v>2022-06-23</v>
      </c>
    </row>
    <row r="607" spans="1:7" x14ac:dyDescent="0.25">
      <c r="A607" s="4" t="s">
        <v>3841</v>
      </c>
      <c r="B607">
        <v>3113.9389999999999</v>
      </c>
      <c r="C607">
        <v>3156.049</v>
      </c>
      <c r="D607">
        <v>3113.5630000000001</v>
      </c>
      <c r="E607">
        <v>3150.2869999999998</v>
      </c>
      <c r="F607">
        <v>25118665900</v>
      </c>
      <c r="G607" t="str">
        <f t="shared" si="9"/>
        <v>2022-06-24</v>
      </c>
    </row>
    <row r="608" spans="1:7" x14ac:dyDescent="0.25">
      <c r="A608" s="4" t="s">
        <v>3851</v>
      </c>
      <c r="B608">
        <v>3164.933</v>
      </c>
      <c r="C608">
        <v>3196.69</v>
      </c>
      <c r="D608">
        <v>3164.933</v>
      </c>
      <c r="E608">
        <v>3183.4</v>
      </c>
      <c r="F608">
        <v>26159498700</v>
      </c>
      <c r="G608" t="str">
        <f t="shared" si="9"/>
        <v>2022-06-27</v>
      </c>
    </row>
    <row r="609" spans="1:7" x14ac:dyDescent="0.25">
      <c r="A609" s="4" t="s">
        <v>3855</v>
      </c>
      <c r="B609">
        <v>3183.1709999999998</v>
      </c>
      <c r="C609">
        <v>3220.056</v>
      </c>
      <c r="D609">
        <v>3163.056</v>
      </c>
      <c r="E609">
        <v>3217.7629999999999</v>
      </c>
      <c r="F609">
        <v>25661073200</v>
      </c>
      <c r="G609" t="str">
        <f t="shared" si="9"/>
        <v>2022-06-28</v>
      </c>
    </row>
    <row r="610" spans="1:7" x14ac:dyDescent="0.25">
      <c r="A610" s="4" t="s">
        <v>3857</v>
      </c>
      <c r="B610">
        <v>3206.8</v>
      </c>
      <c r="C610">
        <v>3221.3969999999999</v>
      </c>
      <c r="D610">
        <v>3150.41</v>
      </c>
      <c r="E610">
        <v>3154.0909999999999</v>
      </c>
      <c r="F610">
        <v>26754072900</v>
      </c>
      <c r="G610" t="str">
        <f t="shared" si="9"/>
        <v>2022-06-29</v>
      </c>
    </row>
    <row r="611" spans="1:7" x14ac:dyDescent="0.25">
      <c r="A611" s="4" t="s">
        <v>3861</v>
      </c>
      <c r="B611">
        <v>3148.491</v>
      </c>
      <c r="C611">
        <v>3216.8290000000002</v>
      </c>
      <c r="D611">
        <v>3148.491</v>
      </c>
      <c r="E611">
        <v>3196.848</v>
      </c>
      <c r="F611">
        <v>22724533300</v>
      </c>
      <c r="G611" t="str">
        <f t="shared" si="9"/>
        <v>2022-06-30</v>
      </c>
    </row>
    <row r="612" spans="1:7" x14ac:dyDescent="0.25">
      <c r="A612" s="4" t="s">
        <v>3865</v>
      </c>
      <c r="B612">
        <v>3199.9290000000001</v>
      </c>
      <c r="C612">
        <v>3205.4340000000002</v>
      </c>
      <c r="D612">
        <v>3174.3939999999998</v>
      </c>
      <c r="E612">
        <v>3191.4369999999999</v>
      </c>
      <c r="F612">
        <v>21958263800</v>
      </c>
      <c r="G612" t="str">
        <f t="shared" si="9"/>
        <v>2022-07-01</v>
      </c>
    </row>
    <row r="613" spans="1:7" x14ac:dyDescent="0.25">
      <c r="A613" s="4" t="s">
        <v>3876</v>
      </c>
      <c r="B613">
        <v>3184.6860000000001</v>
      </c>
      <c r="C613">
        <v>3212.5819999999999</v>
      </c>
      <c r="D613">
        <v>3162.75</v>
      </c>
      <c r="E613">
        <v>3212.5819999999999</v>
      </c>
      <c r="F613">
        <v>21631867600</v>
      </c>
      <c r="G613" t="str">
        <f t="shared" si="9"/>
        <v>2022-07-04</v>
      </c>
    </row>
    <row r="614" spans="1:7" x14ac:dyDescent="0.25">
      <c r="A614" s="4" t="s">
        <v>3880</v>
      </c>
      <c r="B614">
        <v>3218.6280000000002</v>
      </c>
      <c r="C614">
        <v>3232.3679999999999</v>
      </c>
      <c r="D614">
        <v>3174.0219999999999</v>
      </c>
      <c r="E614">
        <v>3209.7449999999999</v>
      </c>
      <c r="F614">
        <v>24792600600</v>
      </c>
      <c r="G614" t="str">
        <f t="shared" si="9"/>
        <v>2022-07-05</v>
      </c>
    </row>
    <row r="615" spans="1:7" x14ac:dyDescent="0.25">
      <c r="A615" s="4" t="s">
        <v>3884</v>
      </c>
      <c r="B615">
        <v>3194.8710000000001</v>
      </c>
      <c r="C615">
        <v>3201.0230000000001</v>
      </c>
      <c r="D615">
        <v>3136.3110000000001</v>
      </c>
      <c r="E615">
        <v>3162.0770000000002</v>
      </c>
      <c r="F615">
        <v>23180355600</v>
      </c>
      <c r="G615" t="str">
        <f t="shared" si="9"/>
        <v>2022-07-06</v>
      </c>
    </row>
    <row r="616" spans="1:7" x14ac:dyDescent="0.25">
      <c r="A616" s="4" t="s">
        <v>3888</v>
      </c>
      <c r="B616">
        <v>3159.2260000000001</v>
      </c>
      <c r="C616">
        <v>3187.3319999999999</v>
      </c>
      <c r="D616">
        <v>3131.3049999999998</v>
      </c>
      <c r="E616">
        <v>3177.973</v>
      </c>
      <c r="F616">
        <v>20511746100</v>
      </c>
      <c r="G616" t="str">
        <f t="shared" si="9"/>
        <v>2022-07-07</v>
      </c>
    </row>
    <row r="617" spans="1:7" x14ac:dyDescent="0.25">
      <c r="A617" s="4" t="s">
        <v>3892</v>
      </c>
      <c r="B617">
        <v>3194.5050000000001</v>
      </c>
      <c r="C617">
        <v>3200.1080000000002</v>
      </c>
      <c r="D617">
        <v>3162.6239999999998</v>
      </c>
      <c r="E617">
        <v>3163.78</v>
      </c>
      <c r="F617">
        <v>20350286800</v>
      </c>
      <c r="G617" t="str">
        <f t="shared" si="9"/>
        <v>2022-07-08</v>
      </c>
    </row>
    <row r="618" spans="1:7" x14ac:dyDescent="0.25">
      <c r="A618" s="4" t="s">
        <v>3903</v>
      </c>
      <c r="B618">
        <v>3145.2869999999998</v>
      </c>
      <c r="C618">
        <v>3145.2869999999998</v>
      </c>
      <c r="D618">
        <v>3082.7629999999999</v>
      </c>
      <c r="E618">
        <v>3105.0320000000002</v>
      </c>
      <c r="F618">
        <v>20573193300</v>
      </c>
      <c r="G618" t="str">
        <f t="shared" si="9"/>
        <v>2022-07-11</v>
      </c>
    </row>
    <row r="619" spans="1:7" x14ac:dyDescent="0.25">
      <c r="A619" s="4" t="s">
        <v>3907</v>
      </c>
      <c r="B619">
        <v>3104.5790000000002</v>
      </c>
      <c r="C619">
        <v>3115.4879999999998</v>
      </c>
      <c r="D619">
        <v>3066.5340000000001</v>
      </c>
      <c r="E619">
        <v>3069.8090000000002</v>
      </c>
      <c r="F619">
        <v>18403033900</v>
      </c>
      <c r="G619" t="str">
        <f t="shared" si="9"/>
        <v>2022-07-12</v>
      </c>
    </row>
    <row r="620" spans="1:7" x14ac:dyDescent="0.25">
      <c r="A620" s="4" t="s">
        <v>3911</v>
      </c>
      <c r="B620">
        <v>3067.3380000000002</v>
      </c>
      <c r="C620">
        <v>3094.4749999999999</v>
      </c>
      <c r="D620">
        <v>3053.2829999999999</v>
      </c>
      <c r="E620">
        <v>3082.9920000000002</v>
      </c>
      <c r="F620">
        <v>18369477400</v>
      </c>
      <c r="G620" t="str">
        <f t="shared" si="9"/>
        <v>2022-07-13</v>
      </c>
    </row>
    <row r="621" spans="1:7" x14ac:dyDescent="0.25">
      <c r="A621" s="4" t="s">
        <v>3915</v>
      </c>
      <c r="B621">
        <v>3080.0349999999999</v>
      </c>
      <c r="C621">
        <v>3120.973</v>
      </c>
      <c r="D621">
        <v>3075.232</v>
      </c>
      <c r="E621">
        <v>3101.9050000000002</v>
      </c>
      <c r="F621">
        <v>20238472700</v>
      </c>
      <c r="G621" t="str">
        <f t="shared" si="9"/>
        <v>2022-07-14</v>
      </c>
    </row>
    <row r="622" spans="1:7" x14ac:dyDescent="0.25">
      <c r="A622" s="4" t="s">
        <v>3920</v>
      </c>
      <c r="B622">
        <v>3091.663</v>
      </c>
      <c r="C622">
        <v>3130.7890000000002</v>
      </c>
      <c r="D622">
        <v>3070.7730000000001</v>
      </c>
      <c r="E622">
        <v>3070.7730000000001</v>
      </c>
      <c r="F622">
        <v>22361462300</v>
      </c>
      <c r="G622" t="str">
        <f t="shared" si="9"/>
        <v>2022-07-15</v>
      </c>
    </row>
    <row r="623" spans="1:7" x14ac:dyDescent="0.25">
      <c r="A623" s="4" t="s">
        <v>3931</v>
      </c>
      <c r="B623">
        <v>3078.6370000000002</v>
      </c>
      <c r="C623">
        <v>3116.0210000000002</v>
      </c>
      <c r="D623">
        <v>3059.7260000000001</v>
      </c>
      <c r="E623">
        <v>3116.0210000000002</v>
      </c>
      <c r="F623">
        <v>20907515300</v>
      </c>
      <c r="G623" t="str">
        <f t="shared" si="9"/>
        <v>2022-07-18</v>
      </c>
    </row>
    <row r="624" spans="1:7" x14ac:dyDescent="0.25">
      <c r="A624" s="4" t="s">
        <v>3935</v>
      </c>
      <c r="B624">
        <v>3116.268</v>
      </c>
      <c r="C624">
        <v>3122.2359999999999</v>
      </c>
      <c r="D624">
        <v>3089.373</v>
      </c>
      <c r="E624">
        <v>3112.2530000000002</v>
      </c>
      <c r="F624">
        <v>19894181300</v>
      </c>
      <c r="G624" t="str">
        <f t="shared" si="9"/>
        <v>2022-07-19</v>
      </c>
    </row>
    <row r="625" spans="1:7" x14ac:dyDescent="0.25">
      <c r="A625" s="4" t="s">
        <v>3938</v>
      </c>
      <c r="B625">
        <v>3125.0010000000002</v>
      </c>
      <c r="C625">
        <v>3144.08</v>
      </c>
      <c r="D625">
        <v>3119.4949999999999</v>
      </c>
      <c r="E625">
        <v>3139.5619999999999</v>
      </c>
      <c r="F625">
        <v>19554225800</v>
      </c>
      <c r="G625" t="str">
        <f t="shared" si="9"/>
        <v>2022-07-20</v>
      </c>
    </row>
    <row r="626" spans="1:7" x14ac:dyDescent="0.25">
      <c r="A626" s="4" t="s">
        <v>3941</v>
      </c>
      <c r="B626">
        <v>3132.105</v>
      </c>
      <c r="C626">
        <v>3140.2710000000002</v>
      </c>
      <c r="D626">
        <v>3113.1729999999998</v>
      </c>
      <c r="E626">
        <v>3113.1729999999998</v>
      </c>
      <c r="F626">
        <v>21442433000</v>
      </c>
      <c r="G626" t="str">
        <f t="shared" si="9"/>
        <v>2022-07-21</v>
      </c>
    </row>
    <row r="627" spans="1:7" x14ac:dyDescent="0.25">
      <c r="A627" s="4" t="s">
        <v>3944</v>
      </c>
      <c r="B627">
        <v>3117.299</v>
      </c>
      <c r="C627">
        <v>3130.701</v>
      </c>
      <c r="D627">
        <v>3080.8330000000001</v>
      </c>
      <c r="E627">
        <v>3104.2109999999998</v>
      </c>
      <c r="F627">
        <v>19509315000</v>
      </c>
      <c r="G627" t="str">
        <f t="shared" si="9"/>
        <v>2022-07-22</v>
      </c>
    </row>
    <row r="628" spans="1:7" x14ac:dyDescent="0.25">
      <c r="A628" s="4" t="s">
        <v>3956</v>
      </c>
      <c r="B628">
        <v>3104.6320000000001</v>
      </c>
      <c r="C628">
        <v>3107.4160000000002</v>
      </c>
      <c r="D628">
        <v>3070.4630000000002</v>
      </c>
      <c r="E628">
        <v>3077.2440000000001</v>
      </c>
      <c r="F628">
        <v>17537294300</v>
      </c>
      <c r="G628" t="str">
        <f t="shared" si="9"/>
        <v>2022-07-25</v>
      </c>
    </row>
    <row r="629" spans="1:7" x14ac:dyDescent="0.25">
      <c r="A629" s="4" t="s">
        <v>3957</v>
      </c>
      <c r="B629">
        <v>3080.7739999999999</v>
      </c>
      <c r="C629">
        <v>3108.9859999999999</v>
      </c>
      <c r="D629">
        <v>3068.1559999999999</v>
      </c>
      <c r="E629">
        <v>3104.9450000000002</v>
      </c>
      <c r="F629">
        <v>16348419300</v>
      </c>
      <c r="G629" t="str">
        <f t="shared" si="9"/>
        <v>2022-07-26</v>
      </c>
    </row>
    <row r="630" spans="1:7" x14ac:dyDescent="0.25">
      <c r="A630" s="4" t="s">
        <v>3961</v>
      </c>
      <c r="B630">
        <v>3099.297</v>
      </c>
      <c r="C630">
        <v>3117.35</v>
      </c>
      <c r="D630">
        <v>3094.0349999999999</v>
      </c>
      <c r="E630">
        <v>3111.134</v>
      </c>
      <c r="F630">
        <v>16134265200</v>
      </c>
      <c r="G630" t="str">
        <f t="shared" si="9"/>
        <v>2022-07-27</v>
      </c>
    </row>
    <row r="631" spans="1:7" x14ac:dyDescent="0.25">
      <c r="A631" s="4" t="s">
        <v>3965</v>
      </c>
      <c r="B631">
        <v>3124.5279999999998</v>
      </c>
      <c r="C631">
        <v>3144.192</v>
      </c>
      <c r="D631">
        <v>3112.116</v>
      </c>
      <c r="E631">
        <v>3122.1190000000001</v>
      </c>
      <c r="F631">
        <v>18818740700</v>
      </c>
      <c r="G631" t="str">
        <f t="shared" si="9"/>
        <v>2022-07-28</v>
      </c>
    </row>
    <row r="632" spans="1:7" x14ac:dyDescent="0.25">
      <c r="A632" s="4" t="s">
        <v>3969</v>
      </c>
      <c r="B632">
        <v>3123.2750000000001</v>
      </c>
      <c r="C632">
        <v>3136.17</v>
      </c>
      <c r="D632">
        <v>3089.3359999999998</v>
      </c>
      <c r="E632">
        <v>3096.7820000000002</v>
      </c>
      <c r="F632">
        <v>20306351500</v>
      </c>
      <c r="G632" t="str">
        <f t="shared" si="9"/>
        <v>2022-07-29</v>
      </c>
    </row>
    <row r="633" spans="1:7" x14ac:dyDescent="0.25">
      <c r="A633" s="4" t="s">
        <v>3979</v>
      </c>
      <c r="B633">
        <v>3091.1860000000001</v>
      </c>
      <c r="C633">
        <v>3116.5160000000001</v>
      </c>
      <c r="D633">
        <v>3069.4839999999999</v>
      </c>
      <c r="E633">
        <v>3114.1840000000002</v>
      </c>
      <c r="F633">
        <v>19243279800</v>
      </c>
      <c r="G633" t="str">
        <f t="shared" si="9"/>
        <v>2022-08-01</v>
      </c>
    </row>
    <row r="634" spans="1:7" x14ac:dyDescent="0.25">
      <c r="A634" s="4" t="s">
        <v>3983</v>
      </c>
      <c r="B634">
        <v>3084.1309999999999</v>
      </c>
      <c r="C634">
        <v>3084.1309999999999</v>
      </c>
      <c r="D634">
        <v>3012.5279999999998</v>
      </c>
      <c r="E634">
        <v>3044.7359999999999</v>
      </c>
      <c r="F634">
        <v>24551136100</v>
      </c>
      <c r="G634" t="str">
        <f t="shared" si="9"/>
        <v>2022-08-02</v>
      </c>
    </row>
    <row r="635" spans="1:7" x14ac:dyDescent="0.25">
      <c r="A635" s="4" t="s">
        <v>3987</v>
      </c>
      <c r="B635">
        <v>3048.93</v>
      </c>
      <c r="C635">
        <v>3081.2179999999998</v>
      </c>
      <c r="D635">
        <v>3021.8319999999999</v>
      </c>
      <c r="E635">
        <v>3028.364</v>
      </c>
      <c r="F635">
        <v>21690200700</v>
      </c>
      <c r="G635" t="str">
        <f t="shared" si="9"/>
        <v>2022-08-03</v>
      </c>
    </row>
    <row r="636" spans="1:7" x14ac:dyDescent="0.25">
      <c r="A636" s="4" t="s">
        <v>3991</v>
      </c>
      <c r="B636">
        <v>3042.8110000000001</v>
      </c>
      <c r="C636">
        <v>3056.6979999999999</v>
      </c>
      <c r="D636">
        <v>3014.154</v>
      </c>
      <c r="E636">
        <v>3050.2130000000002</v>
      </c>
      <c r="F636">
        <v>17218550100</v>
      </c>
      <c r="G636" t="str">
        <f t="shared" si="9"/>
        <v>2022-08-04</v>
      </c>
    </row>
    <row r="637" spans="1:7" x14ac:dyDescent="0.25">
      <c r="A637" s="4" t="s">
        <v>3995</v>
      </c>
      <c r="B637">
        <v>3057.1</v>
      </c>
      <c r="C637">
        <v>3091.143</v>
      </c>
      <c r="D637">
        <v>3046.913</v>
      </c>
      <c r="E637">
        <v>3089.29</v>
      </c>
      <c r="F637">
        <v>18404667000</v>
      </c>
      <c r="G637" t="str">
        <f t="shared" si="9"/>
        <v>2022-08-05</v>
      </c>
    </row>
    <row r="638" spans="1:7" x14ac:dyDescent="0.25">
      <c r="A638" s="4" t="s">
        <v>4008</v>
      </c>
      <c r="B638">
        <v>3083.44</v>
      </c>
      <c r="C638">
        <v>3110.567</v>
      </c>
      <c r="D638">
        <v>3076.14</v>
      </c>
      <c r="E638">
        <v>3109.846</v>
      </c>
      <c r="F638">
        <v>17018596800</v>
      </c>
      <c r="G638" t="str">
        <f t="shared" si="9"/>
        <v>2022-08-08</v>
      </c>
    </row>
    <row r="639" spans="1:7" x14ac:dyDescent="0.25">
      <c r="A639" s="4" t="s">
        <v>4012</v>
      </c>
      <c r="B639">
        <v>3107.4639999999999</v>
      </c>
      <c r="C639">
        <v>3129.1509999999998</v>
      </c>
      <c r="D639">
        <v>3097.6889999999999</v>
      </c>
      <c r="E639">
        <v>3128.3339999999998</v>
      </c>
      <c r="F639">
        <v>17475597100</v>
      </c>
      <c r="G639" t="str">
        <f t="shared" si="9"/>
        <v>2022-08-09</v>
      </c>
    </row>
    <row r="640" spans="1:7" x14ac:dyDescent="0.25">
      <c r="A640" s="4" t="s">
        <v>4015</v>
      </c>
      <c r="B640">
        <v>3121.7550000000001</v>
      </c>
      <c r="C640">
        <v>3134.14</v>
      </c>
      <c r="D640">
        <v>3099.3470000000002</v>
      </c>
      <c r="E640">
        <v>3112.3719999999998</v>
      </c>
      <c r="F640">
        <v>17707827900</v>
      </c>
      <c r="G640" t="str">
        <f t="shared" si="9"/>
        <v>2022-08-10</v>
      </c>
    </row>
    <row r="641" spans="1:7" x14ac:dyDescent="0.25">
      <c r="A641" s="4" t="s">
        <v>4018</v>
      </c>
      <c r="B641">
        <v>3125.634</v>
      </c>
      <c r="C641">
        <v>3152.991</v>
      </c>
      <c r="D641">
        <v>3115.28</v>
      </c>
      <c r="E641">
        <v>3152.991</v>
      </c>
      <c r="F641">
        <v>18774183600</v>
      </c>
      <c r="G641" t="str">
        <f t="shared" si="9"/>
        <v>2022-08-11</v>
      </c>
    </row>
    <row r="642" spans="1:7" x14ac:dyDescent="0.25">
      <c r="A642" s="4" t="s">
        <v>4021</v>
      </c>
      <c r="B642">
        <v>3149.471</v>
      </c>
      <c r="C642">
        <v>3158.1790000000001</v>
      </c>
      <c r="D642">
        <v>3140.6660000000002</v>
      </c>
      <c r="E642">
        <v>3141.7240000000002</v>
      </c>
      <c r="F642">
        <v>18954588500</v>
      </c>
      <c r="G642" t="str">
        <f t="shared" si="9"/>
        <v>2022-08-12</v>
      </c>
    </row>
    <row r="643" spans="1:7" x14ac:dyDescent="0.25">
      <c r="A643" s="4" t="s">
        <v>4032</v>
      </c>
      <c r="B643">
        <v>3134.5529999999999</v>
      </c>
      <c r="C643">
        <v>3159.8209999999999</v>
      </c>
      <c r="D643">
        <v>3129.5770000000002</v>
      </c>
      <c r="E643">
        <v>3150.0650000000001</v>
      </c>
      <c r="F643">
        <v>17726325000</v>
      </c>
      <c r="G643" t="str">
        <f t="shared" ref="G643:G706" si="10">TEXT(A643,"YYYY-MM-DD")</f>
        <v>2022-08-15</v>
      </c>
    </row>
    <row r="644" spans="1:7" x14ac:dyDescent="0.25">
      <c r="A644" s="4" t="s">
        <v>4036</v>
      </c>
      <c r="B644">
        <v>3151.7959999999998</v>
      </c>
      <c r="C644">
        <v>3171.0770000000002</v>
      </c>
      <c r="D644">
        <v>3147.297</v>
      </c>
      <c r="E644">
        <v>3153.4989999999998</v>
      </c>
      <c r="F644">
        <v>19465007600</v>
      </c>
      <c r="G644" t="str">
        <f t="shared" si="10"/>
        <v>2022-08-16</v>
      </c>
    </row>
    <row r="645" spans="1:7" x14ac:dyDescent="0.25">
      <c r="A645" s="4" t="s">
        <v>4040</v>
      </c>
      <c r="B645">
        <v>3157.32</v>
      </c>
      <c r="C645">
        <v>3162.2620000000002</v>
      </c>
      <c r="D645">
        <v>3135.2159999999999</v>
      </c>
      <c r="E645">
        <v>3157.8380000000002</v>
      </c>
      <c r="F645">
        <v>20304047900</v>
      </c>
      <c r="G645" t="str">
        <f t="shared" si="10"/>
        <v>2022-08-17</v>
      </c>
    </row>
    <row r="646" spans="1:7" x14ac:dyDescent="0.25">
      <c r="A646" s="4" t="s">
        <v>4044</v>
      </c>
      <c r="B646">
        <v>3152.8420000000001</v>
      </c>
      <c r="C646">
        <v>3158.8209999999999</v>
      </c>
      <c r="D646">
        <v>3143.1750000000002</v>
      </c>
      <c r="E646">
        <v>3154.9290000000001</v>
      </c>
      <c r="F646">
        <v>19852369100</v>
      </c>
      <c r="G646" t="str">
        <f t="shared" si="10"/>
        <v>2022-08-18</v>
      </c>
    </row>
    <row r="647" spans="1:7" x14ac:dyDescent="0.25">
      <c r="A647" s="4" t="s">
        <v>4048</v>
      </c>
      <c r="B647">
        <v>3154.6289999999999</v>
      </c>
      <c r="C647">
        <v>3159.73</v>
      </c>
      <c r="D647">
        <v>3120.2379999999998</v>
      </c>
      <c r="E647">
        <v>3120.239</v>
      </c>
      <c r="F647">
        <v>21042495500</v>
      </c>
      <c r="G647" t="str">
        <f t="shared" si="10"/>
        <v>2022-08-19</v>
      </c>
    </row>
    <row r="648" spans="1:7" x14ac:dyDescent="0.25">
      <c r="A648" s="4" t="s">
        <v>4060</v>
      </c>
      <c r="B648">
        <v>3111.944</v>
      </c>
      <c r="C648">
        <v>3143.703</v>
      </c>
      <c r="D648">
        <v>3101.922</v>
      </c>
      <c r="E648">
        <v>3143.703</v>
      </c>
      <c r="F648">
        <v>19756817800</v>
      </c>
      <c r="G648" t="str">
        <f t="shared" si="10"/>
        <v>2022-08-22</v>
      </c>
    </row>
    <row r="649" spans="1:7" x14ac:dyDescent="0.25">
      <c r="A649" s="4" t="s">
        <v>4064</v>
      </c>
      <c r="B649">
        <v>3139.7719999999999</v>
      </c>
      <c r="C649">
        <v>3150.3380000000002</v>
      </c>
      <c r="D649">
        <v>3131.2910000000002</v>
      </c>
      <c r="E649">
        <v>3145.4780000000001</v>
      </c>
      <c r="F649">
        <v>19548104200</v>
      </c>
      <c r="G649" t="str">
        <f t="shared" si="10"/>
        <v>2022-08-23</v>
      </c>
    </row>
    <row r="650" spans="1:7" x14ac:dyDescent="0.25">
      <c r="A650" s="4" t="s">
        <v>4068</v>
      </c>
      <c r="B650">
        <v>3149.2130000000002</v>
      </c>
      <c r="C650">
        <v>3149.752</v>
      </c>
      <c r="D650">
        <v>3065.3110000000001</v>
      </c>
      <c r="E650">
        <v>3068.9630000000002</v>
      </c>
      <c r="F650">
        <v>22794711300</v>
      </c>
      <c r="G650" t="str">
        <f t="shared" si="10"/>
        <v>2022-08-24</v>
      </c>
    </row>
    <row r="651" spans="1:7" x14ac:dyDescent="0.25">
      <c r="A651" s="4" t="s">
        <v>4072</v>
      </c>
      <c r="B651">
        <v>3076.71</v>
      </c>
      <c r="C651">
        <v>3090.453</v>
      </c>
      <c r="D651">
        <v>3042.6320000000001</v>
      </c>
      <c r="E651">
        <v>3089.049</v>
      </c>
      <c r="F651">
        <v>20446003000</v>
      </c>
      <c r="G651" t="str">
        <f t="shared" si="10"/>
        <v>2022-08-25</v>
      </c>
    </row>
    <row r="652" spans="1:7" x14ac:dyDescent="0.25">
      <c r="A652" s="4" t="s">
        <v>4076</v>
      </c>
      <c r="B652">
        <v>3096.0880000000002</v>
      </c>
      <c r="C652">
        <v>3114.076</v>
      </c>
      <c r="D652">
        <v>3073.1869999999999</v>
      </c>
      <c r="E652">
        <v>3078.386</v>
      </c>
      <c r="F652">
        <v>19216442500</v>
      </c>
      <c r="G652" t="str">
        <f t="shared" si="10"/>
        <v>2022-08-26</v>
      </c>
    </row>
    <row r="653" spans="1:7" x14ac:dyDescent="0.25">
      <c r="A653" s="4" t="s">
        <v>4086</v>
      </c>
      <c r="B653">
        <v>3042.8719999999998</v>
      </c>
      <c r="C653">
        <v>3089.1759999999999</v>
      </c>
      <c r="D653">
        <v>3038.7139999999999</v>
      </c>
      <c r="E653">
        <v>3089.1759999999999</v>
      </c>
      <c r="F653">
        <v>18416453800</v>
      </c>
      <c r="G653" t="str">
        <f t="shared" si="10"/>
        <v>2022-08-29</v>
      </c>
    </row>
    <row r="654" spans="1:7" x14ac:dyDescent="0.25">
      <c r="A654" s="4" t="s">
        <v>4090</v>
      </c>
      <c r="B654">
        <v>3089.1039999999998</v>
      </c>
      <c r="C654">
        <v>3089.1039999999998</v>
      </c>
      <c r="D654">
        <v>3049.0859999999998</v>
      </c>
      <c r="E654">
        <v>3063.107</v>
      </c>
      <c r="F654">
        <v>17812302500</v>
      </c>
      <c r="G654" t="str">
        <f t="shared" si="10"/>
        <v>2022-08-30</v>
      </c>
    </row>
    <row r="655" spans="1:7" x14ac:dyDescent="0.25">
      <c r="A655" s="4" t="s">
        <v>4094</v>
      </c>
      <c r="B655">
        <v>3050.7779999999998</v>
      </c>
      <c r="C655">
        <v>3057.607</v>
      </c>
      <c r="D655">
        <v>3002.0839999999998</v>
      </c>
      <c r="E655">
        <v>3018.39</v>
      </c>
      <c r="F655">
        <v>19869971600</v>
      </c>
      <c r="G655" t="str">
        <f t="shared" si="10"/>
        <v>2022-08-31</v>
      </c>
    </row>
    <row r="656" spans="1:7" x14ac:dyDescent="0.25">
      <c r="A656" s="4" t="s">
        <v>4098</v>
      </c>
      <c r="B656">
        <v>3014.7779999999998</v>
      </c>
      <c r="C656">
        <v>3033.9319999999998</v>
      </c>
      <c r="D656">
        <v>3001.5610000000001</v>
      </c>
      <c r="E656">
        <v>3005.2739999999999</v>
      </c>
      <c r="F656">
        <v>15769844100</v>
      </c>
      <c r="G656" t="str">
        <f t="shared" si="10"/>
        <v>2022-09-01</v>
      </c>
    </row>
    <row r="657" spans="1:7" x14ac:dyDescent="0.25">
      <c r="A657" s="4" t="s">
        <v>4101</v>
      </c>
      <c r="B657">
        <v>3009.7860000000001</v>
      </c>
      <c r="C657">
        <v>3021.74</v>
      </c>
      <c r="D657">
        <v>2994.9920000000002</v>
      </c>
      <c r="E657">
        <v>3008.0279999999998</v>
      </c>
      <c r="F657">
        <v>14184761700</v>
      </c>
      <c r="G657" t="str">
        <f t="shared" si="10"/>
        <v>2022-09-02</v>
      </c>
    </row>
    <row r="658" spans="1:7" x14ac:dyDescent="0.25">
      <c r="A658" s="4" t="s">
        <v>4110</v>
      </c>
      <c r="B658">
        <v>3007.3040000000001</v>
      </c>
      <c r="C658">
        <v>3020.1979999999999</v>
      </c>
      <c r="D658">
        <v>2992.904</v>
      </c>
      <c r="E658">
        <v>3017.326</v>
      </c>
      <c r="F658">
        <v>15661552600</v>
      </c>
      <c r="G658" t="str">
        <f t="shared" si="10"/>
        <v>2022-09-05</v>
      </c>
    </row>
    <row r="659" spans="1:7" x14ac:dyDescent="0.25">
      <c r="A659" s="4" t="s">
        <v>4115</v>
      </c>
      <c r="B659">
        <v>3026.33</v>
      </c>
      <c r="C659">
        <v>3069.8240000000001</v>
      </c>
      <c r="D659">
        <v>3019.3409999999999</v>
      </c>
      <c r="E659">
        <v>3069.57</v>
      </c>
      <c r="F659">
        <v>18055990300</v>
      </c>
      <c r="G659" t="str">
        <f t="shared" si="10"/>
        <v>2022-09-06</v>
      </c>
    </row>
    <row r="660" spans="1:7" x14ac:dyDescent="0.25">
      <c r="A660" s="4" t="s">
        <v>4118</v>
      </c>
      <c r="B660">
        <v>3056.683</v>
      </c>
      <c r="C660">
        <v>3090.5770000000002</v>
      </c>
      <c r="D660">
        <v>3052.69</v>
      </c>
      <c r="E660">
        <v>3078.1990000000001</v>
      </c>
      <c r="F660">
        <v>17956131900</v>
      </c>
      <c r="G660" t="str">
        <f t="shared" si="10"/>
        <v>2022-09-07</v>
      </c>
    </row>
    <row r="661" spans="1:7" x14ac:dyDescent="0.25">
      <c r="A661" s="4" t="s">
        <v>4122</v>
      </c>
      <c r="B661">
        <v>3076.0549999999998</v>
      </c>
      <c r="C661">
        <v>3086.6039999999998</v>
      </c>
      <c r="D661">
        <v>3061.05</v>
      </c>
      <c r="E661">
        <v>3062.7820000000002</v>
      </c>
      <c r="F661">
        <v>16198274200</v>
      </c>
      <c r="G661" t="str">
        <f t="shared" si="10"/>
        <v>2022-09-08</v>
      </c>
    </row>
    <row r="662" spans="1:7" x14ac:dyDescent="0.25">
      <c r="A662" s="4" t="s">
        <v>4125</v>
      </c>
      <c r="B662">
        <v>3069.2269999999999</v>
      </c>
      <c r="C662">
        <v>3083.364</v>
      </c>
      <c r="D662">
        <v>3055.5070000000001</v>
      </c>
      <c r="E662">
        <v>3080.8090000000002</v>
      </c>
      <c r="F662">
        <v>15530821500</v>
      </c>
      <c r="G662" t="str">
        <f t="shared" si="10"/>
        <v>2022-09-09</v>
      </c>
    </row>
    <row r="663" spans="1:7" x14ac:dyDescent="0.25">
      <c r="A663" s="4" t="s">
        <v>4139</v>
      </c>
      <c r="B663">
        <v>3093.5149999999999</v>
      </c>
      <c r="C663">
        <v>3095.7190000000001</v>
      </c>
      <c r="D663">
        <v>3075.819</v>
      </c>
      <c r="E663">
        <v>3084.8560000000002</v>
      </c>
      <c r="F663">
        <v>14877997100</v>
      </c>
      <c r="G663" t="str">
        <f t="shared" si="10"/>
        <v>2022-09-13</v>
      </c>
    </row>
    <row r="664" spans="1:7" x14ac:dyDescent="0.25">
      <c r="A664" s="4" t="s">
        <v>4142</v>
      </c>
      <c r="B664">
        <v>3045.8530000000001</v>
      </c>
      <c r="C664">
        <v>3069.5479999999998</v>
      </c>
      <c r="D664">
        <v>3041.5169999999998</v>
      </c>
      <c r="E664">
        <v>3058.9810000000002</v>
      </c>
      <c r="F664">
        <v>14357773500</v>
      </c>
      <c r="G664" t="str">
        <f t="shared" si="10"/>
        <v>2022-09-14</v>
      </c>
    </row>
    <row r="665" spans="1:7" x14ac:dyDescent="0.25">
      <c r="A665" s="4" t="s">
        <v>4146</v>
      </c>
      <c r="B665">
        <v>3069.8290000000002</v>
      </c>
      <c r="C665">
        <v>3073.2310000000002</v>
      </c>
      <c r="D665">
        <v>2973.3029999999999</v>
      </c>
      <c r="E665">
        <v>3000.136</v>
      </c>
      <c r="F665">
        <v>18704898600</v>
      </c>
      <c r="G665" t="str">
        <f t="shared" si="10"/>
        <v>2022-09-15</v>
      </c>
    </row>
    <row r="666" spans="1:7" x14ac:dyDescent="0.25">
      <c r="A666" s="4" t="s">
        <v>4149</v>
      </c>
      <c r="B666">
        <v>2988.8560000000002</v>
      </c>
      <c r="C666">
        <v>2997.027</v>
      </c>
      <c r="D666">
        <v>2936.2739999999999</v>
      </c>
      <c r="E666">
        <v>2936.2750000000001</v>
      </c>
      <c r="F666">
        <v>17264971000</v>
      </c>
      <c r="G666" t="str">
        <f t="shared" si="10"/>
        <v>2022-09-16</v>
      </c>
    </row>
    <row r="667" spans="1:7" x14ac:dyDescent="0.25">
      <c r="A667" s="4" t="s">
        <v>4160</v>
      </c>
      <c r="B667">
        <v>2930.7159999999999</v>
      </c>
      <c r="C667">
        <v>2950.4450000000002</v>
      </c>
      <c r="D667">
        <v>2905.8470000000002</v>
      </c>
      <c r="E667">
        <v>2920.232</v>
      </c>
      <c r="F667">
        <v>14204159900</v>
      </c>
      <c r="G667" t="str">
        <f t="shared" si="10"/>
        <v>2022-09-19</v>
      </c>
    </row>
    <row r="668" spans="1:7" x14ac:dyDescent="0.25">
      <c r="A668" s="4" t="s">
        <v>4164</v>
      </c>
      <c r="B668">
        <v>2932.4180000000001</v>
      </c>
      <c r="C668">
        <v>2957.373</v>
      </c>
      <c r="D668">
        <v>2928.95</v>
      </c>
      <c r="E668">
        <v>2938.4169999999999</v>
      </c>
      <c r="F668">
        <v>12786350300</v>
      </c>
      <c r="G668" t="str">
        <f t="shared" si="10"/>
        <v>2022-09-20</v>
      </c>
    </row>
    <row r="669" spans="1:7" x14ac:dyDescent="0.25">
      <c r="A669" s="4" t="s">
        <v>4167</v>
      </c>
      <c r="B669">
        <v>2930.7660000000001</v>
      </c>
      <c r="C669">
        <v>2937.7759999999998</v>
      </c>
      <c r="D669">
        <v>2902.8470000000002</v>
      </c>
      <c r="E669">
        <v>2925.1689999999999</v>
      </c>
      <c r="F669">
        <v>13551231300</v>
      </c>
      <c r="G669" t="str">
        <f t="shared" si="10"/>
        <v>2022-09-21</v>
      </c>
    </row>
    <row r="670" spans="1:7" x14ac:dyDescent="0.25">
      <c r="A670" s="4" t="s">
        <v>4171</v>
      </c>
      <c r="B670">
        <v>2906.93</v>
      </c>
      <c r="C670">
        <v>2943.9279999999999</v>
      </c>
      <c r="D670">
        <v>2899.739</v>
      </c>
      <c r="E670">
        <v>2920.4929999999999</v>
      </c>
      <c r="F670">
        <v>13020382400</v>
      </c>
      <c r="G670" t="str">
        <f t="shared" si="10"/>
        <v>2022-09-22</v>
      </c>
    </row>
    <row r="671" spans="1:7" x14ac:dyDescent="0.25">
      <c r="A671" s="4" t="s">
        <v>4174</v>
      </c>
      <c r="B671">
        <v>2919.03</v>
      </c>
      <c r="C671">
        <v>2931.9969999999998</v>
      </c>
      <c r="D671">
        <v>2871.2869999999998</v>
      </c>
      <c r="E671">
        <v>2888.57</v>
      </c>
      <c r="F671">
        <v>13854889200</v>
      </c>
      <c r="G671" t="str">
        <f t="shared" si="10"/>
        <v>2022-09-23</v>
      </c>
    </row>
    <row r="672" spans="1:7" x14ac:dyDescent="0.25">
      <c r="A672" s="4" t="s">
        <v>4186</v>
      </c>
      <c r="B672">
        <v>2865.13</v>
      </c>
      <c r="C672">
        <v>2910.5709999999999</v>
      </c>
      <c r="D672">
        <v>2853.74</v>
      </c>
      <c r="E672">
        <v>2857.672</v>
      </c>
      <c r="F672">
        <v>14913278300</v>
      </c>
      <c r="G672" t="str">
        <f t="shared" si="10"/>
        <v>2022-09-26</v>
      </c>
    </row>
    <row r="673" spans="1:7" x14ac:dyDescent="0.25">
      <c r="A673" s="4" t="s">
        <v>4189</v>
      </c>
      <c r="B673">
        <v>2864.413</v>
      </c>
      <c r="C673">
        <v>2903.2280000000001</v>
      </c>
      <c r="D673">
        <v>2854.7739999999999</v>
      </c>
      <c r="E673">
        <v>2903.2280000000001</v>
      </c>
      <c r="F673">
        <v>13557123200</v>
      </c>
      <c r="G673" t="str">
        <f t="shared" si="10"/>
        <v>2022-09-27</v>
      </c>
    </row>
    <row r="674" spans="1:7" x14ac:dyDescent="0.25">
      <c r="A674" s="4" t="s">
        <v>4193</v>
      </c>
      <c r="B674">
        <v>2899.2919999999999</v>
      </c>
      <c r="C674">
        <v>2902.2890000000002</v>
      </c>
      <c r="D674">
        <v>2844.1880000000001</v>
      </c>
      <c r="E674">
        <v>2844.1880000000001</v>
      </c>
      <c r="F674">
        <v>13495289200</v>
      </c>
      <c r="G674" t="str">
        <f t="shared" si="10"/>
        <v>2022-09-28</v>
      </c>
    </row>
    <row r="675" spans="1:7" x14ac:dyDescent="0.25">
      <c r="A675" s="4" t="s">
        <v>4197</v>
      </c>
      <c r="B675">
        <v>2869.5990000000002</v>
      </c>
      <c r="C675">
        <v>2884.1439999999998</v>
      </c>
      <c r="D675">
        <v>2840.6790000000001</v>
      </c>
      <c r="E675">
        <v>2856.6550000000002</v>
      </c>
      <c r="F675">
        <v>13150881200</v>
      </c>
      <c r="G675" t="str">
        <f t="shared" si="10"/>
        <v>2022-09-29</v>
      </c>
    </row>
    <row r="676" spans="1:7" x14ac:dyDescent="0.25">
      <c r="A676" s="4" t="s">
        <v>4201</v>
      </c>
      <c r="B676">
        <v>2855.951</v>
      </c>
      <c r="C676">
        <v>2866.299</v>
      </c>
      <c r="D676">
        <v>2825.88</v>
      </c>
      <c r="E676">
        <v>2826.78</v>
      </c>
      <c r="F676">
        <v>11472981700</v>
      </c>
      <c r="G676" t="str">
        <f t="shared" si="10"/>
        <v>2022-09-30</v>
      </c>
    </row>
    <row r="677" spans="1:7" x14ac:dyDescent="0.25">
      <c r="A677" s="4" t="s">
        <v>4238</v>
      </c>
      <c r="B677">
        <v>2834.2689999999998</v>
      </c>
      <c r="C677">
        <v>2835.7649999999999</v>
      </c>
      <c r="D677">
        <v>2758.998</v>
      </c>
      <c r="E677">
        <v>2766.241</v>
      </c>
      <c r="F677">
        <v>13183014100</v>
      </c>
      <c r="G677" t="str">
        <f t="shared" si="10"/>
        <v>2022-10-10</v>
      </c>
    </row>
    <row r="678" spans="1:7" x14ac:dyDescent="0.25">
      <c r="A678" s="4" t="s">
        <v>4242</v>
      </c>
      <c r="B678">
        <v>2769.2190000000001</v>
      </c>
      <c r="C678">
        <v>2781.7829999999999</v>
      </c>
      <c r="D678">
        <v>2746.84</v>
      </c>
      <c r="E678">
        <v>2773.627</v>
      </c>
      <c r="F678">
        <v>11440875400</v>
      </c>
      <c r="G678" t="str">
        <f t="shared" si="10"/>
        <v>2022-10-11</v>
      </c>
    </row>
    <row r="679" spans="1:7" x14ac:dyDescent="0.25">
      <c r="A679" s="4" t="s">
        <v>4245</v>
      </c>
      <c r="B679">
        <v>2770.261</v>
      </c>
      <c r="C679">
        <v>2822.67</v>
      </c>
      <c r="D679">
        <v>2718.4630000000002</v>
      </c>
      <c r="E679">
        <v>2822.5</v>
      </c>
      <c r="F679">
        <v>14519445800</v>
      </c>
      <c r="G679" t="str">
        <f t="shared" si="10"/>
        <v>2022-10-12</v>
      </c>
    </row>
    <row r="680" spans="1:7" x14ac:dyDescent="0.25">
      <c r="A680" s="4" t="s">
        <v>4248</v>
      </c>
      <c r="B680">
        <v>2803.2080000000001</v>
      </c>
      <c r="C680">
        <v>2835.6</v>
      </c>
      <c r="D680">
        <v>2797.9340000000002</v>
      </c>
      <c r="E680">
        <v>2812.5479999999998</v>
      </c>
      <c r="F680">
        <v>14507256500</v>
      </c>
      <c r="G680" t="str">
        <f t="shared" si="10"/>
        <v>2022-10-13</v>
      </c>
    </row>
    <row r="681" spans="1:7" x14ac:dyDescent="0.25">
      <c r="A681" s="4" t="s">
        <v>4251</v>
      </c>
      <c r="B681">
        <v>2832.9160000000002</v>
      </c>
      <c r="C681">
        <v>2891.915</v>
      </c>
      <c r="D681">
        <v>2827.3629999999998</v>
      </c>
      <c r="E681">
        <v>2878.85</v>
      </c>
      <c r="F681">
        <v>16077620700</v>
      </c>
      <c r="G681" t="str">
        <f t="shared" si="10"/>
        <v>2022-10-14</v>
      </c>
    </row>
    <row r="682" spans="1:7" x14ac:dyDescent="0.25">
      <c r="A682" s="4" t="s">
        <v>4262</v>
      </c>
      <c r="B682">
        <v>2866.5680000000002</v>
      </c>
      <c r="C682">
        <v>2890.4349999999999</v>
      </c>
      <c r="D682">
        <v>2855.194</v>
      </c>
      <c r="E682">
        <v>2888.5729999999999</v>
      </c>
      <c r="F682">
        <v>15433988100</v>
      </c>
      <c r="G682" t="str">
        <f t="shared" si="10"/>
        <v>2022-10-17</v>
      </c>
    </row>
    <row r="683" spans="1:7" x14ac:dyDescent="0.25">
      <c r="A683" s="4" t="s">
        <v>4265</v>
      </c>
      <c r="B683">
        <v>2896.3359999999998</v>
      </c>
      <c r="C683">
        <v>2909.357</v>
      </c>
      <c r="D683">
        <v>2879.8510000000001</v>
      </c>
      <c r="E683">
        <v>2889.136</v>
      </c>
      <c r="F683">
        <v>14479247300</v>
      </c>
      <c r="G683" t="str">
        <f t="shared" si="10"/>
        <v>2022-10-18</v>
      </c>
    </row>
    <row r="684" spans="1:7" x14ac:dyDescent="0.25">
      <c r="A684" s="4" t="s">
        <v>4268</v>
      </c>
      <c r="B684">
        <v>2880.415</v>
      </c>
      <c r="C684">
        <v>2889.143</v>
      </c>
      <c r="D684">
        <v>2848.3380000000002</v>
      </c>
      <c r="E684">
        <v>2848.3380000000002</v>
      </c>
      <c r="F684">
        <v>13876135300</v>
      </c>
      <c r="G684" t="str">
        <f t="shared" si="10"/>
        <v>2022-10-19</v>
      </c>
    </row>
    <row r="685" spans="1:7" x14ac:dyDescent="0.25">
      <c r="A685" s="4" t="s">
        <v>4270</v>
      </c>
      <c r="B685">
        <v>2831.2849999999999</v>
      </c>
      <c r="C685">
        <v>2875.1909999999998</v>
      </c>
      <c r="D685">
        <v>2811.4470000000001</v>
      </c>
      <c r="E685">
        <v>2837.395</v>
      </c>
      <c r="F685">
        <v>14464771000</v>
      </c>
      <c r="G685" t="str">
        <f t="shared" si="10"/>
        <v>2022-10-20</v>
      </c>
    </row>
    <row r="686" spans="1:7" x14ac:dyDescent="0.25">
      <c r="A686" s="4" t="s">
        <v>4274</v>
      </c>
      <c r="B686">
        <v>2836.3789999999999</v>
      </c>
      <c r="C686">
        <v>2854.288</v>
      </c>
      <c r="D686">
        <v>2827.2930000000001</v>
      </c>
      <c r="E686">
        <v>2842.0369999999998</v>
      </c>
      <c r="F686">
        <v>13485662500</v>
      </c>
      <c r="G686" t="str">
        <f t="shared" si="10"/>
        <v>2022-10-21</v>
      </c>
    </row>
    <row r="687" spans="1:7" x14ac:dyDescent="0.25">
      <c r="A687" s="4" t="s">
        <v>4286</v>
      </c>
      <c r="B687">
        <v>2835.663</v>
      </c>
      <c r="C687">
        <v>2870.6779999999999</v>
      </c>
      <c r="D687">
        <v>2773.3530000000001</v>
      </c>
      <c r="E687">
        <v>2788.4229999999998</v>
      </c>
      <c r="F687">
        <v>16637551200</v>
      </c>
      <c r="G687" t="str">
        <f t="shared" si="10"/>
        <v>2022-10-24</v>
      </c>
    </row>
    <row r="688" spans="1:7" x14ac:dyDescent="0.25">
      <c r="A688" s="4" t="s">
        <v>4289</v>
      </c>
      <c r="B688">
        <v>2776.6280000000002</v>
      </c>
      <c r="C688">
        <v>2813.3789999999999</v>
      </c>
      <c r="D688">
        <v>2750.1039999999998</v>
      </c>
      <c r="E688">
        <v>2787.38</v>
      </c>
      <c r="F688">
        <v>14676590800</v>
      </c>
      <c r="G688" t="str">
        <f t="shared" si="10"/>
        <v>2022-10-25</v>
      </c>
    </row>
    <row r="689" spans="1:7" x14ac:dyDescent="0.25">
      <c r="A689" s="4" t="s">
        <v>4293</v>
      </c>
      <c r="B689">
        <v>2788.3760000000002</v>
      </c>
      <c r="C689">
        <v>2845.4630000000002</v>
      </c>
      <c r="D689">
        <v>2785.4659999999999</v>
      </c>
      <c r="E689">
        <v>2817.4029999999998</v>
      </c>
      <c r="F689">
        <v>15694229200</v>
      </c>
      <c r="G689" t="str">
        <f t="shared" si="10"/>
        <v>2022-10-26</v>
      </c>
    </row>
    <row r="690" spans="1:7" x14ac:dyDescent="0.25">
      <c r="A690" s="4" t="s">
        <v>4297</v>
      </c>
      <c r="B690">
        <v>2824.337</v>
      </c>
      <c r="C690">
        <v>2836.2339999999999</v>
      </c>
      <c r="D690">
        <v>2791.2330000000002</v>
      </c>
      <c r="E690">
        <v>2793.067</v>
      </c>
      <c r="F690">
        <v>15967806500</v>
      </c>
      <c r="G690" t="str">
        <f t="shared" si="10"/>
        <v>2022-10-27</v>
      </c>
    </row>
    <row r="691" spans="1:7" x14ac:dyDescent="0.25">
      <c r="A691" s="4" t="s">
        <v>4300</v>
      </c>
      <c r="B691">
        <v>2773.16</v>
      </c>
      <c r="C691">
        <v>2784.614</v>
      </c>
      <c r="D691">
        <v>2713.7919999999999</v>
      </c>
      <c r="E691">
        <v>2720.8240000000001</v>
      </c>
      <c r="F691">
        <v>17765204300</v>
      </c>
      <c r="G691" t="str">
        <f t="shared" si="10"/>
        <v>2022-10-28</v>
      </c>
    </row>
    <row r="692" spans="1:7" x14ac:dyDescent="0.25">
      <c r="A692" s="4" t="s">
        <v>4309</v>
      </c>
      <c r="B692">
        <v>2696.2159999999999</v>
      </c>
      <c r="C692">
        <v>2737.4810000000002</v>
      </c>
      <c r="D692">
        <v>2695.4850000000001</v>
      </c>
      <c r="E692">
        <v>2704.7579999999998</v>
      </c>
      <c r="F692">
        <v>17489874300</v>
      </c>
      <c r="G692" t="str">
        <f t="shared" si="10"/>
        <v>2022-10-31</v>
      </c>
    </row>
    <row r="693" spans="1:7" x14ac:dyDescent="0.25">
      <c r="A693" s="4" t="s">
        <v>4313</v>
      </c>
      <c r="B693">
        <v>2711.125</v>
      </c>
      <c r="C693">
        <v>2783.5169999999998</v>
      </c>
      <c r="D693">
        <v>2706.3270000000002</v>
      </c>
      <c r="E693">
        <v>2783.5039999999999</v>
      </c>
      <c r="F693">
        <v>18012567300</v>
      </c>
      <c r="G693" t="str">
        <f t="shared" si="10"/>
        <v>2022-11-01</v>
      </c>
    </row>
    <row r="694" spans="1:7" x14ac:dyDescent="0.25">
      <c r="A694" s="4" t="s">
        <v>4316</v>
      </c>
      <c r="B694">
        <v>2777.2220000000002</v>
      </c>
      <c r="C694">
        <v>2843.223</v>
      </c>
      <c r="D694">
        <v>2771.0349999999999</v>
      </c>
      <c r="E694">
        <v>2825.48</v>
      </c>
      <c r="F694">
        <v>19110517700</v>
      </c>
      <c r="G694" t="str">
        <f t="shared" si="10"/>
        <v>2022-11-02</v>
      </c>
    </row>
    <row r="695" spans="1:7" x14ac:dyDescent="0.25">
      <c r="A695" s="4" t="s">
        <v>4319</v>
      </c>
      <c r="B695">
        <v>2801.6120000000001</v>
      </c>
      <c r="C695">
        <v>2832.2260000000001</v>
      </c>
      <c r="D695">
        <v>2798.1010000000001</v>
      </c>
      <c r="E695">
        <v>2825.4389999999999</v>
      </c>
      <c r="F695">
        <v>15508447600</v>
      </c>
      <c r="G695" t="str">
        <f t="shared" si="10"/>
        <v>2022-11-03</v>
      </c>
    </row>
    <row r="696" spans="1:7" x14ac:dyDescent="0.25">
      <c r="A696" s="4" t="s">
        <v>4323</v>
      </c>
      <c r="B696">
        <v>2824.922</v>
      </c>
      <c r="C696">
        <v>2907.95</v>
      </c>
      <c r="D696">
        <v>2824.922</v>
      </c>
      <c r="E696">
        <v>2898.2950000000001</v>
      </c>
      <c r="F696">
        <v>19015116600</v>
      </c>
      <c r="G696" t="str">
        <f t="shared" si="10"/>
        <v>2022-11-04</v>
      </c>
    </row>
    <row r="697" spans="1:7" x14ac:dyDescent="0.25">
      <c r="A697" s="4" t="s">
        <v>4335</v>
      </c>
      <c r="B697">
        <v>2894.5819999999999</v>
      </c>
      <c r="C697">
        <v>2918.712</v>
      </c>
      <c r="D697">
        <v>2883.6149999999998</v>
      </c>
      <c r="E697">
        <v>2905.9059999999999</v>
      </c>
      <c r="F697">
        <v>19651524400</v>
      </c>
      <c r="G697" t="str">
        <f t="shared" si="10"/>
        <v>2022-11-07</v>
      </c>
    </row>
    <row r="698" spans="1:7" x14ac:dyDescent="0.25">
      <c r="A698" s="4" t="s">
        <v>4338</v>
      </c>
      <c r="B698">
        <v>2906.4250000000002</v>
      </c>
      <c r="C698">
        <v>2907.7460000000001</v>
      </c>
      <c r="D698">
        <v>2871.7719999999999</v>
      </c>
      <c r="E698">
        <v>2890.4960000000001</v>
      </c>
      <c r="F698">
        <v>15558474600</v>
      </c>
      <c r="G698" t="str">
        <f t="shared" si="10"/>
        <v>2022-11-08</v>
      </c>
    </row>
    <row r="699" spans="1:7" x14ac:dyDescent="0.25">
      <c r="A699" s="4" t="s">
        <v>4341</v>
      </c>
      <c r="B699">
        <v>2890.6869999999999</v>
      </c>
      <c r="C699">
        <v>2897.4180000000001</v>
      </c>
      <c r="D699">
        <v>2868.0189999999998</v>
      </c>
      <c r="E699">
        <v>2869.9009999999998</v>
      </c>
      <c r="F699">
        <v>14601338300</v>
      </c>
      <c r="G699" t="str">
        <f t="shared" si="10"/>
        <v>2022-11-09</v>
      </c>
    </row>
    <row r="700" spans="1:7" x14ac:dyDescent="0.25">
      <c r="A700" s="4" t="s">
        <v>4344</v>
      </c>
      <c r="B700">
        <v>2853.3319999999999</v>
      </c>
      <c r="C700">
        <v>2863.7629999999999</v>
      </c>
      <c r="D700">
        <v>2835.7739999999999</v>
      </c>
      <c r="E700">
        <v>2847.3449999999998</v>
      </c>
      <c r="F700">
        <v>16620802500</v>
      </c>
      <c r="G700" t="str">
        <f t="shared" si="10"/>
        <v>2022-11-10</v>
      </c>
    </row>
    <row r="701" spans="1:7" x14ac:dyDescent="0.25">
      <c r="A701" s="4" t="s">
        <v>4347</v>
      </c>
      <c r="B701">
        <v>2914.8449999999998</v>
      </c>
      <c r="C701">
        <v>2927.7510000000002</v>
      </c>
      <c r="D701">
        <v>2883.259</v>
      </c>
      <c r="E701">
        <v>2889.1709999999998</v>
      </c>
      <c r="F701">
        <v>23454225000</v>
      </c>
      <c r="G701" t="str">
        <f t="shared" si="10"/>
        <v>2022-11-11</v>
      </c>
    </row>
    <row r="702" spans="1:7" x14ac:dyDescent="0.25">
      <c r="A702" s="4" t="s">
        <v>4360</v>
      </c>
      <c r="B702">
        <v>2898.3150000000001</v>
      </c>
      <c r="C702">
        <v>2915.2020000000002</v>
      </c>
      <c r="D702">
        <v>2863.24</v>
      </c>
      <c r="E702">
        <v>2873.3290000000002</v>
      </c>
      <c r="F702">
        <v>20428430600</v>
      </c>
      <c r="G702" t="str">
        <f t="shared" si="10"/>
        <v>2022-11-14</v>
      </c>
    </row>
    <row r="703" spans="1:7" x14ac:dyDescent="0.25">
      <c r="A703" s="4" t="s">
        <v>4362</v>
      </c>
      <c r="B703">
        <v>2870.3490000000002</v>
      </c>
      <c r="C703">
        <v>2933.3</v>
      </c>
      <c r="D703">
        <v>2862.7289999999998</v>
      </c>
      <c r="E703">
        <v>2933.3</v>
      </c>
      <c r="F703">
        <v>18820726000</v>
      </c>
      <c r="G703" t="str">
        <f t="shared" si="10"/>
        <v>2022-11-15</v>
      </c>
    </row>
    <row r="704" spans="1:7" x14ac:dyDescent="0.25">
      <c r="A704" s="4" t="s">
        <v>4366</v>
      </c>
      <c r="B704">
        <v>2932.7730000000001</v>
      </c>
      <c r="C704">
        <v>2944.4879999999998</v>
      </c>
      <c r="D704">
        <v>2913.5520000000001</v>
      </c>
      <c r="E704">
        <v>2918.9369999999999</v>
      </c>
      <c r="F704">
        <v>17118669900</v>
      </c>
      <c r="G704" t="str">
        <f t="shared" si="10"/>
        <v>2022-11-16</v>
      </c>
    </row>
    <row r="705" spans="1:7" x14ac:dyDescent="0.25">
      <c r="A705" s="4" t="s">
        <v>4369</v>
      </c>
      <c r="B705">
        <v>2909.4789999999998</v>
      </c>
      <c r="C705">
        <v>2909.4789999999998</v>
      </c>
      <c r="D705">
        <v>2878.2249999999999</v>
      </c>
      <c r="E705">
        <v>2909.3040000000001</v>
      </c>
      <c r="F705">
        <v>16908610400</v>
      </c>
      <c r="G705" t="str">
        <f t="shared" si="10"/>
        <v>2022-11-17</v>
      </c>
    </row>
    <row r="706" spans="1:7" x14ac:dyDescent="0.25">
      <c r="A706" s="4" t="s">
        <v>4373</v>
      </c>
      <c r="B706">
        <v>2910.2</v>
      </c>
      <c r="C706">
        <v>2923.4740000000002</v>
      </c>
      <c r="D706">
        <v>2893.2730000000001</v>
      </c>
      <c r="E706">
        <v>2894.3130000000001</v>
      </c>
      <c r="F706">
        <v>17453111400</v>
      </c>
      <c r="G706" t="str">
        <f t="shared" si="10"/>
        <v>2022-11-18</v>
      </c>
    </row>
    <row r="707" spans="1:7" x14ac:dyDescent="0.25">
      <c r="A707" s="4" t="s">
        <v>4384</v>
      </c>
      <c r="B707">
        <v>2875.44</v>
      </c>
      <c r="C707">
        <v>2889.5050000000001</v>
      </c>
      <c r="D707">
        <v>2856.48</v>
      </c>
      <c r="E707">
        <v>2889.5050000000001</v>
      </c>
      <c r="F707">
        <v>15286000300</v>
      </c>
      <c r="G707" t="str">
        <f t="shared" ref="G707:G770" si="11">TEXT(A707,"YYYY-MM-DD")</f>
        <v>2022-11-21</v>
      </c>
    </row>
    <row r="708" spans="1:7" x14ac:dyDescent="0.25">
      <c r="A708" s="4" t="s">
        <v>4387</v>
      </c>
      <c r="B708">
        <v>2887.0079999999998</v>
      </c>
      <c r="C708">
        <v>2907.904</v>
      </c>
      <c r="D708">
        <v>2864.2370000000001</v>
      </c>
      <c r="E708">
        <v>2874.3879999999999</v>
      </c>
      <c r="F708">
        <v>18126310100</v>
      </c>
      <c r="G708" t="str">
        <f t="shared" si="11"/>
        <v>2022-11-22</v>
      </c>
    </row>
    <row r="709" spans="1:7" x14ac:dyDescent="0.25">
      <c r="A709" s="4" t="s">
        <v>4391</v>
      </c>
      <c r="B709">
        <v>2869.9250000000002</v>
      </c>
      <c r="C709">
        <v>2892.62</v>
      </c>
      <c r="D709">
        <v>2848.8789999999999</v>
      </c>
      <c r="E709">
        <v>2880.7539999999999</v>
      </c>
      <c r="F709">
        <v>17377781500</v>
      </c>
      <c r="G709" t="str">
        <f t="shared" si="11"/>
        <v>2022-11-23</v>
      </c>
    </row>
    <row r="710" spans="1:7" x14ac:dyDescent="0.25">
      <c r="A710" s="4" t="s">
        <v>4395</v>
      </c>
      <c r="B710">
        <v>2886.348</v>
      </c>
      <c r="C710">
        <v>2896.826</v>
      </c>
      <c r="D710">
        <v>2871.5659999999998</v>
      </c>
      <c r="E710">
        <v>2877.0160000000001</v>
      </c>
      <c r="F710">
        <v>15484047600</v>
      </c>
      <c r="G710" t="str">
        <f t="shared" si="11"/>
        <v>2022-11-24</v>
      </c>
    </row>
    <row r="711" spans="1:7" x14ac:dyDescent="0.25">
      <c r="A711" s="4" t="s">
        <v>4399</v>
      </c>
      <c r="B711">
        <v>2872.5720000000001</v>
      </c>
      <c r="C711">
        <v>2878.6610000000001</v>
      </c>
      <c r="D711">
        <v>2857.3020000000001</v>
      </c>
      <c r="E711">
        <v>2866.8649999999998</v>
      </c>
      <c r="F711">
        <v>16024495600</v>
      </c>
      <c r="G711" t="str">
        <f t="shared" si="11"/>
        <v>2022-11-25</v>
      </c>
    </row>
    <row r="712" spans="1:7" x14ac:dyDescent="0.25">
      <c r="A712" s="4" t="s">
        <v>4409</v>
      </c>
      <c r="B712">
        <v>2823.6579999999999</v>
      </c>
      <c r="C712">
        <v>2847.53</v>
      </c>
      <c r="D712">
        <v>2808.2170000000001</v>
      </c>
      <c r="E712">
        <v>2845.9479999999999</v>
      </c>
      <c r="F712">
        <v>16092773600</v>
      </c>
      <c r="G712" t="str">
        <f t="shared" si="11"/>
        <v>2022-11-28</v>
      </c>
    </row>
    <row r="713" spans="1:7" x14ac:dyDescent="0.25">
      <c r="A713" s="4" t="s">
        <v>4413</v>
      </c>
      <c r="B713">
        <v>2862.681</v>
      </c>
      <c r="C713">
        <v>2899.741</v>
      </c>
      <c r="D713">
        <v>2857.9540000000002</v>
      </c>
      <c r="E713">
        <v>2897.797</v>
      </c>
      <c r="F713">
        <v>19287085700</v>
      </c>
      <c r="G713" t="str">
        <f t="shared" si="11"/>
        <v>2022-11-29</v>
      </c>
    </row>
    <row r="714" spans="1:7" x14ac:dyDescent="0.25">
      <c r="A714" s="4" t="s">
        <v>4417</v>
      </c>
      <c r="B714">
        <v>2892.442</v>
      </c>
      <c r="C714">
        <v>2908.3020000000001</v>
      </c>
      <c r="D714">
        <v>2886.16</v>
      </c>
      <c r="E714">
        <v>2900.0479999999998</v>
      </c>
      <c r="F714">
        <v>19017515800</v>
      </c>
      <c r="G714" t="str">
        <f t="shared" si="11"/>
        <v>2022-11-30</v>
      </c>
    </row>
    <row r="715" spans="1:7" x14ac:dyDescent="0.25">
      <c r="A715" s="4" t="s">
        <v>4420</v>
      </c>
      <c r="B715">
        <v>2935.6439999999998</v>
      </c>
      <c r="C715">
        <v>2946.9479999999999</v>
      </c>
      <c r="D715">
        <v>2924.1770000000001</v>
      </c>
      <c r="E715">
        <v>2924.9189999999999</v>
      </c>
      <c r="F715">
        <v>20187118700</v>
      </c>
      <c r="G715" t="str">
        <f t="shared" si="11"/>
        <v>2022-12-01</v>
      </c>
    </row>
    <row r="716" spans="1:7" x14ac:dyDescent="0.25">
      <c r="A716" s="4" t="s">
        <v>4423</v>
      </c>
      <c r="B716">
        <v>2920.23</v>
      </c>
      <c r="C716">
        <v>2941.7579999999998</v>
      </c>
      <c r="D716">
        <v>2915.54</v>
      </c>
      <c r="E716">
        <v>2921.5070000000001</v>
      </c>
      <c r="F716">
        <v>17064880500</v>
      </c>
      <c r="G716" t="str">
        <f t="shared" si="11"/>
        <v>2022-12-02</v>
      </c>
    </row>
    <row r="717" spans="1:7" x14ac:dyDescent="0.25">
      <c r="A717" s="4" t="s">
        <v>4433</v>
      </c>
      <c r="B717">
        <v>2942.5169999999998</v>
      </c>
      <c r="C717">
        <v>2952.3020000000001</v>
      </c>
      <c r="D717">
        <v>2931.9859999999999</v>
      </c>
      <c r="E717">
        <v>2951.337</v>
      </c>
      <c r="F717">
        <v>23292881900</v>
      </c>
      <c r="G717" t="str">
        <f t="shared" si="11"/>
        <v>2022-12-05</v>
      </c>
    </row>
    <row r="718" spans="1:7" x14ac:dyDescent="0.25">
      <c r="A718" s="4" t="s">
        <v>4435</v>
      </c>
      <c r="B718">
        <v>2941.0639999999999</v>
      </c>
      <c r="C718">
        <v>2969.98</v>
      </c>
      <c r="D718">
        <v>2936.7649999999999</v>
      </c>
      <c r="E718">
        <v>2958.9229999999998</v>
      </c>
      <c r="F718">
        <v>19673919100</v>
      </c>
      <c r="G718" t="str">
        <f t="shared" si="11"/>
        <v>2022-12-06</v>
      </c>
    </row>
    <row r="719" spans="1:7" x14ac:dyDescent="0.25">
      <c r="A719" s="4" t="s">
        <v>4439</v>
      </c>
      <c r="B719">
        <v>2950.7640000000001</v>
      </c>
      <c r="C719">
        <v>2969.4250000000002</v>
      </c>
      <c r="D719">
        <v>2937.7579999999998</v>
      </c>
      <c r="E719">
        <v>2947.7159999999999</v>
      </c>
      <c r="F719">
        <v>17902743300</v>
      </c>
      <c r="G719" t="str">
        <f t="shared" si="11"/>
        <v>2022-12-07</v>
      </c>
    </row>
    <row r="720" spans="1:7" x14ac:dyDescent="0.25">
      <c r="A720" s="4" t="s">
        <v>4442</v>
      </c>
      <c r="B720">
        <v>2944.364</v>
      </c>
      <c r="C720">
        <v>2952.44</v>
      </c>
      <c r="D720">
        <v>2931.8429999999998</v>
      </c>
      <c r="E720">
        <v>2938.268</v>
      </c>
      <c r="F720">
        <v>16493680900</v>
      </c>
      <c r="G720" t="str">
        <f t="shared" si="11"/>
        <v>2022-12-08</v>
      </c>
    </row>
    <row r="721" spans="1:7" x14ac:dyDescent="0.25">
      <c r="A721" s="4" t="s">
        <v>4444</v>
      </c>
      <c r="B721">
        <v>2938.8829999999998</v>
      </c>
      <c r="C721">
        <v>2954.63</v>
      </c>
      <c r="D721">
        <v>2927.8389999999999</v>
      </c>
      <c r="E721">
        <v>2952.1309999999999</v>
      </c>
      <c r="F721">
        <v>19440693300</v>
      </c>
      <c r="G721" t="str">
        <f t="shared" si="11"/>
        <v>2022-12-09</v>
      </c>
    </row>
    <row r="722" spans="1:7" x14ac:dyDescent="0.25">
      <c r="A722" s="4" t="s">
        <v>4454</v>
      </c>
      <c r="B722">
        <v>2942.6729999999998</v>
      </c>
      <c r="C722">
        <v>2945.9810000000002</v>
      </c>
      <c r="D722">
        <v>2930.277</v>
      </c>
      <c r="E722">
        <v>2934.14</v>
      </c>
      <c r="F722">
        <v>18359560100</v>
      </c>
      <c r="G722" t="str">
        <f t="shared" si="11"/>
        <v>2022-12-12</v>
      </c>
    </row>
    <row r="723" spans="1:7" x14ac:dyDescent="0.25">
      <c r="A723" s="4" t="s">
        <v>4458</v>
      </c>
      <c r="B723">
        <v>2933.18</v>
      </c>
      <c r="C723">
        <v>2933.616</v>
      </c>
      <c r="D723">
        <v>2919.0909999999999</v>
      </c>
      <c r="E723">
        <v>2922.087</v>
      </c>
      <c r="F723">
        <v>15819364300</v>
      </c>
      <c r="G723" t="str">
        <f t="shared" si="11"/>
        <v>2022-12-13</v>
      </c>
    </row>
    <row r="724" spans="1:7" x14ac:dyDescent="0.25">
      <c r="A724" s="4" t="s">
        <v>4463</v>
      </c>
      <c r="B724">
        <v>2926.2040000000002</v>
      </c>
      <c r="C724">
        <v>2935.4110000000001</v>
      </c>
      <c r="D724">
        <v>2915.741</v>
      </c>
      <c r="E724">
        <v>2922.3119999999999</v>
      </c>
      <c r="F724">
        <v>14674184600</v>
      </c>
      <c r="G724" t="str">
        <f t="shared" si="11"/>
        <v>2022-12-14</v>
      </c>
    </row>
    <row r="725" spans="1:7" x14ac:dyDescent="0.25">
      <c r="A725" s="4" t="s">
        <v>4467</v>
      </c>
      <c r="B725">
        <v>2924.7359999999999</v>
      </c>
      <c r="C725">
        <v>2929.7890000000002</v>
      </c>
      <c r="D725">
        <v>2912.1280000000002</v>
      </c>
      <c r="E725">
        <v>2924.8229999999999</v>
      </c>
      <c r="F725">
        <v>13822764200</v>
      </c>
      <c r="G725" t="str">
        <f t="shared" si="11"/>
        <v>2022-12-15</v>
      </c>
    </row>
    <row r="726" spans="1:7" x14ac:dyDescent="0.25">
      <c r="A726" s="4" t="s">
        <v>4470</v>
      </c>
      <c r="B726">
        <v>2910.0819999999999</v>
      </c>
      <c r="C726">
        <v>2917.9319999999998</v>
      </c>
      <c r="D726">
        <v>2895.5030000000002</v>
      </c>
      <c r="E726">
        <v>2908.9229999999998</v>
      </c>
      <c r="F726">
        <v>14336876100</v>
      </c>
      <c r="G726" t="str">
        <f t="shared" si="11"/>
        <v>2022-12-16</v>
      </c>
    </row>
    <row r="727" spans="1:7" x14ac:dyDescent="0.25">
      <c r="A727" s="4" t="s">
        <v>4479</v>
      </c>
      <c r="B727">
        <v>2908.0219999999999</v>
      </c>
      <c r="C727">
        <v>2913.5880000000002</v>
      </c>
      <c r="D727">
        <v>2845.8560000000002</v>
      </c>
      <c r="E727">
        <v>2855.634</v>
      </c>
      <c r="F727">
        <v>14676240500</v>
      </c>
      <c r="G727" t="str">
        <f t="shared" si="11"/>
        <v>2022-12-19</v>
      </c>
    </row>
    <row r="728" spans="1:7" x14ac:dyDescent="0.25">
      <c r="A728" s="4" t="s">
        <v>4483</v>
      </c>
      <c r="B728">
        <v>2848.991</v>
      </c>
      <c r="C728">
        <v>2849.9490000000001</v>
      </c>
      <c r="D728">
        <v>2813.9479999999999</v>
      </c>
      <c r="E728">
        <v>2826.7040000000002</v>
      </c>
      <c r="F728">
        <v>11633870900</v>
      </c>
      <c r="G728" t="str">
        <f t="shared" si="11"/>
        <v>2022-12-20</v>
      </c>
    </row>
    <row r="729" spans="1:7" x14ac:dyDescent="0.25">
      <c r="A729" s="4" t="s">
        <v>4486</v>
      </c>
      <c r="B729">
        <v>2830.3449999999998</v>
      </c>
      <c r="C729">
        <v>2833.991</v>
      </c>
      <c r="D729">
        <v>2805.2649999999999</v>
      </c>
      <c r="E729">
        <v>2814.4549999999999</v>
      </c>
      <c r="F729">
        <v>10406728900</v>
      </c>
      <c r="G729" t="str">
        <f t="shared" si="11"/>
        <v>2022-12-21</v>
      </c>
    </row>
    <row r="730" spans="1:7" x14ac:dyDescent="0.25">
      <c r="A730" s="4" t="s">
        <v>4490</v>
      </c>
      <c r="B730">
        <v>2829.5709999999999</v>
      </c>
      <c r="C730">
        <v>2835.6089999999999</v>
      </c>
      <c r="D730">
        <v>2784.357</v>
      </c>
      <c r="E730">
        <v>2793.261</v>
      </c>
      <c r="F730">
        <v>12317187600</v>
      </c>
      <c r="G730" t="str">
        <f t="shared" si="11"/>
        <v>2022-12-22</v>
      </c>
    </row>
    <row r="731" spans="1:7" x14ac:dyDescent="0.25">
      <c r="A731" s="4" t="s">
        <v>4493</v>
      </c>
      <c r="B731">
        <v>2778.038</v>
      </c>
      <c r="C731">
        <v>2796.6410000000001</v>
      </c>
      <c r="D731">
        <v>2765.2020000000002</v>
      </c>
      <c r="E731">
        <v>2780.009</v>
      </c>
      <c r="F731">
        <v>10478139400</v>
      </c>
      <c r="G731" t="str">
        <f t="shared" si="11"/>
        <v>2022-12-23</v>
      </c>
    </row>
    <row r="732" spans="1:7" x14ac:dyDescent="0.25">
      <c r="A732" s="4" t="s">
        <v>4504</v>
      </c>
      <c r="B732">
        <v>2781.7629999999999</v>
      </c>
      <c r="C732">
        <v>2816.7530000000002</v>
      </c>
      <c r="D732">
        <v>2780.8339999999998</v>
      </c>
      <c r="E732">
        <v>2814.6579999999999</v>
      </c>
      <c r="F732">
        <v>11162190800</v>
      </c>
      <c r="G732" t="str">
        <f t="shared" si="11"/>
        <v>2022-12-26</v>
      </c>
    </row>
    <row r="733" spans="1:7" x14ac:dyDescent="0.25">
      <c r="A733" s="4" t="s">
        <v>4507</v>
      </c>
      <c r="B733">
        <v>2822.0889999999999</v>
      </c>
      <c r="C733">
        <v>2841.0309999999999</v>
      </c>
      <c r="D733">
        <v>2816.194</v>
      </c>
      <c r="E733">
        <v>2838.7089999999998</v>
      </c>
      <c r="F733">
        <v>11697208800</v>
      </c>
      <c r="G733" t="str">
        <f t="shared" si="11"/>
        <v>2022-12-27</v>
      </c>
    </row>
    <row r="734" spans="1:7" x14ac:dyDescent="0.25">
      <c r="A734" s="4" t="s">
        <v>4511</v>
      </c>
      <c r="B734">
        <v>2832.1669999999999</v>
      </c>
      <c r="C734">
        <v>2836.1709999999998</v>
      </c>
      <c r="D734">
        <v>2816.3539999999998</v>
      </c>
      <c r="E734">
        <v>2824.9520000000002</v>
      </c>
      <c r="F734">
        <v>11619931800</v>
      </c>
      <c r="G734" t="str">
        <f t="shared" si="11"/>
        <v>2022-12-28</v>
      </c>
    </row>
    <row r="735" spans="1:7" x14ac:dyDescent="0.25">
      <c r="A735" s="4" t="s">
        <v>4515</v>
      </c>
      <c r="B735">
        <v>2815.5529999999999</v>
      </c>
      <c r="C735">
        <v>2830.1930000000002</v>
      </c>
      <c r="D735">
        <v>2808.8760000000002</v>
      </c>
      <c r="E735">
        <v>2814.3780000000002</v>
      </c>
      <c r="F735">
        <v>11503038200</v>
      </c>
      <c r="G735" t="str">
        <f t="shared" si="11"/>
        <v>2022-12-29</v>
      </c>
    </row>
    <row r="736" spans="1:7" x14ac:dyDescent="0.25">
      <c r="A736" s="4" t="s">
        <v>4518</v>
      </c>
      <c r="B736">
        <v>2825.12</v>
      </c>
      <c r="C736">
        <v>2834.7339999999999</v>
      </c>
      <c r="D736">
        <v>2819.54</v>
      </c>
      <c r="E736">
        <v>2821.5369999999998</v>
      </c>
      <c r="F736">
        <v>11233072600</v>
      </c>
      <c r="G736" t="str">
        <f t="shared" si="11"/>
        <v>2022-12-30</v>
      </c>
    </row>
    <row r="737" spans="1:7" x14ac:dyDescent="0.25">
      <c r="A737" s="4" t="s">
        <v>4529</v>
      </c>
      <c r="B737">
        <v>2821.3040000000001</v>
      </c>
      <c r="C737">
        <v>2857.1779999999999</v>
      </c>
      <c r="D737">
        <v>2807.52</v>
      </c>
      <c r="E737">
        <v>2853.9380000000001</v>
      </c>
      <c r="F737">
        <v>14682513300</v>
      </c>
      <c r="G737" t="str">
        <f t="shared" si="11"/>
        <v>2023-01-03</v>
      </c>
    </row>
    <row r="738" spans="1:7" x14ac:dyDescent="0.25">
      <c r="A738" s="4" t="s">
        <v>4533</v>
      </c>
      <c r="B738">
        <v>2853.7820000000002</v>
      </c>
      <c r="C738">
        <v>2855.5540000000001</v>
      </c>
      <c r="D738">
        <v>2830.0230000000001</v>
      </c>
      <c r="E738">
        <v>2842.9270000000001</v>
      </c>
      <c r="F738">
        <v>14319653600</v>
      </c>
      <c r="G738" t="str">
        <f t="shared" si="11"/>
        <v>2023-01-04</v>
      </c>
    </row>
    <row r="739" spans="1:7" x14ac:dyDescent="0.25">
      <c r="A739" s="4" t="s">
        <v>4536</v>
      </c>
      <c r="B739">
        <v>2851.3319999999999</v>
      </c>
      <c r="C739">
        <v>2884.4259999999999</v>
      </c>
      <c r="D739">
        <v>2848.4050000000002</v>
      </c>
      <c r="E739">
        <v>2881.355</v>
      </c>
      <c r="F739">
        <v>13474117200</v>
      </c>
      <c r="G739" t="str">
        <f t="shared" si="11"/>
        <v>2023-01-05</v>
      </c>
    </row>
    <row r="740" spans="1:7" x14ac:dyDescent="0.25">
      <c r="A740" s="4" t="s">
        <v>4540</v>
      </c>
      <c r="B740">
        <v>2881.6149999999998</v>
      </c>
      <c r="C740">
        <v>2910.8020000000001</v>
      </c>
      <c r="D740">
        <v>2879.056</v>
      </c>
      <c r="E740">
        <v>2894.7359999999999</v>
      </c>
      <c r="F740">
        <v>14455985800</v>
      </c>
      <c r="G740" t="str">
        <f t="shared" si="11"/>
        <v>2023-01-06</v>
      </c>
    </row>
    <row r="741" spans="1:7" x14ac:dyDescent="0.25">
      <c r="A741" s="4" t="s">
        <v>4551</v>
      </c>
      <c r="B741">
        <v>2908.056</v>
      </c>
      <c r="C741">
        <v>2922.7069999999999</v>
      </c>
      <c r="D741">
        <v>2904.3429999999998</v>
      </c>
      <c r="E741">
        <v>2915.694</v>
      </c>
      <c r="F741">
        <v>14996854900</v>
      </c>
      <c r="G741" t="str">
        <f t="shared" si="11"/>
        <v>2023-01-09</v>
      </c>
    </row>
    <row r="742" spans="1:7" x14ac:dyDescent="0.25">
      <c r="A742" s="4" t="s">
        <v>4553</v>
      </c>
      <c r="B742">
        <v>2917.58</v>
      </c>
      <c r="C742">
        <v>2924.692</v>
      </c>
      <c r="D742">
        <v>2906.569</v>
      </c>
      <c r="E742">
        <v>2918.7</v>
      </c>
      <c r="F742">
        <v>13225494000</v>
      </c>
      <c r="G742" t="str">
        <f t="shared" si="11"/>
        <v>2023-01-10</v>
      </c>
    </row>
    <row r="743" spans="1:7" x14ac:dyDescent="0.25">
      <c r="A743" s="4" t="s">
        <v>4556</v>
      </c>
      <c r="B743">
        <v>2921.5360000000001</v>
      </c>
      <c r="C743">
        <v>2932.1680000000001</v>
      </c>
      <c r="D743">
        <v>2905.556</v>
      </c>
      <c r="E743">
        <v>2906.7089999999998</v>
      </c>
      <c r="F743">
        <v>13472115200</v>
      </c>
      <c r="G743" t="str">
        <f t="shared" si="11"/>
        <v>2023-01-11</v>
      </c>
    </row>
    <row r="744" spans="1:7" x14ac:dyDescent="0.25">
      <c r="A744" s="4" t="s">
        <v>4559</v>
      </c>
      <c r="B744">
        <v>2912.0889999999999</v>
      </c>
      <c r="C744">
        <v>2920.6750000000002</v>
      </c>
      <c r="D744">
        <v>2901.4380000000001</v>
      </c>
      <c r="E744">
        <v>2906.6860000000001</v>
      </c>
      <c r="F744">
        <v>12116122800</v>
      </c>
      <c r="G744" t="str">
        <f t="shared" si="11"/>
        <v>2023-01-12</v>
      </c>
    </row>
    <row r="745" spans="1:7" x14ac:dyDescent="0.25">
      <c r="A745" s="4" t="s">
        <v>4563</v>
      </c>
      <c r="B745">
        <v>2914.886</v>
      </c>
      <c r="C745">
        <v>2931.9</v>
      </c>
      <c r="D745">
        <v>2912.4180000000001</v>
      </c>
      <c r="E745">
        <v>2931.8989999999999</v>
      </c>
      <c r="F745">
        <v>11904914000</v>
      </c>
      <c r="G745" t="str">
        <f t="shared" si="11"/>
        <v>2023-01-13</v>
      </c>
    </row>
    <row r="746" spans="1:7" x14ac:dyDescent="0.25">
      <c r="A746" s="4" t="s">
        <v>4573</v>
      </c>
      <c r="B746">
        <v>2932.9050000000002</v>
      </c>
      <c r="C746">
        <v>2989.0039999999999</v>
      </c>
      <c r="D746">
        <v>2931.7719999999999</v>
      </c>
      <c r="E746">
        <v>2970.4259999999999</v>
      </c>
      <c r="F746">
        <v>15493921400</v>
      </c>
      <c r="G746" t="str">
        <f t="shared" si="11"/>
        <v>2023-01-16</v>
      </c>
    </row>
    <row r="747" spans="1:7" x14ac:dyDescent="0.25">
      <c r="A747" s="4" t="s">
        <v>4577</v>
      </c>
      <c r="B747">
        <v>2973.8910000000001</v>
      </c>
      <c r="C747">
        <v>2978.567</v>
      </c>
      <c r="D747">
        <v>2960.71</v>
      </c>
      <c r="E747">
        <v>2972.5169999999998</v>
      </c>
      <c r="F747">
        <v>12113452500</v>
      </c>
      <c r="G747" t="str">
        <f t="shared" si="11"/>
        <v>2023-01-17</v>
      </c>
    </row>
    <row r="748" spans="1:7" x14ac:dyDescent="0.25">
      <c r="A748" s="4" t="s">
        <v>4580</v>
      </c>
      <c r="B748">
        <v>2977.973</v>
      </c>
      <c r="C748">
        <v>2984.2130000000002</v>
      </c>
      <c r="D748">
        <v>2969.3890000000001</v>
      </c>
      <c r="E748">
        <v>2971.4119999999998</v>
      </c>
      <c r="F748">
        <v>11532357800</v>
      </c>
      <c r="G748" t="str">
        <f t="shared" si="11"/>
        <v>2023-01-18</v>
      </c>
    </row>
    <row r="749" spans="1:7" x14ac:dyDescent="0.25">
      <c r="A749" s="4" t="s">
        <v>4584</v>
      </c>
      <c r="B749">
        <v>2970.0479999999998</v>
      </c>
      <c r="C749">
        <v>2985.848</v>
      </c>
      <c r="D749">
        <v>2959.27</v>
      </c>
      <c r="E749">
        <v>2985.848</v>
      </c>
      <c r="F749">
        <v>12097322900</v>
      </c>
      <c r="G749" t="str">
        <f t="shared" si="11"/>
        <v>2023-01-19</v>
      </c>
    </row>
    <row r="750" spans="1:7" x14ac:dyDescent="0.25">
      <c r="A750" s="4" t="s">
        <v>4588</v>
      </c>
      <c r="B750">
        <v>2993.4430000000002</v>
      </c>
      <c r="C750">
        <v>3011.37</v>
      </c>
      <c r="D750">
        <v>2993.4430000000002</v>
      </c>
      <c r="E750">
        <v>3008.25</v>
      </c>
      <c r="F750">
        <v>14344239800</v>
      </c>
      <c r="G750" t="str">
        <f t="shared" si="11"/>
        <v>2023-01-20</v>
      </c>
    </row>
    <row r="751" spans="1:7" x14ac:dyDescent="0.25">
      <c r="A751" s="4" t="s">
        <v>4622</v>
      </c>
      <c r="B751">
        <v>3049.4450000000002</v>
      </c>
      <c r="C751">
        <v>3051.7959999999998</v>
      </c>
      <c r="D751">
        <v>3022.0039999999999</v>
      </c>
      <c r="E751">
        <v>3024.5790000000002</v>
      </c>
      <c r="F751">
        <v>19673842500</v>
      </c>
      <c r="G751" t="str">
        <f t="shared" si="11"/>
        <v>2023-01-30</v>
      </c>
    </row>
    <row r="752" spans="1:7" x14ac:dyDescent="0.25">
      <c r="A752" s="4" t="s">
        <v>4626</v>
      </c>
      <c r="B752">
        <v>3020.335</v>
      </c>
      <c r="C752">
        <v>3032.1060000000002</v>
      </c>
      <c r="D752">
        <v>3009.989</v>
      </c>
      <c r="E752">
        <v>3014.3560000000002</v>
      </c>
      <c r="F752">
        <v>17093629500</v>
      </c>
      <c r="G752" t="str">
        <f t="shared" si="11"/>
        <v>2023-01-31</v>
      </c>
    </row>
    <row r="753" spans="1:7" x14ac:dyDescent="0.25">
      <c r="A753" s="4" t="s">
        <v>4630</v>
      </c>
      <c r="B753">
        <v>3020.5430000000001</v>
      </c>
      <c r="C753">
        <v>3046.8620000000001</v>
      </c>
      <c r="D753">
        <v>3008.413</v>
      </c>
      <c r="E753">
        <v>3046.8609999999999</v>
      </c>
      <c r="F753">
        <v>19647297600</v>
      </c>
      <c r="G753" t="str">
        <f t="shared" si="11"/>
        <v>2023-02-01</v>
      </c>
    </row>
    <row r="754" spans="1:7" x14ac:dyDescent="0.25">
      <c r="A754" s="4" t="s">
        <v>4633</v>
      </c>
      <c r="B754">
        <v>3051.5569999999998</v>
      </c>
      <c r="C754">
        <v>3065.0230000000001</v>
      </c>
      <c r="D754">
        <v>3039.502</v>
      </c>
      <c r="E754">
        <v>3054.9059999999999</v>
      </c>
      <c r="F754">
        <v>18435455100</v>
      </c>
      <c r="G754" t="str">
        <f t="shared" si="11"/>
        <v>2023-02-02</v>
      </c>
    </row>
    <row r="755" spans="1:7" x14ac:dyDescent="0.25">
      <c r="A755" s="4" t="s">
        <v>4636</v>
      </c>
      <c r="B755">
        <v>3044.982</v>
      </c>
      <c r="C755">
        <v>3044.982</v>
      </c>
      <c r="D755">
        <v>3004</v>
      </c>
      <c r="E755">
        <v>3035.027</v>
      </c>
      <c r="F755">
        <v>16684751800</v>
      </c>
      <c r="G755" t="str">
        <f t="shared" si="11"/>
        <v>2023-02-03</v>
      </c>
    </row>
    <row r="756" spans="1:7" x14ac:dyDescent="0.25">
      <c r="A756" s="4" t="s">
        <v>4646</v>
      </c>
      <c r="B756">
        <v>3017.8429999999998</v>
      </c>
      <c r="C756">
        <v>3023.7460000000001</v>
      </c>
      <c r="D756">
        <v>2997.6509999999998</v>
      </c>
      <c r="E756">
        <v>3011.0889999999999</v>
      </c>
      <c r="F756">
        <v>14787208500</v>
      </c>
      <c r="G756" t="str">
        <f t="shared" si="11"/>
        <v>2023-02-06</v>
      </c>
    </row>
    <row r="757" spans="1:7" x14ac:dyDescent="0.25">
      <c r="A757" s="4" t="s">
        <v>4649</v>
      </c>
      <c r="B757">
        <v>3017.2249999999999</v>
      </c>
      <c r="C757">
        <v>3020.7429999999999</v>
      </c>
      <c r="D757">
        <v>3004.3960000000002</v>
      </c>
      <c r="E757">
        <v>3018.893</v>
      </c>
      <c r="F757">
        <v>14555090100</v>
      </c>
      <c r="G757" t="str">
        <f t="shared" si="11"/>
        <v>2023-02-07</v>
      </c>
    </row>
    <row r="758" spans="1:7" x14ac:dyDescent="0.25">
      <c r="A758" s="4" t="s">
        <v>4652</v>
      </c>
      <c r="B758">
        <v>3022.2</v>
      </c>
      <c r="C758">
        <v>3027.576</v>
      </c>
      <c r="D758">
        <v>3001.308</v>
      </c>
      <c r="E758">
        <v>3002.7869999999998</v>
      </c>
      <c r="F758">
        <v>13649046900</v>
      </c>
      <c r="G758" t="str">
        <f t="shared" si="11"/>
        <v>2023-02-08</v>
      </c>
    </row>
    <row r="759" spans="1:7" x14ac:dyDescent="0.25">
      <c r="A759" s="4" t="s">
        <v>4655</v>
      </c>
      <c r="B759">
        <v>2997.7310000000002</v>
      </c>
      <c r="C759">
        <v>3045.3760000000002</v>
      </c>
      <c r="D759">
        <v>2994.91</v>
      </c>
      <c r="E759">
        <v>3045.3760000000002</v>
      </c>
      <c r="F759">
        <v>14844336000</v>
      </c>
      <c r="G759" t="str">
        <f t="shared" si="11"/>
        <v>2023-02-09</v>
      </c>
    </row>
    <row r="760" spans="1:7" x14ac:dyDescent="0.25">
      <c r="A760" s="4" t="s">
        <v>4659</v>
      </c>
      <c r="B760">
        <v>3040.942</v>
      </c>
      <c r="C760">
        <v>3044.61</v>
      </c>
      <c r="D760">
        <v>3016.9270000000001</v>
      </c>
      <c r="E760">
        <v>3029.8760000000002</v>
      </c>
      <c r="F760">
        <v>14861665000</v>
      </c>
      <c r="G760" t="str">
        <f t="shared" si="11"/>
        <v>2023-02-10</v>
      </c>
    </row>
    <row r="761" spans="1:7" x14ac:dyDescent="0.25">
      <c r="A761" s="4" t="s">
        <v>4669</v>
      </c>
      <c r="B761">
        <v>3027.3159999999998</v>
      </c>
      <c r="C761">
        <v>3063.027</v>
      </c>
      <c r="D761">
        <v>3027.3159999999998</v>
      </c>
      <c r="E761">
        <v>3060.01</v>
      </c>
      <c r="F761">
        <v>16826871700</v>
      </c>
      <c r="G761" t="str">
        <f t="shared" si="11"/>
        <v>2023-02-13</v>
      </c>
    </row>
    <row r="762" spans="1:7" x14ac:dyDescent="0.25">
      <c r="A762" s="4" t="s">
        <v>4672</v>
      </c>
      <c r="B762">
        <v>3064.953</v>
      </c>
      <c r="C762">
        <v>3072.172</v>
      </c>
      <c r="D762">
        <v>3056.7829999999999</v>
      </c>
      <c r="E762">
        <v>3070.1460000000002</v>
      </c>
      <c r="F762">
        <v>16442534900</v>
      </c>
      <c r="G762" t="str">
        <f t="shared" si="11"/>
        <v>2023-02-14</v>
      </c>
    </row>
    <row r="763" spans="1:7" x14ac:dyDescent="0.25">
      <c r="A763" s="4" t="s">
        <v>4676</v>
      </c>
      <c r="B763">
        <v>3070.8560000000002</v>
      </c>
      <c r="C763">
        <v>3075.0239999999999</v>
      </c>
      <c r="D763">
        <v>3055.8229999999999</v>
      </c>
      <c r="E763">
        <v>3062.3069999999998</v>
      </c>
      <c r="F763">
        <v>15888399700</v>
      </c>
      <c r="G763" t="str">
        <f t="shared" si="11"/>
        <v>2023-02-15</v>
      </c>
    </row>
    <row r="764" spans="1:7" x14ac:dyDescent="0.25">
      <c r="A764" s="4" t="s">
        <v>4680</v>
      </c>
      <c r="B764">
        <v>3062.5309999999999</v>
      </c>
      <c r="C764">
        <v>3079.8440000000001</v>
      </c>
      <c r="D764">
        <v>3000.654</v>
      </c>
      <c r="E764">
        <v>3019.6909999999998</v>
      </c>
      <c r="F764">
        <v>21005136700</v>
      </c>
      <c r="G764" t="str">
        <f t="shared" si="11"/>
        <v>2023-02-16</v>
      </c>
    </row>
    <row r="765" spans="1:7" x14ac:dyDescent="0.25">
      <c r="A765" s="4" t="s">
        <v>4684</v>
      </c>
      <c r="B765">
        <v>3016.2950000000001</v>
      </c>
      <c r="C765">
        <v>3035.3910000000001</v>
      </c>
      <c r="D765">
        <v>2995.4369999999999</v>
      </c>
      <c r="E765">
        <v>2996.7190000000001</v>
      </c>
      <c r="F765">
        <v>15713123100</v>
      </c>
      <c r="G765" t="str">
        <f t="shared" si="11"/>
        <v>2023-02-17</v>
      </c>
    </row>
    <row r="766" spans="1:7" x14ac:dyDescent="0.25">
      <c r="A766" s="4" t="s">
        <v>4694</v>
      </c>
      <c r="B766">
        <v>2999.0039999999999</v>
      </c>
      <c r="C766">
        <v>3051.672</v>
      </c>
      <c r="D766">
        <v>2993.09</v>
      </c>
      <c r="E766">
        <v>3050.2930000000001</v>
      </c>
      <c r="F766">
        <v>17693726400</v>
      </c>
      <c r="G766" t="str">
        <f t="shared" si="11"/>
        <v>2023-02-20</v>
      </c>
    </row>
    <row r="767" spans="1:7" x14ac:dyDescent="0.25">
      <c r="A767" s="4" t="s">
        <v>4697</v>
      </c>
      <c r="B767">
        <v>3052.0410000000002</v>
      </c>
      <c r="C767">
        <v>3074.19</v>
      </c>
      <c r="D767">
        <v>3048.0720000000001</v>
      </c>
      <c r="E767">
        <v>3068.2840000000001</v>
      </c>
      <c r="F767">
        <v>19165811900</v>
      </c>
      <c r="G767" t="str">
        <f t="shared" si="11"/>
        <v>2023-02-21</v>
      </c>
    </row>
    <row r="768" spans="1:7" x14ac:dyDescent="0.25">
      <c r="A768" s="4" t="s">
        <v>4701</v>
      </c>
      <c r="B768">
        <v>3055.0349999999999</v>
      </c>
      <c r="C768">
        <v>3072.8330000000001</v>
      </c>
      <c r="D768">
        <v>3051.2559999999999</v>
      </c>
      <c r="E768">
        <v>3057.9380000000001</v>
      </c>
      <c r="F768">
        <v>14855196300</v>
      </c>
      <c r="G768" t="str">
        <f t="shared" si="11"/>
        <v>2023-02-22</v>
      </c>
    </row>
    <row r="769" spans="1:7" x14ac:dyDescent="0.25">
      <c r="A769" s="4" t="s">
        <v>4705</v>
      </c>
      <c r="B769">
        <v>3061.8049999999998</v>
      </c>
      <c r="C769">
        <v>3071.529</v>
      </c>
      <c r="D769">
        <v>3043.16</v>
      </c>
      <c r="E769">
        <v>3057.5189999999998</v>
      </c>
      <c r="F769">
        <v>14743633400</v>
      </c>
      <c r="G769" t="str">
        <f t="shared" si="11"/>
        <v>2023-02-23</v>
      </c>
    </row>
    <row r="770" spans="1:7" x14ac:dyDescent="0.25">
      <c r="A770" s="4" t="s">
        <v>4709</v>
      </c>
      <c r="B770">
        <v>3055.9549999999999</v>
      </c>
      <c r="C770">
        <v>3056.9780000000001</v>
      </c>
      <c r="D770">
        <v>3023.674</v>
      </c>
      <c r="E770">
        <v>3037.2539999999999</v>
      </c>
      <c r="F770">
        <v>13346449600</v>
      </c>
      <c r="G770" t="str">
        <f t="shared" si="11"/>
        <v>2023-02-24</v>
      </c>
    </row>
    <row r="771" spans="1:7" x14ac:dyDescent="0.25">
      <c r="A771" s="4" t="s">
        <v>4718</v>
      </c>
      <c r="B771">
        <v>3027.33</v>
      </c>
      <c r="C771">
        <v>3049.8519999999999</v>
      </c>
      <c r="D771">
        <v>3024.192</v>
      </c>
      <c r="E771">
        <v>3031.576</v>
      </c>
      <c r="F771">
        <v>14798406400</v>
      </c>
      <c r="G771" t="str">
        <f t="shared" ref="G771:G834" si="12">TEXT(A771,"YYYY-MM-DD")</f>
        <v>2023-02-27</v>
      </c>
    </row>
    <row r="772" spans="1:7" x14ac:dyDescent="0.25">
      <c r="A772" s="4" t="s">
        <v>4722</v>
      </c>
      <c r="B772">
        <v>3037.6979999999999</v>
      </c>
      <c r="C772">
        <v>3047.768</v>
      </c>
      <c r="D772">
        <v>3015.1469999999999</v>
      </c>
      <c r="E772">
        <v>3047.2269999999999</v>
      </c>
      <c r="F772">
        <v>14179190600</v>
      </c>
      <c r="G772" t="str">
        <f t="shared" si="12"/>
        <v>2023-02-28</v>
      </c>
    </row>
    <row r="773" spans="1:7" x14ac:dyDescent="0.25">
      <c r="A773" s="4" t="s">
        <v>4726</v>
      </c>
      <c r="B773">
        <v>3047.6990000000001</v>
      </c>
      <c r="C773">
        <v>3071.1010000000001</v>
      </c>
      <c r="D773">
        <v>3037.5140000000001</v>
      </c>
      <c r="E773">
        <v>3067.8969999999999</v>
      </c>
      <c r="F773">
        <v>16190689800</v>
      </c>
      <c r="G773" t="str">
        <f t="shared" si="12"/>
        <v>2023-03-01</v>
      </c>
    </row>
    <row r="774" spans="1:7" x14ac:dyDescent="0.25">
      <c r="A774" s="4" t="s">
        <v>4729</v>
      </c>
      <c r="B774">
        <v>3064.4479999999999</v>
      </c>
      <c r="C774">
        <v>3073.3220000000001</v>
      </c>
      <c r="D774">
        <v>3056.5349999999999</v>
      </c>
      <c r="E774">
        <v>3059.26</v>
      </c>
      <c r="F774">
        <v>17862175500</v>
      </c>
      <c r="G774" t="str">
        <f t="shared" si="12"/>
        <v>2023-03-02</v>
      </c>
    </row>
    <row r="775" spans="1:7" x14ac:dyDescent="0.25">
      <c r="A775" s="4" t="s">
        <v>4731</v>
      </c>
      <c r="B775">
        <v>3064.6979999999999</v>
      </c>
      <c r="C775">
        <v>3070.9290000000001</v>
      </c>
      <c r="D775">
        <v>3046.5540000000001</v>
      </c>
      <c r="E775">
        <v>3068.7629999999999</v>
      </c>
      <c r="F775">
        <v>17895515100</v>
      </c>
      <c r="G775" t="str">
        <f t="shared" si="12"/>
        <v>2023-03-03</v>
      </c>
    </row>
    <row r="776" spans="1:7" x14ac:dyDescent="0.25">
      <c r="A776" s="4" t="s">
        <v>4741</v>
      </c>
      <c r="B776">
        <v>3071.9560000000001</v>
      </c>
      <c r="C776">
        <v>3079.5070000000001</v>
      </c>
      <c r="D776">
        <v>3049.8719999999998</v>
      </c>
      <c r="E776">
        <v>3074.4580000000001</v>
      </c>
      <c r="F776">
        <v>18650849100</v>
      </c>
      <c r="G776" t="str">
        <f t="shared" si="12"/>
        <v>2023-03-06</v>
      </c>
    </row>
    <row r="777" spans="1:7" x14ac:dyDescent="0.25">
      <c r="A777" s="4" t="s">
        <v>4745</v>
      </c>
      <c r="B777">
        <v>3072.7370000000001</v>
      </c>
      <c r="C777">
        <v>3086.66</v>
      </c>
      <c r="D777">
        <v>3032.7809999999999</v>
      </c>
      <c r="E777">
        <v>3032.9160000000002</v>
      </c>
      <c r="F777">
        <v>20095704900</v>
      </c>
      <c r="G777" t="str">
        <f t="shared" si="12"/>
        <v>2023-03-07</v>
      </c>
    </row>
    <row r="778" spans="1:7" x14ac:dyDescent="0.25">
      <c r="A778" s="4" t="s">
        <v>4748</v>
      </c>
      <c r="B778">
        <v>3020.8130000000001</v>
      </c>
      <c r="C778">
        <v>3032.096</v>
      </c>
      <c r="D778">
        <v>3013.837</v>
      </c>
      <c r="E778">
        <v>3029.3789999999999</v>
      </c>
      <c r="F778">
        <v>14321042800</v>
      </c>
      <c r="G778" t="str">
        <f t="shared" si="12"/>
        <v>2023-03-08</v>
      </c>
    </row>
    <row r="779" spans="1:7" x14ac:dyDescent="0.25">
      <c r="A779" s="4" t="s">
        <v>4752</v>
      </c>
      <c r="B779">
        <v>3032.627</v>
      </c>
      <c r="C779">
        <v>3038.018</v>
      </c>
      <c r="D779">
        <v>3007.335</v>
      </c>
      <c r="E779">
        <v>3022.761</v>
      </c>
      <c r="F779">
        <v>14135292900</v>
      </c>
      <c r="G779" t="str">
        <f t="shared" si="12"/>
        <v>2023-03-09</v>
      </c>
    </row>
    <row r="780" spans="1:7" x14ac:dyDescent="0.25">
      <c r="A780" s="4" t="s">
        <v>4755</v>
      </c>
      <c r="B780">
        <v>3004.2570000000001</v>
      </c>
      <c r="C780">
        <v>3010.308</v>
      </c>
      <c r="D780">
        <v>2979.32</v>
      </c>
      <c r="E780">
        <v>2980.248</v>
      </c>
      <c r="F780">
        <v>15173325800</v>
      </c>
      <c r="G780" t="str">
        <f t="shared" si="12"/>
        <v>2023-03-10</v>
      </c>
    </row>
    <row r="781" spans="1:7" x14ac:dyDescent="0.25">
      <c r="A781" s="4" t="s">
        <v>4766</v>
      </c>
      <c r="B781">
        <v>2978.0810000000001</v>
      </c>
      <c r="C781">
        <v>3010.36</v>
      </c>
      <c r="D781">
        <v>2978.0810000000001</v>
      </c>
      <c r="E781">
        <v>3010.36</v>
      </c>
      <c r="F781">
        <v>16092926700</v>
      </c>
      <c r="G781" t="str">
        <f t="shared" si="12"/>
        <v>2023-03-13</v>
      </c>
    </row>
    <row r="782" spans="1:7" x14ac:dyDescent="0.25">
      <c r="A782" s="4" t="s">
        <v>4770</v>
      </c>
      <c r="B782">
        <v>3007.989</v>
      </c>
      <c r="C782">
        <v>3007.989</v>
      </c>
      <c r="D782">
        <v>2960.2089999999998</v>
      </c>
      <c r="E782">
        <v>2991.1970000000001</v>
      </c>
      <c r="F782">
        <v>17812316900</v>
      </c>
      <c r="G782" t="str">
        <f t="shared" si="12"/>
        <v>2023-03-14</v>
      </c>
    </row>
    <row r="783" spans="1:7" x14ac:dyDescent="0.25">
      <c r="A783" s="4" t="s">
        <v>4772</v>
      </c>
      <c r="B783">
        <v>3004.509</v>
      </c>
      <c r="C783">
        <v>3014.57</v>
      </c>
      <c r="D783">
        <v>2998.3939999999998</v>
      </c>
      <c r="E783">
        <v>3000.9879999999998</v>
      </c>
      <c r="F783">
        <v>16713445300</v>
      </c>
      <c r="G783" t="str">
        <f t="shared" si="12"/>
        <v>2023-03-15</v>
      </c>
    </row>
    <row r="784" spans="1:7" x14ac:dyDescent="0.25">
      <c r="A784" s="4" t="s">
        <v>4775</v>
      </c>
      <c r="B784">
        <v>2983.7660000000001</v>
      </c>
      <c r="C784">
        <v>2990.0940000000001</v>
      </c>
      <c r="D784">
        <v>2951.759</v>
      </c>
      <c r="E784">
        <v>2954.51</v>
      </c>
      <c r="F784">
        <v>17833305700</v>
      </c>
      <c r="G784" t="str">
        <f t="shared" si="12"/>
        <v>2023-03-16</v>
      </c>
    </row>
    <row r="785" spans="1:7" x14ac:dyDescent="0.25">
      <c r="A785" s="4" t="s">
        <v>4778</v>
      </c>
      <c r="B785">
        <v>2973.0610000000001</v>
      </c>
      <c r="C785">
        <v>3001.2339999999999</v>
      </c>
      <c r="D785">
        <v>2964.17</v>
      </c>
      <c r="E785">
        <v>2973.0329999999999</v>
      </c>
      <c r="F785">
        <v>18224888400</v>
      </c>
      <c r="G785" t="str">
        <f t="shared" si="12"/>
        <v>2023-03-17</v>
      </c>
    </row>
    <row r="786" spans="1:7" x14ac:dyDescent="0.25">
      <c r="A786" s="4" t="s">
        <v>4788</v>
      </c>
      <c r="B786">
        <v>2976.6010000000001</v>
      </c>
      <c r="C786">
        <v>2989.2109999999998</v>
      </c>
      <c r="D786">
        <v>2963.857</v>
      </c>
      <c r="E786">
        <v>2967.5709999999999</v>
      </c>
      <c r="F786">
        <v>20365809500</v>
      </c>
      <c r="G786" t="str">
        <f t="shared" si="12"/>
        <v>2023-03-20</v>
      </c>
    </row>
    <row r="787" spans="1:7" x14ac:dyDescent="0.25">
      <c r="A787" s="4" t="s">
        <v>4792</v>
      </c>
      <c r="B787">
        <v>2973.5650000000001</v>
      </c>
      <c r="C787">
        <v>2995.8629999999998</v>
      </c>
      <c r="D787">
        <v>2968.614</v>
      </c>
      <c r="E787">
        <v>2995.8629999999998</v>
      </c>
      <c r="F787">
        <v>16433526500</v>
      </c>
      <c r="G787" t="str">
        <f t="shared" si="12"/>
        <v>2023-03-21</v>
      </c>
    </row>
    <row r="788" spans="1:7" x14ac:dyDescent="0.25">
      <c r="A788" s="4" t="s">
        <v>4796</v>
      </c>
      <c r="B788">
        <v>3003.5990000000002</v>
      </c>
      <c r="C788">
        <v>3015.4360000000001</v>
      </c>
      <c r="D788">
        <v>2992.7150000000001</v>
      </c>
      <c r="E788">
        <v>3002.0419999999999</v>
      </c>
      <c r="F788">
        <v>16436703800</v>
      </c>
      <c r="G788" t="str">
        <f t="shared" si="12"/>
        <v>2023-03-22</v>
      </c>
    </row>
    <row r="789" spans="1:7" x14ac:dyDescent="0.25">
      <c r="A789" s="4" t="s">
        <v>4801</v>
      </c>
      <c r="B789">
        <v>2995.701</v>
      </c>
      <c r="C789">
        <v>3020.864</v>
      </c>
      <c r="D789">
        <v>2990.9549999999999</v>
      </c>
      <c r="E789">
        <v>3020.864</v>
      </c>
      <c r="F789">
        <v>17184612400</v>
      </c>
      <c r="G789" t="str">
        <f t="shared" si="12"/>
        <v>2023-03-23</v>
      </c>
    </row>
    <row r="790" spans="1:7" x14ac:dyDescent="0.25">
      <c r="A790" s="4" t="s">
        <v>4805</v>
      </c>
      <c r="B790">
        <v>3018.3290000000002</v>
      </c>
      <c r="C790">
        <v>3018.3290000000002</v>
      </c>
      <c r="D790">
        <v>3003.6619999999998</v>
      </c>
      <c r="E790">
        <v>3009.58</v>
      </c>
      <c r="F790">
        <v>17932373300</v>
      </c>
      <c r="G790" t="str">
        <f t="shared" si="12"/>
        <v>2023-03-24</v>
      </c>
    </row>
    <row r="791" spans="1:7" x14ac:dyDescent="0.25">
      <c r="A791" s="4" t="s">
        <v>4815</v>
      </c>
      <c r="B791">
        <v>3004.8029999999999</v>
      </c>
      <c r="C791">
        <v>3004.8029999999999</v>
      </c>
      <c r="D791">
        <v>2981.232</v>
      </c>
      <c r="E791">
        <v>2998.326</v>
      </c>
      <c r="F791">
        <v>18750107600</v>
      </c>
      <c r="G791" t="str">
        <f t="shared" si="12"/>
        <v>2023-03-27</v>
      </c>
    </row>
    <row r="792" spans="1:7" x14ac:dyDescent="0.25">
      <c r="A792" s="4" t="s">
        <v>4818</v>
      </c>
      <c r="B792">
        <v>3004.2220000000002</v>
      </c>
      <c r="C792">
        <v>3008.076</v>
      </c>
      <c r="D792">
        <v>2985.9059999999999</v>
      </c>
      <c r="E792">
        <v>2988.7330000000002</v>
      </c>
      <c r="F792">
        <v>17265523600</v>
      </c>
      <c r="G792" t="str">
        <f t="shared" si="12"/>
        <v>2023-03-28</v>
      </c>
    </row>
    <row r="793" spans="1:7" x14ac:dyDescent="0.25">
      <c r="A793" s="4" t="s">
        <v>4821</v>
      </c>
      <c r="B793">
        <v>2997.924</v>
      </c>
      <c r="C793">
        <v>2998.846</v>
      </c>
      <c r="D793">
        <v>2979.8339999999998</v>
      </c>
      <c r="E793">
        <v>2988.9090000000001</v>
      </c>
      <c r="F793">
        <v>17391649500</v>
      </c>
      <c r="G793" t="str">
        <f t="shared" si="12"/>
        <v>2023-03-29</v>
      </c>
    </row>
    <row r="794" spans="1:7" x14ac:dyDescent="0.25">
      <c r="A794" s="4" t="s">
        <v>4824</v>
      </c>
      <c r="B794">
        <v>2991.8389999999999</v>
      </c>
      <c r="C794">
        <v>3018.5790000000002</v>
      </c>
      <c r="D794">
        <v>2978.991</v>
      </c>
      <c r="E794">
        <v>3017.3319999999999</v>
      </c>
      <c r="F794">
        <v>16876852900</v>
      </c>
      <c r="G794" t="str">
        <f t="shared" si="12"/>
        <v>2023-03-30</v>
      </c>
    </row>
    <row r="795" spans="1:7" x14ac:dyDescent="0.25">
      <c r="A795" s="4" t="s">
        <v>4828</v>
      </c>
      <c r="B795">
        <v>3021.0140000000001</v>
      </c>
      <c r="C795">
        <v>3035.4760000000001</v>
      </c>
      <c r="D795">
        <v>3019.26</v>
      </c>
      <c r="E795">
        <v>3032.8440000000001</v>
      </c>
      <c r="F795">
        <v>16144848300</v>
      </c>
      <c r="G795" t="str">
        <f t="shared" si="12"/>
        <v>2023-03-31</v>
      </c>
    </row>
    <row r="796" spans="1:7" x14ac:dyDescent="0.25">
      <c r="A796" s="4" t="s">
        <v>4838</v>
      </c>
      <c r="B796">
        <v>3041.2240000000002</v>
      </c>
      <c r="C796">
        <v>3054.6260000000002</v>
      </c>
      <c r="D796">
        <v>3036.7750000000001</v>
      </c>
      <c r="E796">
        <v>3051.4769999999999</v>
      </c>
      <c r="F796">
        <v>19661152700</v>
      </c>
      <c r="G796" t="str">
        <f t="shared" si="12"/>
        <v>2023-04-03</v>
      </c>
    </row>
    <row r="797" spans="1:7" x14ac:dyDescent="0.25">
      <c r="A797" s="4" t="s">
        <v>4842</v>
      </c>
      <c r="B797">
        <v>3052.5949999999998</v>
      </c>
      <c r="C797">
        <v>3058.6880000000001</v>
      </c>
      <c r="D797">
        <v>3042.69</v>
      </c>
      <c r="E797">
        <v>3057.29</v>
      </c>
      <c r="F797">
        <v>21253755900</v>
      </c>
      <c r="G797" t="str">
        <f t="shared" si="12"/>
        <v>2023-04-04</v>
      </c>
    </row>
    <row r="798" spans="1:7" x14ac:dyDescent="0.25">
      <c r="A798" s="4" t="s">
        <v>4847</v>
      </c>
      <c r="B798">
        <v>3049.9789999999998</v>
      </c>
      <c r="C798">
        <v>3069.306</v>
      </c>
      <c r="D798">
        <v>3047.0450000000001</v>
      </c>
      <c r="E798">
        <v>3067.2130000000002</v>
      </c>
      <c r="F798">
        <v>19675660300</v>
      </c>
      <c r="G798" t="str">
        <f t="shared" si="12"/>
        <v>2023-04-06</v>
      </c>
    </row>
    <row r="799" spans="1:7" x14ac:dyDescent="0.25">
      <c r="A799" s="4" t="s">
        <v>4850</v>
      </c>
      <c r="B799">
        <v>3066.7979999999998</v>
      </c>
      <c r="C799">
        <v>3079.9029999999998</v>
      </c>
      <c r="D799">
        <v>3062.0329999999999</v>
      </c>
      <c r="E799">
        <v>3078.239</v>
      </c>
      <c r="F799">
        <v>16656064100</v>
      </c>
      <c r="G799" t="str">
        <f t="shared" si="12"/>
        <v>2023-04-07</v>
      </c>
    </row>
    <row r="800" spans="1:7" x14ac:dyDescent="0.25">
      <c r="A800" s="4" t="s">
        <v>4861</v>
      </c>
      <c r="B800">
        <v>3082.1790000000001</v>
      </c>
      <c r="C800">
        <v>3082.1790000000001</v>
      </c>
      <c r="D800">
        <v>3056.3380000000002</v>
      </c>
      <c r="E800">
        <v>3063.1</v>
      </c>
      <c r="F800">
        <v>20216161000</v>
      </c>
      <c r="G800" t="str">
        <f t="shared" si="12"/>
        <v>2023-04-10</v>
      </c>
    </row>
    <row r="801" spans="1:7" x14ac:dyDescent="0.25">
      <c r="A801" s="4" t="s">
        <v>4865</v>
      </c>
      <c r="B801">
        <v>3065.0450000000001</v>
      </c>
      <c r="C801">
        <v>3066.3829999999998</v>
      </c>
      <c r="D801">
        <v>3045.337</v>
      </c>
      <c r="E801">
        <v>3061.13</v>
      </c>
      <c r="F801">
        <v>18084002700</v>
      </c>
      <c r="G801" t="str">
        <f t="shared" si="12"/>
        <v>2023-04-11</v>
      </c>
    </row>
    <row r="802" spans="1:7" x14ac:dyDescent="0.25">
      <c r="A802" s="4" t="s">
        <v>4869</v>
      </c>
      <c r="B802">
        <v>3063.9070000000002</v>
      </c>
      <c r="C802">
        <v>3071.47</v>
      </c>
      <c r="D802">
        <v>3057.3620000000001</v>
      </c>
      <c r="E802">
        <v>3064.3879999999999</v>
      </c>
      <c r="F802">
        <v>18604800400</v>
      </c>
      <c r="G802" t="str">
        <f t="shared" si="12"/>
        <v>2023-04-12</v>
      </c>
    </row>
    <row r="803" spans="1:7" x14ac:dyDescent="0.25">
      <c r="A803" s="4" t="s">
        <v>4874</v>
      </c>
      <c r="B803">
        <v>3060.7190000000001</v>
      </c>
      <c r="C803">
        <v>3070.7</v>
      </c>
      <c r="D803">
        <v>3040.5859999999998</v>
      </c>
      <c r="E803">
        <v>3047.3330000000001</v>
      </c>
      <c r="F803">
        <v>18655502200</v>
      </c>
      <c r="G803" t="str">
        <f t="shared" si="12"/>
        <v>2023-04-13</v>
      </c>
    </row>
    <row r="804" spans="1:7" x14ac:dyDescent="0.25">
      <c r="A804" s="4" t="s">
        <v>4878</v>
      </c>
      <c r="B804">
        <v>3055.6439999999998</v>
      </c>
      <c r="C804">
        <v>3076.1909999999998</v>
      </c>
      <c r="D804">
        <v>3052.1350000000002</v>
      </c>
      <c r="E804">
        <v>3074.6060000000002</v>
      </c>
      <c r="F804">
        <v>18791138500</v>
      </c>
      <c r="G804" t="str">
        <f t="shared" si="12"/>
        <v>2023-04-14</v>
      </c>
    </row>
    <row r="805" spans="1:7" x14ac:dyDescent="0.25">
      <c r="A805" s="4" t="s">
        <v>4887</v>
      </c>
      <c r="B805">
        <v>3074.5479999999998</v>
      </c>
      <c r="C805">
        <v>3110.1729999999998</v>
      </c>
      <c r="D805">
        <v>3074.4259999999999</v>
      </c>
      <c r="E805">
        <v>3110.1729999999998</v>
      </c>
      <c r="F805">
        <v>20497530600</v>
      </c>
      <c r="G805" t="str">
        <f t="shared" si="12"/>
        <v>2023-04-17</v>
      </c>
    </row>
    <row r="806" spans="1:7" x14ac:dyDescent="0.25">
      <c r="A806" s="4" t="s">
        <v>4890</v>
      </c>
      <c r="B806">
        <v>3105.1770000000001</v>
      </c>
      <c r="C806">
        <v>3113.8710000000001</v>
      </c>
      <c r="D806">
        <v>3095.6120000000001</v>
      </c>
      <c r="E806">
        <v>3111.9029999999998</v>
      </c>
      <c r="F806">
        <v>17703153500</v>
      </c>
      <c r="G806" t="str">
        <f t="shared" si="12"/>
        <v>2023-04-18</v>
      </c>
    </row>
    <row r="807" spans="1:7" x14ac:dyDescent="0.25">
      <c r="A807" s="4" t="s">
        <v>4894</v>
      </c>
      <c r="B807">
        <v>3111.1390000000001</v>
      </c>
      <c r="C807">
        <v>3115.2469999999998</v>
      </c>
      <c r="D807">
        <v>3084.7939999999999</v>
      </c>
      <c r="E807">
        <v>3089.076</v>
      </c>
      <c r="F807">
        <v>18652339000</v>
      </c>
      <c r="G807" t="str">
        <f t="shared" si="12"/>
        <v>2023-04-19</v>
      </c>
    </row>
    <row r="808" spans="1:7" x14ac:dyDescent="0.25">
      <c r="A808" s="4" t="s">
        <v>4898</v>
      </c>
      <c r="B808">
        <v>3084.9549999999999</v>
      </c>
      <c r="C808">
        <v>3085.326</v>
      </c>
      <c r="D808">
        <v>3065.8710000000001</v>
      </c>
      <c r="E808">
        <v>3080.9349999999999</v>
      </c>
      <c r="F808">
        <v>19842165700</v>
      </c>
      <c r="G808" t="str">
        <f t="shared" si="12"/>
        <v>2023-04-20</v>
      </c>
    </row>
    <row r="809" spans="1:7" x14ac:dyDescent="0.25">
      <c r="A809" s="4" t="s">
        <v>4902</v>
      </c>
      <c r="B809">
        <v>3077.567</v>
      </c>
      <c r="C809">
        <v>3078.3069999999998</v>
      </c>
      <c r="D809">
        <v>3018.7220000000002</v>
      </c>
      <c r="E809">
        <v>3018.7220000000002</v>
      </c>
      <c r="F809">
        <v>21624496600</v>
      </c>
      <c r="G809" t="str">
        <f t="shared" si="12"/>
        <v>2023-04-21</v>
      </c>
    </row>
    <row r="810" spans="1:7" x14ac:dyDescent="0.25">
      <c r="A810" s="4" t="s">
        <v>4914</v>
      </c>
      <c r="B810">
        <v>3017.0149999999999</v>
      </c>
      <c r="C810">
        <v>3018.0410000000002</v>
      </c>
      <c r="D810">
        <v>2972.741</v>
      </c>
      <c r="E810">
        <v>2984.1019999999999</v>
      </c>
      <c r="F810">
        <v>19529841100</v>
      </c>
      <c r="G810" t="str">
        <f t="shared" si="12"/>
        <v>2023-04-24</v>
      </c>
    </row>
    <row r="811" spans="1:7" x14ac:dyDescent="0.25">
      <c r="A811" s="4" t="s">
        <v>4918</v>
      </c>
      <c r="B811">
        <v>2985.3870000000002</v>
      </c>
      <c r="C811">
        <v>2992.0030000000002</v>
      </c>
      <c r="D811">
        <v>2929.4270000000001</v>
      </c>
      <c r="E811">
        <v>2962.1990000000001</v>
      </c>
      <c r="F811">
        <v>20612980400</v>
      </c>
      <c r="G811" t="str">
        <f t="shared" si="12"/>
        <v>2023-04-25</v>
      </c>
    </row>
    <row r="812" spans="1:7" x14ac:dyDescent="0.25">
      <c r="A812" s="4" t="s">
        <v>4921</v>
      </c>
      <c r="B812">
        <v>2954.1030000000001</v>
      </c>
      <c r="C812">
        <v>2982.1260000000002</v>
      </c>
      <c r="D812">
        <v>2950.6619999999998</v>
      </c>
      <c r="E812">
        <v>2969.2539999999999</v>
      </c>
      <c r="F812">
        <v>18992602100</v>
      </c>
      <c r="G812" t="str">
        <f t="shared" si="12"/>
        <v>2023-04-26</v>
      </c>
    </row>
    <row r="813" spans="1:7" x14ac:dyDescent="0.25">
      <c r="A813" s="4" t="s">
        <v>4924</v>
      </c>
      <c r="B813">
        <v>2960.9780000000001</v>
      </c>
      <c r="C813">
        <v>2999.933</v>
      </c>
      <c r="D813">
        <v>2958.2759999999998</v>
      </c>
      <c r="E813">
        <v>2985.0349999999999</v>
      </c>
      <c r="F813">
        <v>18059467200</v>
      </c>
      <c r="G813" t="str">
        <f t="shared" si="12"/>
        <v>2023-04-27</v>
      </c>
    </row>
    <row r="814" spans="1:7" x14ac:dyDescent="0.25">
      <c r="A814" s="4" t="s">
        <v>4927</v>
      </c>
      <c r="B814">
        <v>2981.2570000000001</v>
      </c>
      <c r="C814">
        <v>3014.623</v>
      </c>
      <c r="D814">
        <v>2981.2570000000001</v>
      </c>
      <c r="E814">
        <v>3014.1489999999999</v>
      </c>
      <c r="F814">
        <v>20492532800</v>
      </c>
      <c r="G814" t="str">
        <f t="shared" si="12"/>
        <v>2023-04-28</v>
      </c>
    </row>
    <row r="815" spans="1:7" x14ac:dyDescent="0.25">
      <c r="A815" s="4" t="s">
        <v>4944</v>
      </c>
      <c r="B815">
        <v>3001.0819999999999</v>
      </c>
      <c r="C815">
        <v>3014.86</v>
      </c>
      <c r="D815">
        <v>2996.7049999999999</v>
      </c>
      <c r="E815">
        <v>3007.4609999999998</v>
      </c>
      <c r="F815">
        <v>22047579400</v>
      </c>
      <c r="G815" t="str">
        <f t="shared" si="12"/>
        <v>2023-05-04</v>
      </c>
    </row>
    <row r="816" spans="1:7" x14ac:dyDescent="0.25">
      <c r="A816" s="4" t="s">
        <v>4947</v>
      </c>
      <c r="B816">
        <v>3006.5680000000002</v>
      </c>
      <c r="C816">
        <v>3006.5680000000002</v>
      </c>
      <c r="D816">
        <v>2960.0259999999998</v>
      </c>
      <c r="E816">
        <v>2974.2159999999999</v>
      </c>
      <c r="F816">
        <v>19578003200</v>
      </c>
      <c r="G816" t="str">
        <f t="shared" si="12"/>
        <v>2023-05-05</v>
      </c>
    </row>
    <row r="817" spans="1:7" x14ac:dyDescent="0.25">
      <c r="A817" s="4" t="s">
        <v>4956</v>
      </c>
      <c r="B817">
        <v>2982.7379999999998</v>
      </c>
      <c r="C817">
        <v>3005.3130000000001</v>
      </c>
      <c r="D817">
        <v>2982.7379999999998</v>
      </c>
      <c r="E817">
        <v>3004.83</v>
      </c>
      <c r="F817">
        <v>21963500500</v>
      </c>
      <c r="G817" t="str">
        <f t="shared" si="12"/>
        <v>2023-05-08</v>
      </c>
    </row>
    <row r="818" spans="1:7" x14ac:dyDescent="0.25">
      <c r="A818" s="4" t="s">
        <v>4960</v>
      </c>
      <c r="B818">
        <v>3005.9569999999999</v>
      </c>
      <c r="C818">
        <v>3008.491</v>
      </c>
      <c r="D818">
        <v>2967.1750000000002</v>
      </c>
      <c r="E818">
        <v>2967.1750000000002</v>
      </c>
      <c r="F818">
        <v>23543333100</v>
      </c>
      <c r="G818" t="str">
        <f t="shared" si="12"/>
        <v>2023-05-09</v>
      </c>
    </row>
    <row r="819" spans="1:7" x14ac:dyDescent="0.25">
      <c r="A819" s="4" t="s">
        <v>4962</v>
      </c>
      <c r="B819">
        <v>2962.6149999999998</v>
      </c>
      <c r="C819">
        <v>2966.39</v>
      </c>
      <c r="D819">
        <v>2944.029</v>
      </c>
      <c r="E819">
        <v>2958.0369999999998</v>
      </c>
      <c r="F819">
        <v>19825526500</v>
      </c>
      <c r="G819" t="str">
        <f t="shared" si="12"/>
        <v>2023-05-10</v>
      </c>
    </row>
    <row r="820" spans="1:7" x14ac:dyDescent="0.25">
      <c r="A820" s="4" t="s">
        <v>4966</v>
      </c>
      <c r="B820">
        <v>2963.0329999999999</v>
      </c>
      <c r="C820">
        <v>2964.7860000000001</v>
      </c>
      <c r="D820">
        <v>2949.1640000000002</v>
      </c>
      <c r="E820">
        <v>2950.3069999999998</v>
      </c>
      <c r="F820">
        <v>17155789700</v>
      </c>
      <c r="G820" t="str">
        <f t="shared" si="12"/>
        <v>2023-05-11</v>
      </c>
    </row>
    <row r="821" spans="1:7" x14ac:dyDescent="0.25">
      <c r="A821" s="4" t="s">
        <v>4970</v>
      </c>
      <c r="B821">
        <v>2946.087</v>
      </c>
      <c r="C821">
        <v>2957.9839999999999</v>
      </c>
      <c r="D821">
        <v>2916.1390000000001</v>
      </c>
      <c r="E821">
        <v>2916.183</v>
      </c>
      <c r="F821">
        <v>17257420400</v>
      </c>
      <c r="G821" t="str">
        <f t="shared" si="12"/>
        <v>2023-05-12</v>
      </c>
    </row>
    <row r="822" spans="1:7" x14ac:dyDescent="0.25">
      <c r="A822" s="4" t="s">
        <v>4980</v>
      </c>
      <c r="B822">
        <v>2913.4110000000001</v>
      </c>
      <c r="C822">
        <v>2950.2710000000002</v>
      </c>
      <c r="D822">
        <v>2900.4540000000002</v>
      </c>
      <c r="E822">
        <v>2950.2710000000002</v>
      </c>
      <c r="F822">
        <v>18162021000</v>
      </c>
      <c r="G822" t="str">
        <f t="shared" si="12"/>
        <v>2023-05-15</v>
      </c>
    </row>
    <row r="823" spans="1:7" x14ac:dyDescent="0.25">
      <c r="A823" s="4" t="s">
        <v>4984</v>
      </c>
      <c r="B823">
        <v>2953.1390000000001</v>
      </c>
      <c r="C823">
        <v>2959.8879999999999</v>
      </c>
      <c r="D823">
        <v>2934.9749999999999</v>
      </c>
      <c r="E823">
        <v>2942.3989999999999</v>
      </c>
      <c r="F823">
        <v>16190175300</v>
      </c>
      <c r="G823" t="str">
        <f t="shared" si="12"/>
        <v>2023-05-16</v>
      </c>
    </row>
    <row r="824" spans="1:7" x14ac:dyDescent="0.25">
      <c r="A824" s="4" t="s">
        <v>4987</v>
      </c>
      <c r="B824">
        <v>2936.78</v>
      </c>
      <c r="C824">
        <v>2954.3069999999998</v>
      </c>
      <c r="D824">
        <v>2931.8919999999998</v>
      </c>
      <c r="E824">
        <v>2947.48</v>
      </c>
      <c r="F824">
        <v>14973787700</v>
      </c>
      <c r="G824" t="str">
        <f t="shared" si="12"/>
        <v>2023-05-17</v>
      </c>
    </row>
    <row r="825" spans="1:7" x14ac:dyDescent="0.25">
      <c r="A825" s="4" t="s">
        <v>4991</v>
      </c>
      <c r="B825">
        <v>2951.2620000000002</v>
      </c>
      <c r="C825">
        <v>2963.3470000000002</v>
      </c>
      <c r="D825">
        <v>2939.1370000000002</v>
      </c>
      <c r="E825">
        <v>2952.1370000000002</v>
      </c>
      <c r="F825">
        <v>16043834000</v>
      </c>
      <c r="G825" t="str">
        <f t="shared" si="12"/>
        <v>2023-05-18</v>
      </c>
    </row>
    <row r="826" spans="1:7" x14ac:dyDescent="0.25">
      <c r="A826" s="4" t="s">
        <v>4994</v>
      </c>
      <c r="B826">
        <v>2945.7249999999999</v>
      </c>
      <c r="C826">
        <v>2967.2979999999998</v>
      </c>
      <c r="D826">
        <v>2935.337</v>
      </c>
      <c r="E826">
        <v>2952.9810000000002</v>
      </c>
      <c r="F826">
        <v>15003759700</v>
      </c>
      <c r="G826" t="str">
        <f t="shared" si="12"/>
        <v>2023-05-19</v>
      </c>
    </row>
    <row r="827" spans="1:7" x14ac:dyDescent="0.25">
      <c r="A827" s="4" t="s">
        <v>5005</v>
      </c>
      <c r="B827">
        <v>2948.6</v>
      </c>
      <c r="C827">
        <v>2974.1979999999999</v>
      </c>
      <c r="D827">
        <v>2946.7840000000001</v>
      </c>
      <c r="E827">
        <v>2967.8159999999998</v>
      </c>
      <c r="F827">
        <v>14399423200</v>
      </c>
      <c r="G827" t="str">
        <f t="shared" si="12"/>
        <v>2023-05-22</v>
      </c>
    </row>
    <row r="828" spans="1:7" x14ac:dyDescent="0.25">
      <c r="A828" s="4" t="s">
        <v>5008</v>
      </c>
      <c r="B828">
        <v>2967.2910000000002</v>
      </c>
      <c r="C828">
        <v>2969.6320000000001</v>
      </c>
      <c r="D828">
        <v>2933.1680000000001</v>
      </c>
      <c r="E828">
        <v>2933.1680000000001</v>
      </c>
      <c r="F828">
        <v>14090408100</v>
      </c>
      <c r="G828" t="str">
        <f t="shared" si="12"/>
        <v>2023-05-23</v>
      </c>
    </row>
    <row r="829" spans="1:7" x14ac:dyDescent="0.25">
      <c r="A829" s="4" t="s">
        <v>5011</v>
      </c>
      <c r="B829">
        <v>2925.3690000000001</v>
      </c>
      <c r="C829">
        <v>2939.8409999999999</v>
      </c>
      <c r="D829">
        <v>2908.1019999999999</v>
      </c>
      <c r="E829">
        <v>2912.3359999999998</v>
      </c>
      <c r="F829">
        <v>13957244600</v>
      </c>
      <c r="G829" t="str">
        <f t="shared" si="12"/>
        <v>2023-05-24</v>
      </c>
    </row>
    <row r="830" spans="1:7" x14ac:dyDescent="0.25">
      <c r="A830" s="4" t="s">
        <v>5014</v>
      </c>
      <c r="B830">
        <v>2907.8719999999998</v>
      </c>
      <c r="C830">
        <v>2917.5650000000001</v>
      </c>
      <c r="D830">
        <v>2880.6190000000001</v>
      </c>
      <c r="E830">
        <v>2910.1959999999999</v>
      </c>
      <c r="F830">
        <v>15107531200</v>
      </c>
      <c r="G830" t="str">
        <f t="shared" si="12"/>
        <v>2023-05-25</v>
      </c>
    </row>
    <row r="831" spans="1:7" x14ac:dyDescent="0.25">
      <c r="A831" s="4" t="s">
        <v>5016</v>
      </c>
      <c r="B831">
        <v>2907.3820000000001</v>
      </c>
      <c r="C831">
        <v>2920.4769999999999</v>
      </c>
      <c r="D831">
        <v>2887.3960000000002</v>
      </c>
      <c r="E831">
        <v>2914.22</v>
      </c>
      <c r="F831">
        <v>14367979500</v>
      </c>
      <c r="G831" t="str">
        <f t="shared" si="12"/>
        <v>2023-05-26</v>
      </c>
    </row>
    <row r="832" spans="1:7" x14ac:dyDescent="0.25">
      <c r="A832" s="4" t="s">
        <v>5027</v>
      </c>
      <c r="B832">
        <v>2923.587</v>
      </c>
      <c r="C832">
        <v>2930.5050000000001</v>
      </c>
      <c r="D832">
        <v>2909.42</v>
      </c>
      <c r="E832">
        <v>2918.558</v>
      </c>
      <c r="F832">
        <v>16277366800</v>
      </c>
      <c r="G832" t="str">
        <f t="shared" si="12"/>
        <v>2023-05-29</v>
      </c>
    </row>
    <row r="833" spans="1:7" x14ac:dyDescent="0.25">
      <c r="A833" s="4" t="s">
        <v>5030</v>
      </c>
      <c r="B833">
        <v>2912.4540000000002</v>
      </c>
      <c r="C833">
        <v>2925.8580000000002</v>
      </c>
      <c r="D833">
        <v>2882.0859999999998</v>
      </c>
      <c r="E833">
        <v>2917.3589999999999</v>
      </c>
      <c r="F833">
        <v>16276899400</v>
      </c>
      <c r="G833" t="str">
        <f t="shared" si="12"/>
        <v>2023-05-30</v>
      </c>
    </row>
    <row r="834" spans="1:7" x14ac:dyDescent="0.25">
      <c r="A834" s="4" t="s">
        <v>5034</v>
      </c>
      <c r="B834">
        <v>2908.442</v>
      </c>
      <c r="C834">
        <v>2909.3989999999999</v>
      </c>
      <c r="D834">
        <v>2881.4160000000002</v>
      </c>
      <c r="E834">
        <v>2895.8789999999999</v>
      </c>
      <c r="F834">
        <v>16103345700</v>
      </c>
      <c r="G834" t="str">
        <f t="shared" si="12"/>
        <v>2023-05-31</v>
      </c>
    </row>
    <row r="835" spans="1:7" x14ac:dyDescent="0.25">
      <c r="A835" s="4" t="s">
        <v>5038</v>
      </c>
      <c r="B835">
        <v>2887.1089999999999</v>
      </c>
      <c r="C835">
        <v>2916.3510000000001</v>
      </c>
      <c r="D835">
        <v>2885.1</v>
      </c>
      <c r="E835">
        <v>2897.2919999999999</v>
      </c>
      <c r="F835">
        <v>16474536800</v>
      </c>
      <c r="G835" t="str">
        <f t="shared" ref="G835:G898" si="13">TEXT(A835,"YYYY-MM-DD")</f>
        <v>2023-06-01</v>
      </c>
    </row>
    <row r="836" spans="1:7" x14ac:dyDescent="0.25">
      <c r="A836" s="4" t="s">
        <v>5041</v>
      </c>
      <c r="B836">
        <v>2905.1239999999998</v>
      </c>
      <c r="C836">
        <v>2928.145</v>
      </c>
      <c r="D836">
        <v>2904.8119999999999</v>
      </c>
      <c r="E836">
        <v>2923.0520000000001</v>
      </c>
      <c r="F836">
        <v>16272349600</v>
      </c>
      <c r="G836" t="str">
        <f t="shared" si="13"/>
        <v>2023-06-02</v>
      </c>
    </row>
    <row r="837" spans="1:7" x14ac:dyDescent="0.25">
      <c r="A837" s="4" t="s">
        <v>5050</v>
      </c>
      <c r="B837">
        <v>2927.2289999999998</v>
      </c>
      <c r="C837">
        <v>2928.6669999999999</v>
      </c>
      <c r="D837">
        <v>2910.0450000000001</v>
      </c>
      <c r="E837">
        <v>2917.1379999999999</v>
      </c>
      <c r="F837">
        <v>14752744800</v>
      </c>
      <c r="G837" t="str">
        <f t="shared" si="13"/>
        <v>2023-06-05</v>
      </c>
    </row>
    <row r="838" spans="1:7" x14ac:dyDescent="0.25">
      <c r="A838" s="4" t="s">
        <v>5053</v>
      </c>
      <c r="B838">
        <v>2913.846</v>
      </c>
      <c r="C838">
        <v>2919.0659999999998</v>
      </c>
      <c r="D838">
        <v>2871.1089999999999</v>
      </c>
      <c r="E838">
        <v>2876.0140000000001</v>
      </c>
      <c r="F838">
        <v>16098777900</v>
      </c>
      <c r="G838" t="str">
        <f t="shared" si="13"/>
        <v>2023-06-06</v>
      </c>
    </row>
    <row r="839" spans="1:7" x14ac:dyDescent="0.25">
      <c r="A839" s="4" t="s">
        <v>5055</v>
      </c>
      <c r="B839">
        <v>2877.4340000000002</v>
      </c>
      <c r="C839">
        <v>2879.7579999999998</v>
      </c>
      <c r="D839">
        <v>2855.817</v>
      </c>
      <c r="E839">
        <v>2864.395</v>
      </c>
      <c r="F839">
        <v>13323932000</v>
      </c>
      <c r="G839" t="str">
        <f t="shared" si="13"/>
        <v>2023-06-07</v>
      </c>
    </row>
    <row r="840" spans="1:7" x14ac:dyDescent="0.25">
      <c r="A840" s="4" t="s">
        <v>5058</v>
      </c>
      <c r="B840">
        <v>2860.951</v>
      </c>
      <c r="C840">
        <v>2877.1970000000001</v>
      </c>
      <c r="D840">
        <v>2848.107</v>
      </c>
      <c r="E840">
        <v>2864.674</v>
      </c>
      <c r="F840">
        <v>14364581800</v>
      </c>
      <c r="G840" t="str">
        <f t="shared" si="13"/>
        <v>2023-06-08</v>
      </c>
    </row>
    <row r="841" spans="1:7" x14ac:dyDescent="0.25">
      <c r="A841" s="4" t="s">
        <v>5061</v>
      </c>
      <c r="B841">
        <v>2865.9169999999999</v>
      </c>
      <c r="C841">
        <v>2889.6779999999999</v>
      </c>
      <c r="D841">
        <v>2860.8910000000001</v>
      </c>
      <c r="E841">
        <v>2889.6779999999999</v>
      </c>
      <c r="F841">
        <v>16972896200</v>
      </c>
      <c r="G841" t="str">
        <f t="shared" si="13"/>
        <v>2023-06-09</v>
      </c>
    </row>
    <row r="842" spans="1:7" x14ac:dyDescent="0.25">
      <c r="A842" s="4" t="s">
        <v>5072</v>
      </c>
      <c r="B842">
        <v>2885.518</v>
      </c>
      <c r="C842">
        <v>2913.277</v>
      </c>
      <c r="D842">
        <v>2876.4859999999999</v>
      </c>
      <c r="E842">
        <v>2903.78</v>
      </c>
      <c r="F842">
        <v>17124126500</v>
      </c>
      <c r="G842" t="str">
        <f t="shared" si="13"/>
        <v>2023-06-12</v>
      </c>
    </row>
    <row r="843" spans="1:7" x14ac:dyDescent="0.25">
      <c r="A843" s="4" t="s">
        <v>5076</v>
      </c>
      <c r="B843">
        <v>2898.7190000000001</v>
      </c>
      <c r="C843">
        <v>2909.7890000000002</v>
      </c>
      <c r="D843">
        <v>2888.8609999999999</v>
      </c>
      <c r="E843">
        <v>2907.5230000000001</v>
      </c>
      <c r="F843">
        <v>15815905200</v>
      </c>
      <c r="G843" t="str">
        <f t="shared" si="13"/>
        <v>2023-06-13</v>
      </c>
    </row>
    <row r="844" spans="1:7" x14ac:dyDescent="0.25">
      <c r="A844" s="4" t="s">
        <v>5079</v>
      </c>
      <c r="B844">
        <v>2914.2310000000002</v>
      </c>
      <c r="C844">
        <v>2928.665</v>
      </c>
      <c r="D844">
        <v>2909.49</v>
      </c>
      <c r="E844">
        <v>2918.9789999999998</v>
      </c>
      <c r="F844">
        <v>16429004500</v>
      </c>
      <c r="G844" t="str">
        <f t="shared" si="13"/>
        <v>2023-06-14</v>
      </c>
    </row>
    <row r="845" spans="1:7" x14ac:dyDescent="0.25">
      <c r="A845" s="4" t="s">
        <v>5081</v>
      </c>
      <c r="B845">
        <v>2917.9720000000002</v>
      </c>
      <c r="C845">
        <v>2946.105</v>
      </c>
      <c r="D845">
        <v>2912.8339999999998</v>
      </c>
      <c r="E845">
        <v>2946.105</v>
      </c>
      <c r="F845">
        <v>18077403400</v>
      </c>
      <c r="G845" t="str">
        <f t="shared" si="13"/>
        <v>2023-06-15</v>
      </c>
    </row>
    <row r="846" spans="1:7" x14ac:dyDescent="0.25">
      <c r="A846" s="4" t="s">
        <v>5085</v>
      </c>
      <c r="B846">
        <v>2950</v>
      </c>
      <c r="C846">
        <v>2976.1849999999999</v>
      </c>
      <c r="D846">
        <v>2949.4250000000002</v>
      </c>
      <c r="E846">
        <v>2974.0279999999998</v>
      </c>
      <c r="F846">
        <v>19001422800</v>
      </c>
      <c r="G846" t="str">
        <f t="shared" si="13"/>
        <v>2023-06-16</v>
      </c>
    </row>
    <row r="847" spans="1:7" x14ac:dyDescent="0.25">
      <c r="A847" s="4" t="s">
        <v>5097</v>
      </c>
      <c r="B847">
        <v>2974.0940000000001</v>
      </c>
      <c r="C847">
        <v>2974.2049999999999</v>
      </c>
      <c r="D847">
        <v>2964.6770000000001</v>
      </c>
      <c r="E847">
        <v>2969.9949999999999</v>
      </c>
      <c r="F847">
        <v>18781240300</v>
      </c>
      <c r="G847" t="str">
        <f t="shared" si="13"/>
        <v>2023-06-19</v>
      </c>
    </row>
    <row r="848" spans="1:7" x14ac:dyDescent="0.25">
      <c r="A848" s="4" t="s">
        <v>5099</v>
      </c>
      <c r="B848">
        <v>2966.393</v>
      </c>
      <c r="C848">
        <v>2970.9029999999998</v>
      </c>
      <c r="D848">
        <v>2954.683</v>
      </c>
      <c r="E848">
        <v>2961.8960000000002</v>
      </c>
      <c r="F848">
        <v>17678603800</v>
      </c>
      <c r="G848" t="str">
        <f t="shared" si="13"/>
        <v>2023-06-20</v>
      </c>
    </row>
    <row r="849" spans="1:7" x14ac:dyDescent="0.25">
      <c r="A849" s="4" t="s">
        <v>5102</v>
      </c>
      <c r="B849">
        <v>2951.5830000000001</v>
      </c>
      <c r="C849">
        <v>2956.8809999999999</v>
      </c>
      <c r="D849">
        <v>2919.2640000000001</v>
      </c>
      <c r="E849">
        <v>2919.2640000000001</v>
      </c>
      <c r="F849">
        <v>16772773800</v>
      </c>
      <c r="G849" t="str">
        <f t="shared" si="13"/>
        <v>2023-06-21</v>
      </c>
    </row>
    <row r="850" spans="1:7" x14ac:dyDescent="0.25">
      <c r="A850" s="4" t="s">
        <v>5120</v>
      </c>
      <c r="B850">
        <v>2899.027</v>
      </c>
      <c r="C850">
        <v>2910.808</v>
      </c>
      <c r="D850">
        <v>2876.1190000000001</v>
      </c>
      <c r="E850">
        <v>2881.9</v>
      </c>
      <c r="F850">
        <v>17156259300</v>
      </c>
      <c r="G850" t="str">
        <f t="shared" si="13"/>
        <v>2023-06-26</v>
      </c>
    </row>
    <row r="851" spans="1:7" x14ac:dyDescent="0.25">
      <c r="A851" s="4" t="s">
        <v>5123</v>
      </c>
      <c r="B851">
        <v>2884.7860000000001</v>
      </c>
      <c r="C851">
        <v>2919.4430000000002</v>
      </c>
      <c r="D851">
        <v>2880.7420000000002</v>
      </c>
      <c r="E851">
        <v>2914.7359999999999</v>
      </c>
      <c r="F851">
        <v>16391441100</v>
      </c>
      <c r="G851" t="str">
        <f t="shared" si="13"/>
        <v>2023-06-27</v>
      </c>
    </row>
    <row r="852" spans="1:7" x14ac:dyDescent="0.25">
      <c r="A852" s="4" t="s">
        <v>5126</v>
      </c>
      <c r="B852">
        <v>2910.17</v>
      </c>
      <c r="C852">
        <v>2921.7289999999998</v>
      </c>
      <c r="D852">
        <v>2879.75</v>
      </c>
      <c r="E852">
        <v>2916.8069999999998</v>
      </c>
      <c r="F852">
        <v>16080082400</v>
      </c>
      <c r="G852" t="str">
        <f t="shared" si="13"/>
        <v>2023-06-28</v>
      </c>
    </row>
    <row r="853" spans="1:7" x14ac:dyDescent="0.25">
      <c r="A853" s="4" t="s">
        <v>5129</v>
      </c>
      <c r="B853">
        <v>2914.0149999999999</v>
      </c>
      <c r="C853">
        <v>2928.9569999999999</v>
      </c>
      <c r="D853">
        <v>2911.79</v>
      </c>
      <c r="E853">
        <v>2916.009</v>
      </c>
      <c r="F853">
        <v>14992725200</v>
      </c>
      <c r="G853" t="str">
        <f t="shared" si="13"/>
        <v>2023-06-29</v>
      </c>
    </row>
    <row r="854" spans="1:7" x14ac:dyDescent="0.25">
      <c r="A854" s="4" t="s">
        <v>5133</v>
      </c>
      <c r="B854">
        <v>2911.82</v>
      </c>
      <c r="C854">
        <v>2945.9279999999999</v>
      </c>
      <c r="D854">
        <v>2910.1930000000002</v>
      </c>
      <c r="E854">
        <v>2936.1970000000001</v>
      </c>
      <c r="F854">
        <v>16324617600</v>
      </c>
      <c r="G854" t="str">
        <f t="shared" si="13"/>
        <v>2023-06-30</v>
      </c>
    </row>
    <row r="855" spans="1:7" x14ac:dyDescent="0.25">
      <c r="A855" s="4" t="s">
        <v>5144</v>
      </c>
      <c r="B855">
        <v>2943.2660000000001</v>
      </c>
      <c r="C855">
        <v>2971.57</v>
      </c>
      <c r="D855">
        <v>2943.2660000000001</v>
      </c>
      <c r="E855">
        <v>2966.4989999999998</v>
      </c>
      <c r="F855">
        <v>18090761900</v>
      </c>
      <c r="G855" t="str">
        <f t="shared" si="13"/>
        <v>2023-07-03</v>
      </c>
    </row>
    <row r="856" spans="1:7" x14ac:dyDescent="0.25">
      <c r="A856" s="4" t="s">
        <v>5148</v>
      </c>
      <c r="B856">
        <v>2965.4769999999999</v>
      </c>
      <c r="C856">
        <v>2980.5149999999999</v>
      </c>
      <c r="D856">
        <v>2960.6280000000002</v>
      </c>
      <c r="E856">
        <v>2977.8150000000001</v>
      </c>
      <c r="F856">
        <v>17201464700</v>
      </c>
      <c r="G856" t="str">
        <f t="shared" si="13"/>
        <v>2023-07-04</v>
      </c>
    </row>
    <row r="857" spans="1:7" x14ac:dyDescent="0.25">
      <c r="A857" s="4" t="s">
        <v>5152</v>
      </c>
      <c r="B857">
        <v>2971.2550000000001</v>
      </c>
      <c r="C857">
        <v>2971.7820000000002</v>
      </c>
      <c r="D857">
        <v>2950.4609999999998</v>
      </c>
      <c r="E857">
        <v>2954.89</v>
      </c>
      <c r="F857">
        <v>17180122300</v>
      </c>
      <c r="G857" t="str">
        <f t="shared" si="13"/>
        <v>2023-07-05</v>
      </c>
    </row>
    <row r="858" spans="1:7" x14ac:dyDescent="0.25">
      <c r="A858" s="4" t="s">
        <v>5156</v>
      </c>
      <c r="B858">
        <v>2948.826</v>
      </c>
      <c r="C858">
        <v>2960.4209999999998</v>
      </c>
      <c r="D858">
        <v>2934.66</v>
      </c>
      <c r="E858">
        <v>2940.2020000000002</v>
      </c>
      <c r="F858">
        <v>15124929800</v>
      </c>
      <c r="G858" t="str">
        <f t="shared" si="13"/>
        <v>2023-07-06</v>
      </c>
    </row>
    <row r="859" spans="1:7" x14ac:dyDescent="0.25">
      <c r="A859" s="4" t="s">
        <v>5159</v>
      </c>
      <c r="B859">
        <v>2932.116</v>
      </c>
      <c r="C859">
        <v>2940.54</v>
      </c>
      <c r="D859">
        <v>2919.56</v>
      </c>
      <c r="E859">
        <v>2925.2570000000001</v>
      </c>
      <c r="F859">
        <v>15133030100</v>
      </c>
      <c r="G859" t="str">
        <f t="shared" si="13"/>
        <v>2023-07-07</v>
      </c>
    </row>
    <row r="860" spans="1:7" x14ac:dyDescent="0.25">
      <c r="A860" s="4" t="s">
        <v>5170</v>
      </c>
      <c r="B860">
        <v>2935.7449999999999</v>
      </c>
      <c r="C860">
        <v>2944.6179999999999</v>
      </c>
      <c r="D860">
        <v>2921.502</v>
      </c>
      <c r="E860">
        <v>2932.886</v>
      </c>
      <c r="F860">
        <v>14131086400</v>
      </c>
      <c r="G860" t="str">
        <f t="shared" si="13"/>
        <v>2023-07-10</v>
      </c>
    </row>
    <row r="861" spans="1:7" x14ac:dyDescent="0.25">
      <c r="A861" s="4" t="s">
        <v>5174</v>
      </c>
      <c r="B861">
        <v>2939.4609999999998</v>
      </c>
      <c r="C861">
        <v>2952.8119999999999</v>
      </c>
      <c r="D861">
        <v>2929.2269999999999</v>
      </c>
      <c r="E861">
        <v>2952.5949999999998</v>
      </c>
      <c r="F861">
        <v>13693553800</v>
      </c>
      <c r="G861" t="str">
        <f t="shared" si="13"/>
        <v>2023-07-11</v>
      </c>
    </row>
    <row r="862" spans="1:7" x14ac:dyDescent="0.25">
      <c r="A862" s="4" t="s">
        <v>5177</v>
      </c>
      <c r="B862">
        <v>2951.7020000000002</v>
      </c>
      <c r="C862">
        <v>2954.3690000000001</v>
      </c>
      <c r="D862">
        <v>2926.5479999999998</v>
      </c>
      <c r="E862">
        <v>2929.0830000000001</v>
      </c>
      <c r="F862">
        <v>16312605600</v>
      </c>
      <c r="G862" t="str">
        <f t="shared" si="13"/>
        <v>2023-07-12</v>
      </c>
    </row>
    <row r="863" spans="1:7" x14ac:dyDescent="0.25">
      <c r="A863" s="4" t="s">
        <v>5181</v>
      </c>
      <c r="B863">
        <v>2938.1619999999998</v>
      </c>
      <c r="C863">
        <v>2972.1509999999998</v>
      </c>
      <c r="D863">
        <v>2938.1619999999998</v>
      </c>
      <c r="E863">
        <v>2970.7359999999999</v>
      </c>
      <c r="F863">
        <v>16173181200</v>
      </c>
      <c r="G863" t="str">
        <f t="shared" si="13"/>
        <v>2023-07-13</v>
      </c>
    </row>
    <row r="864" spans="1:7" x14ac:dyDescent="0.25">
      <c r="A864" s="4" t="s">
        <v>5185</v>
      </c>
      <c r="B864">
        <v>2976.9850000000001</v>
      </c>
      <c r="C864">
        <v>2977.788</v>
      </c>
      <c r="D864">
        <v>2967.1280000000002</v>
      </c>
      <c r="E864">
        <v>2969.01</v>
      </c>
      <c r="F864">
        <v>15826550100</v>
      </c>
      <c r="G864" t="str">
        <f t="shared" si="13"/>
        <v>2023-07-14</v>
      </c>
    </row>
    <row r="865" spans="1:7" x14ac:dyDescent="0.25">
      <c r="A865" s="4" t="s">
        <v>5197</v>
      </c>
      <c r="B865">
        <v>2957.7919999999999</v>
      </c>
      <c r="C865">
        <v>2957.7919999999999</v>
      </c>
      <c r="D865">
        <v>2936.8040000000001</v>
      </c>
      <c r="E865">
        <v>2949.2449999999999</v>
      </c>
      <c r="F865">
        <v>14807930400</v>
      </c>
      <c r="G865" t="str">
        <f t="shared" si="13"/>
        <v>2023-07-17</v>
      </c>
    </row>
    <row r="866" spans="1:7" x14ac:dyDescent="0.25">
      <c r="A866" s="4" t="s">
        <v>5200</v>
      </c>
      <c r="B866">
        <v>2951.2060000000001</v>
      </c>
      <c r="C866">
        <v>2955.4789999999998</v>
      </c>
      <c r="D866">
        <v>2936.84</v>
      </c>
      <c r="E866">
        <v>2944.3049999999998</v>
      </c>
      <c r="F866">
        <v>13739723000</v>
      </c>
      <c r="G866" t="str">
        <f t="shared" si="13"/>
        <v>2023-07-18</v>
      </c>
    </row>
    <row r="867" spans="1:7" x14ac:dyDescent="0.25">
      <c r="A867" s="4" t="s">
        <v>5202</v>
      </c>
      <c r="B867">
        <v>2944.0949999999998</v>
      </c>
      <c r="C867">
        <v>2953.1509999999998</v>
      </c>
      <c r="D867">
        <v>2926.2559999999999</v>
      </c>
      <c r="E867">
        <v>2939.2109999999998</v>
      </c>
      <c r="F867">
        <v>12452828000</v>
      </c>
      <c r="G867" t="str">
        <f t="shared" si="13"/>
        <v>2023-07-19</v>
      </c>
    </row>
    <row r="868" spans="1:7" x14ac:dyDescent="0.25">
      <c r="A868" s="4" t="s">
        <v>5206</v>
      </c>
      <c r="B868">
        <v>2942.74</v>
      </c>
      <c r="C868">
        <v>2950.8440000000001</v>
      </c>
      <c r="D868">
        <v>2904.7420000000002</v>
      </c>
      <c r="E868">
        <v>2907.7269999999999</v>
      </c>
      <c r="F868">
        <v>13825786500</v>
      </c>
      <c r="G868" t="str">
        <f t="shared" si="13"/>
        <v>2023-07-20</v>
      </c>
    </row>
    <row r="869" spans="1:7" x14ac:dyDescent="0.25">
      <c r="A869" s="4" t="s">
        <v>5210</v>
      </c>
      <c r="B869">
        <v>2902.569</v>
      </c>
      <c r="C869">
        <v>2925</v>
      </c>
      <c r="D869">
        <v>2896.6039999999998</v>
      </c>
      <c r="E869">
        <v>2906.703</v>
      </c>
      <c r="F869">
        <v>12777331500</v>
      </c>
      <c r="G869" t="str">
        <f t="shared" si="13"/>
        <v>2023-07-21</v>
      </c>
    </row>
    <row r="870" spans="1:7" x14ac:dyDescent="0.25">
      <c r="A870" s="4" t="s">
        <v>5222</v>
      </c>
      <c r="B870">
        <v>2896.73</v>
      </c>
      <c r="C870">
        <v>2917.172</v>
      </c>
      <c r="D870">
        <v>2890.11</v>
      </c>
      <c r="E870">
        <v>2901.5479999999998</v>
      </c>
      <c r="F870">
        <v>11874820700</v>
      </c>
      <c r="G870" t="str">
        <f t="shared" si="13"/>
        <v>2023-07-24</v>
      </c>
    </row>
    <row r="871" spans="1:7" x14ac:dyDescent="0.25">
      <c r="A871" s="4" t="s">
        <v>5225</v>
      </c>
      <c r="B871">
        <v>2934.0709999999999</v>
      </c>
      <c r="C871">
        <v>2955.6579999999999</v>
      </c>
      <c r="D871">
        <v>2934.0709999999999</v>
      </c>
      <c r="E871">
        <v>2952.9639999999999</v>
      </c>
      <c r="F871">
        <v>16950133300</v>
      </c>
      <c r="G871" t="str">
        <f t="shared" si="13"/>
        <v>2023-07-25</v>
      </c>
    </row>
    <row r="872" spans="1:7" x14ac:dyDescent="0.25">
      <c r="A872" s="4" t="s">
        <v>5228</v>
      </c>
      <c r="B872">
        <v>2950.6109999999999</v>
      </c>
      <c r="C872">
        <v>2952.2710000000002</v>
      </c>
      <c r="D872">
        <v>2936.7660000000001</v>
      </c>
      <c r="E872">
        <v>2942.8209999999999</v>
      </c>
      <c r="F872">
        <v>16141121300</v>
      </c>
      <c r="G872" t="str">
        <f t="shared" si="13"/>
        <v>2023-07-26</v>
      </c>
    </row>
    <row r="873" spans="1:7" x14ac:dyDescent="0.25">
      <c r="A873" s="4" t="s">
        <v>5230</v>
      </c>
      <c r="B873">
        <v>2946.4870000000001</v>
      </c>
      <c r="C873">
        <v>2956.5410000000002</v>
      </c>
      <c r="D873">
        <v>2924.3820000000001</v>
      </c>
      <c r="E873">
        <v>2929.9969999999998</v>
      </c>
      <c r="F873">
        <v>17454503400</v>
      </c>
      <c r="G873" t="str">
        <f t="shared" si="13"/>
        <v>2023-07-27</v>
      </c>
    </row>
    <row r="874" spans="1:7" x14ac:dyDescent="0.25">
      <c r="A874" s="4" t="s">
        <v>5233</v>
      </c>
      <c r="B874">
        <v>2920.346</v>
      </c>
      <c r="C874">
        <v>2966.7919999999999</v>
      </c>
      <c r="D874">
        <v>2911.76</v>
      </c>
      <c r="E874">
        <v>2964.5140000000001</v>
      </c>
      <c r="F874">
        <v>18618363700</v>
      </c>
      <c r="G874" t="str">
        <f t="shared" si="13"/>
        <v>2023-07-28</v>
      </c>
    </row>
    <row r="875" spans="1:7" x14ac:dyDescent="0.25">
      <c r="A875" s="4" t="s">
        <v>5244</v>
      </c>
      <c r="B875">
        <v>2971.0230000000001</v>
      </c>
      <c r="C875">
        <v>2998.5120000000002</v>
      </c>
      <c r="D875">
        <v>2965.3420000000001</v>
      </c>
      <c r="E875">
        <v>2974.7280000000001</v>
      </c>
      <c r="F875">
        <v>20997353800</v>
      </c>
      <c r="G875" t="str">
        <f t="shared" si="13"/>
        <v>2023-07-31</v>
      </c>
    </row>
    <row r="876" spans="1:7" x14ac:dyDescent="0.25">
      <c r="A876" s="4" t="s">
        <v>5248</v>
      </c>
      <c r="B876">
        <v>2974.1970000000001</v>
      </c>
      <c r="C876">
        <v>2983.703</v>
      </c>
      <c r="D876">
        <v>2967.3359999999998</v>
      </c>
      <c r="E876">
        <v>2977.0230000000001</v>
      </c>
      <c r="F876">
        <v>21427814000</v>
      </c>
      <c r="G876" t="str">
        <f t="shared" si="13"/>
        <v>2023-08-01</v>
      </c>
    </row>
    <row r="877" spans="1:7" x14ac:dyDescent="0.25">
      <c r="A877" s="4" t="s">
        <v>5252</v>
      </c>
      <c r="B877">
        <v>2972.241</v>
      </c>
      <c r="C877">
        <v>2975.1480000000001</v>
      </c>
      <c r="D877">
        <v>2946.4209999999998</v>
      </c>
      <c r="E877">
        <v>2954.0929999999998</v>
      </c>
      <c r="F877">
        <v>18998266500</v>
      </c>
      <c r="G877" t="str">
        <f t="shared" si="13"/>
        <v>2023-08-02</v>
      </c>
    </row>
    <row r="878" spans="1:7" x14ac:dyDescent="0.25">
      <c r="A878" s="4" t="s">
        <v>5256</v>
      </c>
      <c r="B878">
        <v>2943.2469999999998</v>
      </c>
      <c r="C878">
        <v>2958.5680000000002</v>
      </c>
      <c r="D878">
        <v>2940.7089999999998</v>
      </c>
      <c r="E878">
        <v>2958.1370000000002</v>
      </c>
      <c r="F878">
        <v>16895336300</v>
      </c>
      <c r="G878" t="str">
        <f t="shared" si="13"/>
        <v>2023-08-03</v>
      </c>
    </row>
    <row r="879" spans="1:7" x14ac:dyDescent="0.25">
      <c r="A879" s="4" t="s">
        <v>5260</v>
      </c>
      <c r="B879">
        <v>2967.2719999999999</v>
      </c>
      <c r="C879">
        <v>2982.0160000000001</v>
      </c>
      <c r="D879">
        <v>2954.2919999999999</v>
      </c>
      <c r="E879">
        <v>2962.0940000000001</v>
      </c>
      <c r="F879">
        <v>18600924600</v>
      </c>
      <c r="G879" t="str">
        <f t="shared" si="13"/>
        <v>2023-08-04</v>
      </c>
    </row>
    <row r="880" spans="1:7" x14ac:dyDescent="0.25">
      <c r="A880" s="4" t="s">
        <v>5270</v>
      </c>
      <c r="B880">
        <v>2956.66</v>
      </c>
      <c r="C880">
        <v>2956.66</v>
      </c>
      <c r="D880">
        <v>2941.1109999999999</v>
      </c>
      <c r="E880">
        <v>2949.8679999999999</v>
      </c>
      <c r="F880">
        <v>16590864500</v>
      </c>
      <c r="G880" t="str">
        <f t="shared" si="13"/>
        <v>2023-08-07</v>
      </c>
    </row>
    <row r="881" spans="1:7" x14ac:dyDescent="0.25">
      <c r="A881" s="4" t="s">
        <v>5273</v>
      </c>
      <c r="B881">
        <v>2943.9989999999998</v>
      </c>
      <c r="C881">
        <v>2952.067</v>
      </c>
      <c r="D881">
        <v>2930.886</v>
      </c>
      <c r="E881">
        <v>2944.1849999999999</v>
      </c>
      <c r="F881">
        <v>14785535100</v>
      </c>
      <c r="G881" t="str">
        <f t="shared" si="13"/>
        <v>2023-08-08</v>
      </c>
    </row>
    <row r="882" spans="1:7" x14ac:dyDescent="0.25">
      <c r="A882" s="4" t="s">
        <v>5277</v>
      </c>
      <c r="B882">
        <v>2935.357</v>
      </c>
      <c r="C882">
        <v>2937.9560000000001</v>
      </c>
      <c r="D882">
        <v>2921.9009999999998</v>
      </c>
      <c r="E882">
        <v>2925.1489999999999</v>
      </c>
      <c r="F882">
        <v>13362367000</v>
      </c>
      <c r="G882" t="str">
        <f t="shared" si="13"/>
        <v>2023-08-09</v>
      </c>
    </row>
    <row r="883" spans="1:7" x14ac:dyDescent="0.25">
      <c r="A883" s="4" t="s">
        <v>5281</v>
      </c>
      <c r="B883">
        <v>2923.3310000000001</v>
      </c>
      <c r="C883">
        <v>2935.1109999999999</v>
      </c>
      <c r="D883">
        <v>2914.6880000000001</v>
      </c>
      <c r="E883">
        <v>2930.6370000000002</v>
      </c>
      <c r="F883">
        <v>12553548400</v>
      </c>
      <c r="G883" t="str">
        <f t="shared" si="13"/>
        <v>2023-08-10</v>
      </c>
    </row>
    <row r="884" spans="1:7" x14ac:dyDescent="0.25">
      <c r="A884" s="4" t="s">
        <v>5284</v>
      </c>
      <c r="B884">
        <v>2932.66</v>
      </c>
      <c r="C884">
        <v>2932.66</v>
      </c>
      <c r="D884">
        <v>2875.8130000000001</v>
      </c>
      <c r="E884">
        <v>2875.8130000000001</v>
      </c>
      <c r="F884">
        <v>14229846200</v>
      </c>
      <c r="G884" t="str">
        <f t="shared" si="13"/>
        <v>2023-08-11</v>
      </c>
    </row>
    <row r="885" spans="1:7" x14ac:dyDescent="0.25">
      <c r="A885" s="4" t="s">
        <v>5295</v>
      </c>
      <c r="B885">
        <v>2851.5230000000001</v>
      </c>
      <c r="C885">
        <v>2868.3240000000001</v>
      </c>
      <c r="D885">
        <v>2830.2820000000002</v>
      </c>
      <c r="E885">
        <v>2867.8249999999998</v>
      </c>
      <c r="F885">
        <v>13638349400</v>
      </c>
      <c r="G885" t="str">
        <f t="shared" si="13"/>
        <v>2023-08-14</v>
      </c>
    </row>
    <row r="886" spans="1:7" x14ac:dyDescent="0.25">
      <c r="A886" s="4" t="s">
        <v>5299</v>
      </c>
      <c r="B886">
        <v>2871.5439999999999</v>
      </c>
      <c r="C886">
        <v>2874.4229999999998</v>
      </c>
      <c r="D886">
        <v>2829.2820000000002</v>
      </c>
      <c r="E886">
        <v>2851.6990000000001</v>
      </c>
      <c r="F886">
        <v>12574127600</v>
      </c>
      <c r="G886" t="str">
        <f t="shared" si="13"/>
        <v>2023-08-15</v>
      </c>
    </row>
    <row r="887" spans="1:7" x14ac:dyDescent="0.25">
      <c r="A887" s="4" t="s">
        <v>5303</v>
      </c>
      <c r="B887">
        <v>2843.2379999999998</v>
      </c>
      <c r="C887">
        <v>2846.7269999999999</v>
      </c>
      <c r="D887">
        <v>2822.0529999999999</v>
      </c>
      <c r="E887">
        <v>2822.0540000000001</v>
      </c>
      <c r="F887">
        <v>12465985900</v>
      </c>
      <c r="G887" t="str">
        <f t="shared" si="13"/>
        <v>2023-08-16</v>
      </c>
    </row>
    <row r="888" spans="1:7" x14ac:dyDescent="0.25">
      <c r="A888" s="4" t="s">
        <v>5309</v>
      </c>
      <c r="B888">
        <v>2810.848</v>
      </c>
      <c r="C888">
        <v>2848.98</v>
      </c>
      <c r="D888">
        <v>2796.826</v>
      </c>
      <c r="E888">
        <v>2845.5749999999998</v>
      </c>
      <c r="F888">
        <v>13349372300</v>
      </c>
      <c r="G888" t="str">
        <f t="shared" si="13"/>
        <v>2023-08-17</v>
      </c>
    </row>
    <row r="889" spans="1:7" x14ac:dyDescent="0.25">
      <c r="A889" s="4" t="s">
        <v>5312</v>
      </c>
      <c r="B889">
        <v>2848.221</v>
      </c>
      <c r="C889">
        <v>2853.623</v>
      </c>
      <c r="D889">
        <v>2809.8110000000001</v>
      </c>
      <c r="E889">
        <v>2809.8110000000001</v>
      </c>
      <c r="F889">
        <v>13640307400</v>
      </c>
      <c r="G889" t="str">
        <f t="shared" si="13"/>
        <v>2023-08-18</v>
      </c>
    </row>
    <row r="890" spans="1:7" x14ac:dyDescent="0.25">
      <c r="A890" s="4" t="s">
        <v>5323</v>
      </c>
      <c r="B890">
        <v>2803.3910000000001</v>
      </c>
      <c r="C890">
        <v>2819.6889999999999</v>
      </c>
      <c r="D890">
        <v>2781.4690000000001</v>
      </c>
      <c r="E890">
        <v>2781.4690000000001</v>
      </c>
      <c r="F890">
        <v>12255956700</v>
      </c>
      <c r="G890" t="str">
        <f t="shared" si="13"/>
        <v>2023-08-21</v>
      </c>
    </row>
    <row r="891" spans="1:7" x14ac:dyDescent="0.25">
      <c r="A891" s="4" t="s">
        <v>5327</v>
      </c>
      <c r="B891">
        <v>2791.8009999999999</v>
      </c>
      <c r="C891">
        <v>2806.319</v>
      </c>
      <c r="D891">
        <v>2754.5740000000001</v>
      </c>
      <c r="E891">
        <v>2799.7559999999999</v>
      </c>
      <c r="F891">
        <v>14815901700</v>
      </c>
      <c r="G891" t="str">
        <f t="shared" si="13"/>
        <v>2023-08-22</v>
      </c>
    </row>
    <row r="892" spans="1:7" x14ac:dyDescent="0.25">
      <c r="A892" s="4" t="s">
        <v>5329</v>
      </c>
      <c r="B892">
        <v>2797.81</v>
      </c>
      <c r="C892">
        <v>2797.81</v>
      </c>
      <c r="D892">
        <v>2754.058</v>
      </c>
      <c r="E892">
        <v>2754.9319999999998</v>
      </c>
      <c r="F892">
        <v>12905071900</v>
      </c>
      <c r="G892" t="str">
        <f t="shared" si="13"/>
        <v>2023-08-23</v>
      </c>
    </row>
    <row r="893" spans="1:7" x14ac:dyDescent="0.25">
      <c r="A893" s="4" t="s">
        <v>5331</v>
      </c>
      <c r="B893">
        <v>2763.3249999999998</v>
      </c>
      <c r="C893">
        <v>2791.4119999999998</v>
      </c>
      <c r="D893">
        <v>2750.8589999999999</v>
      </c>
      <c r="E893">
        <v>2769.8780000000002</v>
      </c>
      <c r="F893">
        <v>14495620000</v>
      </c>
      <c r="G893" t="str">
        <f t="shared" si="13"/>
        <v>2023-08-24</v>
      </c>
    </row>
    <row r="894" spans="1:7" x14ac:dyDescent="0.25">
      <c r="A894" s="4" t="s">
        <v>5334</v>
      </c>
      <c r="B894">
        <v>2756.7190000000001</v>
      </c>
      <c r="C894">
        <v>2767.9290000000001</v>
      </c>
      <c r="D894">
        <v>2732.1060000000002</v>
      </c>
      <c r="E894">
        <v>2741.7950000000001</v>
      </c>
      <c r="F894">
        <v>14665019800</v>
      </c>
      <c r="G894" t="str">
        <f t="shared" si="13"/>
        <v>2023-08-25</v>
      </c>
    </row>
    <row r="895" spans="1:7" x14ac:dyDescent="0.25">
      <c r="A895" s="4" t="s">
        <v>5344</v>
      </c>
      <c r="B895">
        <v>2876.6529999999998</v>
      </c>
      <c r="C895">
        <v>2876.6529999999998</v>
      </c>
      <c r="D895">
        <v>2758.38</v>
      </c>
      <c r="E895">
        <v>2766.1579999999999</v>
      </c>
      <c r="F895">
        <v>22032874600</v>
      </c>
      <c r="G895" t="str">
        <f t="shared" si="13"/>
        <v>2023-08-28</v>
      </c>
    </row>
    <row r="896" spans="1:7" x14ac:dyDescent="0.25">
      <c r="A896" s="4" t="s">
        <v>5347</v>
      </c>
      <c r="B896">
        <v>2760.7570000000001</v>
      </c>
      <c r="C896">
        <v>2829.0590000000002</v>
      </c>
      <c r="D896">
        <v>2759.33</v>
      </c>
      <c r="E896">
        <v>2820.0149999999999</v>
      </c>
      <c r="F896">
        <v>19073748200</v>
      </c>
      <c r="G896" t="str">
        <f t="shared" si="13"/>
        <v>2023-08-29</v>
      </c>
    </row>
    <row r="897" spans="1:7" x14ac:dyDescent="0.25">
      <c r="A897" s="4" t="s">
        <v>5351</v>
      </c>
      <c r="B897">
        <v>2833.0639999999999</v>
      </c>
      <c r="C897">
        <v>2853.52</v>
      </c>
      <c r="D897">
        <v>2825.1819999999998</v>
      </c>
      <c r="E897">
        <v>2837.3910000000001</v>
      </c>
      <c r="F897">
        <v>17656928600</v>
      </c>
      <c r="G897" t="str">
        <f t="shared" si="13"/>
        <v>2023-08-30</v>
      </c>
    </row>
    <row r="898" spans="1:7" x14ac:dyDescent="0.25">
      <c r="A898" s="4" t="s">
        <v>5354</v>
      </c>
      <c r="B898">
        <v>2835.9250000000002</v>
      </c>
      <c r="C898">
        <v>2838.7669999999998</v>
      </c>
      <c r="D898">
        <v>2820.8809999999999</v>
      </c>
      <c r="E898">
        <v>2827.3809999999999</v>
      </c>
      <c r="F898">
        <v>15920722700</v>
      </c>
      <c r="G898" t="str">
        <f t="shared" si="13"/>
        <v>2023-08-31</v>
      </c>
    </row>
    <row r="899" spans="1:7" x14ac:dyDescent="0.25">
      <c r="A899" s="4" t="s">
        <v>5356</v>
      </c>
      <c r="B899">
        <v>2831.614</v>
      </c>
      <c r="C899">
        <v>2847.6750000000002</v>
      </c>
      <c r="D899">
        <v>2828.2460000000001</v>
      </c>
      <c r="E899">
        <v>2838.502</v>
      </c>
      <c r="F899">
        <v>15784091000</v>
      </c>
      <c r="G899" t="str">
        <f t="shared" ref="G899:G962" si="14">TEXT(A899,"YYYY-MM-DD")</f>
        <v>2023-09-01</v>
      </c>
    </row>
    <row r="900" spans="1:7" x14ac:dyDescent="0.25">
      <c r="A900" s="4" t="s">
        <v>5365</v>
      </c>
      <c r="B900">
        <v>2851.0709999999999</v>
      </c>
      <c r="C900">
        <v>2877.6089999999999</v>
      </c>
      <c r="D900">
        <v>2844.3090000000002</v>
      </c>
      <c r="E900">
        <v>2877.6089999999999</v>
      </c>
      <c r="F900">
        <v>20143720900</v>
      </c>
      <c r="G900" t="str">
        <f t="shared" si="14"/>
        <v>2023-09-04</v>
      </c>
    </row>
    <row r="901" spans="1:7" x14ac:dyDescent="0.25">
      <c r="A901" s="4" t="s">
        <v>5369</v>
      </c>
      <c r="B901">
        <v>2872.0949999999998</v>
      </c>
      <c r="C901">
        <v>2875.34</v>
      </c>
      <c r="D901">
        <v>2860.1849999999999</v>
      </c>
      <c r="E901">
        <v>2864.6149999999998</v>
      </c>
      <c r="F901">
        <v>16210504900</v>
      </c>
      <c r="G901" t="str">
        <f t="shared" si="14"/>
        <v>2023-09-05</v>
      </c>
    </row>
    <row r="902" spans="1:7" x14ac:dyDescent="0.25">
      <c r="A902" s="4" t="s">
        <v>5372</v>
      </c>
      <c r="B902">
        <v>2858.82</v>
      </c>
      <c r="C902">
        <v>2873.4140000000002</v>
      </c>
      <c r="D902">
        <v>2847.8330000000001</v>
      </c>
      <c r="E902">
        <v>2870.558</v>
      </c>
      <c r="F902">
        <v>14857907600</v>
      </c>
      <c r="G902" t="str">
        <f t="shared" si="14"/>
        <v>2023-09-06</v>
      </c>
    </row>
    <row r="903" spans="1:7" x14ac:dyDescent="0.25">
      <c r="A903" s="4" t="s">
        <v>5375</v>
      </c>
      <c r="B903">
        <v>2864.3420000000001</v>
      </c>
      <c r="C903">
        <v>2864.424</v>
      </c>
      <c r="D903">
        <v>2827.7240000000002</v>
      </c>
      <c r="E903">
        <v>2828.5219999999999</v>
      </c>
      <c r="F903">
        <v>14722506300</v>
      </c>
      <c r="G903" t="str">
        <f t="shared" si="14"/>
        <v>2023-09-07</v>
      </c>
    </row>
    <row r="904" spans="1:7" x14ac:dyDescent="0.25">
      <c r="A904" s="4" t="s">
        <v>5378</v>
      </c>
      <c r="B904">
        <v>2820.799</v>
      </c>
      <c r="C904">
        <v>2830.047</v>
      </c>
      <c r="D904">
        <v>2811.482</v>
      </c>
      <c r="E904">
        <v>2820.75</v>
      </c>
      <c r="F904">
        <v>12683552700</v>
      </c>
      <c r="G904" t="str">
        <f t="shared" si="14"/>
        <v>2023-09-08</v>
      </c>
    </row>
    <row r="905" spans="1:7" x14ac:dyDescent="0.25">
      <c r="A905" s="4" t="s">
        <v>5387</v>
      </c>
      <c r="B905">
        <v>2822.2869999999998</v>
      </c>
      <c r="C905">
        <v>2860.7559999999999</v>
      </c>
      <c r="D905">
        <v>2817.38</v>
      </c>
      <c r="E905">
        <v>2849.049</v>
      </c>
      <c r="F905">
        <v>16143636600</v>
      </c>
      <c r="G905" t="str">
        <f t="shared" si="14"/>
        <v>2023-09-11</v>
      </c>
    </row>
    <row r="906" spans="1:7" x14ac:dyDescent="0.25">
      <c r="A906" s="4" t="s">
        <v>5391</v>
      </c>
      <c r="B906">
        <v>2848.2159999999999</v>
      </c>
      <c r="C906">
        <v>2856.1680000000001</v>
      </c>
      <c r="D906">
        <v>2843.4549999999999</v>
      </c>
      <c r="E906">
        <v>2845.7220000000002</v>
      </c>
      <c r="F906">
        <v>13226700000</v>
      </c>
      <c r="G906" t="str">
        <f t="shared" si="14"/>
        <v>2023-09-12</v>
      </c>
    </row>
    <row r="907" spans="1:7" x14ac:dyDescent="0.25">
      <c r="A907" s="4" t="s">
        <v>5394</v>
      </c>
      <c r="B907">
        <v>2846.7269999999999</v>
      </c>
      <c r="C907">
        <v>2852.6239999999998</v>
      </c>
      <c r="D907">
        <v>2813.14</v>
      </c>
      <c r="E907">
        <v>2830.1640000000002</v>
      </c>
      <c r="F907">
        <v>14129005900</v>
      </c>
      <c r="G907" t="str">
        <f t="shared" si="14"/>
        <v>2023-09-13</v>
      </c>
    </row>
    <row r="908" spans="1:7" x14ac:dyDescent="0.25">
      <c r="A908" s="4" t="s">
        <v>5398</v>
      </c>
      <c r="B908">
        <v>2831.0549999999998</v>
      </c>
      <c r="C908">
        <v>2837.37</v>
      </c>
      <c r="D908">
        <v>2812.9929999999999</v>
      </c>
      <c r="E908">
        <v>2826.3429999999998</v>
      </c>
      <c r="F908">
        <v>14170505600</v>
      </c>
      <c r="G908" t="str">
        <f t="shared" si="14"/>
        <v>2023-09-14</v>
      </c>
    </row>
    <row r="909" spans="1:7" x14ac:dyDescent="0.25">
      <c r="A909" s="4" t="s">
        <v>5401</v>
      </c>
      <c r="B909">
        <v>2833.1729999999998</v>
      </c>
      <c r="C909">
        <v>2841.6149999999998</v>
      </c>
      <c r="D909">
        <v>2809.4259999999999</v>
      </c>
      <c r="E909">
        <v>2819.6819999999998</v>
      </c>
      <c r="F909">
        <v>16216691700</v>
      </c>
      <c r="G909" t="str">
        <f t="shared" si="14"/>
        <v>2023-09-15</v>
      </c>
    </row>
    <row r="910" spans="1:7" x14ac:dyDescent="0.25">
      <c r="A910" s="4" t="s">
        <v>5413</v>
      </c>
      <c r="B910">
        <v>2812.4259999999999</v>
      </c>
      <c r="C910">
        <v>2833.86</v>
      </c>
      <c r="D910">
        <v>2802.4409999999998</v>
      </c>
      <c r="E910">
        <v>2829.6819999999998</v>
      </c>
      <c r="F910">
        <v>14830097300</v>
      </c>
      <c r="G910" t="str">
        <f t="shared" si="14"/>
        <v>2023-09-18</v>
      </c>
    </row>
    <row r="911" spans="1:7" x14ac:dyDescent="0.25">
      <c r="A911" s="4" t="s">
        <v>5416</v>
      </c>
      <c r="B911">
        <v>2828.1909999999998</v>
      </c>
      <c r="C911">
        <v>2828.2910000000002</v>
      </c>
      <c r="D911">
        <v>2811.989</v>
      </c>
      <c r="E911">
        <v>2822.4079999999999</v>
      </c>
      <c r="F911">
        <v>13889589000</v>
      </c>
      <c r="G911" t="str">
        <f t="shared" si="14"/>
        <v>2023-09-19</v>
      </c>
    </row>
    <row r="912" spans="1:7" x14ac:dyDescent="0.25">
      <c r="A912" s="4" t="s">
        <v>5418</v>
      </c>
      <c r="B912">
        <v>2815.0210000000002</v>
      </c>
      <c r="C912">
        <v>2817.7</v>
      </c>
      <c r="D912">
        <v>2801.172</v>
      </c>
      <c r="E912">
        <v>2801.433</v>
      </c>
      <c r="F912">
        <v>12338835400</v>
      </c>
      <c r="G912" t="str">
        <f t="shared" si="14"/>
        <v>2023-09-20</v>
      </c>
    </row>
    <row r="913" spans="1:7" x14ac:dyDescent="0.25">
      <c r="A913" s="4" t="s">
        <v>5422</v>
      </c>
      <c r="B913">
        <v>2794.94</v>
      </c>
      <c r="C913">
        <v>2805.1869999999999</v>
      </c>
      <c r="D913">
        <v>2776.587</v>
      </c>
      <c r="E913">
        <v>2776.587</v>
      </c>
      <c r="F913">
        <v>12427191500</v>
      </c>
      <c r="G913" t="str">
        <f t="shared" si="14"/>
        <v>2023-09-21</v>
      </c>
    </row>
    <row r="914" spans="1:7" x14ac:dyDescent="0.25">
      <c r="A914" s="4" t="s">
        <v>5425</v>
      </c>
      <c r="B914">
        <v>2777.261</v>
      </c>
      <c r="C914">
        <v>2823.3939999999998</v>
      </c>
      <c r="D914">
        <v>2769.808</v>
      </c>
      <c r="E914">
        <v>2823.0619999999999</v>
      </c>
      <c r="F914">
        <v>15245444500</v>
      </c>
      <c r="G914" t="str">
        <f t="shared" si="14"/>
        <v>2023-09-22</v>
      </c>
    </row>
    <row r="915" spans="1:7" x14ac:dyDescent="0.25">
      <c r="A915" s="4" t="s">
        <v>5436</v>
      </c>
      <c r="B915">
        <v>2824.1149999999998</v>
      </c>
      <c r="C915">
        <v>2824.1149999999998</v>
      </c>
      <c r="D915">
        <v>2804.28</v>
      </c>
      <c r="E915">
        <v>2807.8090000000002</v>
      </c>
      <c r="F915">
        <v>13756022500</v>
      </c>
      <c r="G915" t="str">
        <f t="shared" si="14"/>
        <v>2023-09-25</v>
      </c>
    </row>
    <row r="916" spans="1:7" x14ac:dyDescent="0.25">
      <c r="A916" s="4" t="s">
        <v>5439</v>
      </c>
      <c r="B916">
        <v>2805.2550000000001</v>
      </c>
      <c r="C916">
        <v>2811.933</v>
      </c>
      <c r="D916">
        <v>2794.46</v>
      </c>
      <c r="E916">
        <v>2794.46</v>
      </c>
      <c r="F916">
        <v>12138024200</v>
      </c>
      <c r="G916" t="str">
        <f t="shared" si="14"/>
        <v>2023-09-26</v>
      </c>
    </row>
    <row r="917" spans="1:7" x14ac:dyDescent="0.25">
      <c r="A917" s="4" t="s">
        <v>5441</v>
      </c>
      <c r="B917">
        <v>2795.7489999999998</v>
      </c>
      <c r="C917">
        <v>2821.6640000000002</v>
      </c>
      <c r="D917">
        <v>2795.7420000000002</v>
      </c>
      <c r="E917">
        <v>2805.152</v>
      </c>
      <c r="F917">
        <v>13686521400</v>
      </c>
      <c r="G917" t="str">
        <f t="shared" si="14"/>
        <v>2023-09-27</v>
      </c>
    </row>
    <row r="918" spans="1:7" x14ac:dyDescent="0.25">
      <c r="A918" s="4" t="s">
        <v>5444</v>
      </c>
      <c r="B918">
        <v>2815.9059999999999</v>
      </c>
      <c r="C918">
        <v>2819.0140000000001</v>
      </c>
      <c r="D918">
        <v>2806.2420000000002</v>
      </c>
      <c r="E918">
        <v>2811.2049999999999</v>
      </c>
      <c r="F918">
        <v>13767744000</v>
      </c>
      <c r="G918" t="str">
        <f t="shared" si="14"/>
        <v>2023-09-28</v>
      </c>
    </row>
    <row r="919" spans="1:7" x14ac:dyDescent="0.25">
      <c r="A919" s="4" t="s">
        <v>5479</v>
      </c>
      <c r="B919">
        <v>2803.607</v>
      </c>
      <c r="C919">
        <v>2809.2469999999998</v>
      </c>
      <c r="D919">
        <v>2780.3649999999998</v>
      </c>
      <c r="E919">
        <v>2804.2489999999998</v>
      </c>
      <c r="F919">
        <v>15335298000</v>
      </c>
      <c r="G919" t="str">
        <f t="shared" si="14"/>
        <v>2023-10-09</v>
      </c>
    </row>
    <row r="920" spans="1:7" x14ac:dyDescent="0.25">
      <c r="A920" s="4" t="s">
        <v>5482</v>
      </c>
      <c r="B920">
        <v>2810.3850000000002</v>
      </c>
      <c r="C920">
        <v>2813.2739999999999</v>
      </c>
      <c r="D920">
        <v>2781.4879999999998</v>
      </c>
      <c r="E920">
        <v>2783.4929999999999</v>
      </c>
      <c r="F920">
        <v>15061380600</v>
      </c>
      <c r="G920" t="str">
        <f t="shared" si="14"/>
        <v>2023-10-10</v>
      </c>
    </row>
    <row r="921" spans="1:7" x14ac:dyDescent="0.25">
      <c r="A921" s="4" t="s">
        <v>5485</v>
      </c>
      <c r="B921">
        <v>2794.3980000000001</v>
      </c>
      <c r="C921">
        <v>2801.79</v>
      </c>
      <c r="D921">
        <v>2779.9949999999999</v>
      </c>
      <c r="E921">
        <v>2787.3919999999998</v>
      </c>
      <c r="F921">
        <v>15602088700</v>
      </c>
      <c r="G921" t="str">
        <f t="shared" si="14"/>
        <v>2023-10-11</v>
      </c>
    </row>
    <row r="922" spans="1:7" x14ac:dyDescent="0.25">
      <c r="A922" s="4" t="s">
        <v>5488</v>
      </c>
      <c r="B922">
        <v>2800.4609999999998</v>
      </c>
      <c r="C922">
        <v>2805.0129999999999</v>
      </c>
      <c r="D922">
        <v>2787.8069999999998</v>
      </c>
      <c r="E922">
        <v>2803.7289999999998</v>
      </c>
      <c r="F922">
        <v>15261696400</v>
      </c>
      <c r="G922" t="str">
        <f t="shared" si="14"/>
        <v>2023-10-12</v>
      </c>
    </row>
    <row r="923" spans="1:7" x14ac:dyDescent="0.25">
      <c r="A923" s="4" t="s">
        <v>5492</v>
      </c>
      <c r="B923">
        <v>2790.2089999999998</v>
      </c>
      <c r="C923">
        <v>2790.2089999999998</v>
      </c>
      <c r="D923">
        <v>2773.326</v>
      </c>
      <c r="E923">
        <v>2781.3029999999999</v>
      </c>
      <c r="F923">
        <v>14820468800</v>
      </c>
      <c r="G923" t="str">
        <f t="shared" si="14"/>
        <v>2023-10-13</v>
      </c>
    </row>
    <row r="924" spans="1:7" x14ac:dyDescent="0.25">
      <c r="A924" s="4" t="s">
        <v>5502</v>
      </c>
      <c r="B924">
        <v>2786.357</v>
      </c>
      <c r="C924">
        <v>2786.357</v>
      </c>
      <c r="D924">
        <v>2751.0450000000001</v>
      </c>
      <c r="E924">
        <v>2761.0030000000002</v>
      </c>
      <c r="F924">
        <v>15628904100</v>
      </c>
      <c r="G924" t="str">
        <f t="shared" si="14"/>
        <v>2023-10-16</v>
      </c>
    </row>
    <row r="925" spans="1:7" x14ac:dyDescent="0.25">
      <c r="A925" s="4" t="s">
        <v>5506</v>
      </c>
      <c r="B925">
        <v>2763.2069999999999</v>
      </c>
      <c r="C925">
        <v>2766.6610000000001</v>
      </c>
      <c r="D925">
        <v>2747.8879999999999</v>
      </c>
      <c r="E925">
        <v>2765.7950000000001</v>
      </c>
      <c r="F925">
        <v>14986878300</v>
      </c>
      <c r="G925" t="str">
        <f t="shared" si="14"/>
        <v>2023-10-17</v>
      </c>
    </row>
    <row r="926" spans="1:7" x14ac:dyDescent="0.25">
      <c r="A926" s="4" t="s">
        <v>5511</v>
      </c>
      <c r="B926">
        <v>2760.4560000000001</v>
      </c>
      <c r="C926">
        <v>2760.4560000000001</v>
      </c>
      <c r="D926">
        <v>2737.4940000000001</v>
      </c>
      <c r="E926">
        <v>2739.6019999999999</v>
      </c>
      <c r="F926">
        <v>15778844700</v>
      </c>
      <c r="G926" t="str">
        <f t="shared" si="14"/>
        <v>2023-10-18</v>
      </c>
    </row>
    <row r="927" spans="1:7" x14ac:dyDescent="0.25">
      <c r="A927" s="4" t="s">
        <v>5514</v>
      </c>
      <c r="B927">
        <v>2723.989</v>
      </c>
      <c r="C927">
        <v>2727.3780000000002</v>
      </c>
      <c r="D927">
        <v>2693.0459999999998</v>
      </c>
      <c r="E927">
        <v>2693.3629999999998</v>
      </c>
      <c r="F927">
        <v>17439698000</v>
      </c>
      <c r="G927" t="str">
        <f t="shared" si="14"/>
        <v>2023-10-19</v>
      </c>
    </row>
    <row r="928" spans="1:7" x14ac:dyDescent="0.25">
      <c r="A928" s="4" t="s">
        <v>5517</v>
      </c>
      <c r="B928">
        <v>2686.1309999999999</v>
      </c>
      <c r="C928">
        <v>2700.578</v>
      </c>
      <c r="D928">
        <v>2668.6970000000001</v>
      </c>
      <c r="E928">
        <v>2674.3180000000002</v>
      </c>
      <c r="F928">
        <v>15448875100</v>
      </c>
      <c r="G928" t="str">
        <f t="shared" si="14"/>
        <v>2023-10-20</v>
      </c>
    </row>
    <row r="929" spans="1:7" x14ac:dyDescent="0.25">
      <c r="A929" s="4" t="s">
        <v>5528</v>
      </c>
      <c r="B929">
        <v>2661.0729999999999</v>
      </c>
      <c r="C929">
        <v>2665.5039999999999</v>
      </c>
      <c r="D929">
        <v>2614.4760000000001</v>
      </c>
      <c r="E929">
        <v>2628.7660000000001</v>
      </c>
      <c r="F929">
        <v>16371434100</v>
      </c>
      <c r="G929" t="str">
        <f t="shared" si="14"/>
        <v>2023-10-23</v>
      </c>
    </row>
    <row r="930" spans="1:7" x14ac:dyDescent="0.25">
      <c r="A930" s="4" t="s">
        <v>5531</v>
      </c>
      <c r="B930">
        <v>2631.904</v>
      </c>
      <c r="C930">
        <v>2658.8470000000002</v>
      </c>
      <c r="D930">
        <v>2619.4780000000001</v>
      </c>
      <c r="E930">
        <v>2656.6</v>
      </c>
      <c r="F930">
        <v>17619894200</v>
      </c>
      <c r="G930" t="str">
        <f t="shared" si="14"/>
        <v>2023-10-24</v>
      </c>
    </row>
    <row r="931" spans="1:7" x14ac:dyDescent="0.25">
      <c r="A931" s="4" t="s">
        <v>5534</v>
      </c>
      <c r="B931">
        <v>2679.8989999999999</v>
      </c>
      <c r="C931">
        <v>2693.6590000000001</v>
      </c>
      <c r="D931">
        <v>2671.4920000000002</v>
      </c>
      <c r="E931">
        <v>2673.0459999999998</v>
      </c>
      <c r="F931">
        <v>19108556900</v>
      </c>
      <c r="G931" t="str">
        <f t="shared" si="14"/>
        <v>2023-10-25</v>
      </c>
    </row>
    <row r="932" spans="1:7" x14ac:dyDescent="0.25">
      <c r="A932" s="4" t="s">
        <v>5536</v>
      </c>
      <c r="B932">
        <v>2660.0369999999998</v>
      </c>
      <c r="C932">
        <v>2685.596</v>
      </c>
      <c r="D932">
        <v>2654.8589999999999</v>
      </c>
      <c r="E932">
        <v>2683.7689999999998</v>
      </c>
      <c r="F932">
        <v>17483346000</v>
      </c>
      <c r="G932" t="str">
        <f t="shared" si="14"/>
        <v>2023-10-26</v>
      </c>
    </row>
    <row r="933" spans="1:7" x14ac:dyDescent="0.25">
      <c r="A933" s="4" t="s">
        <v>5539</v>
      </c>
      <c r="B933">
        <v>2675.5419999999999</v>
      </c>
      <c r="C933">
        <v>2732.8040000000001</v>
      </c>
      <c r="D933">
        <v>2673.9259999999999</v>
      </c>
      <c r="E933">
        <v>2720.7130000000002</v>
      </c>
      <c r="F933">
        <v>19285721400</v>
      </c>
      <c r="G933" t="str">
        <f t="shared" si="14"/>
        <v>2023-10-27</v>
      </c>
    </row>
    <row r="934" spans="1:7" x14ac:dyDescent="0.25">
      <c r="A934" s="4" t="s">
        <v>5549</v>
      </c>
      <c r="B934">
        <v>2716.1950000000002</v>
      </c>
      <c r="C934">
        <v>2748.0450000000001</v>
      </c>
      <c r="D934">
        <v>2715.6419999999998</v>
      </c>
      <c r="E934">
        <v>2741.9409999999998</v>
      </c>
      <c r="F934">
        <v>21304693900</v>
      </c>
      <c r="G934" t="str">
        <f t="shared" si="14"/>
        <v>2023-10-30</v>
      </c>
    </row>
    <row r="935" spans="1:7" x14ac:dyDescent="0.25">
      <c r="A935" s="4" t="s">
        <v>5553</v>
      </c>
      <c r="B935">
        <v>2743.0230000000001</v>
      </c>
      <c r="C935">
        <v>2744.3389999999999</v>
      </c>
      <c r="D935">
        <v>2723.9609999999998</v>
      </c>
      <c r="E935">
        <v>2734.991</v>
      </c>
      <c r="F935">
        <v>19339687700</v>
      </c>
      <c r="G935" t="str">
        <f t="shared" si="14"/>
        <v>2023-10-31</v>
      </c>
    </row>
    <row r="936" spans="1:7" x14ac:dyDescent="0.25">
      <c r="A936" s="4" t="s">
        <v>5557</v>
      </c>
      <c r="B936">
        <v>2760.201</v>
      </c>
      <c r="C936">
        <v>2760.201</v>
      </c>
      <c r="D936">
        <v>2735.172</v>
      </c>
      <c r="E936">
        <v>2742.6640000000002</v>
      </c>
      <c r="F936">
        <v>17298995200</v>
      </c>
      <c r="G936" t="str">
        <f t="shared" si="14"/>
        <v>2023-11-01</v>
      </c>
    </row>
    <row r="937" spans="1:7" x14ac:dyDescent="0.25">
      <c r="A937" s="4" t="s">
        <v>5561</v>
      </c>
      <c r="B937">
        <v>2748.9470000000001</v>
      </c>
      <c r="C937">
        <v>2752.877</v>
      </c>
      <c r="D937">
        <v>2722.5830000000001</v>
      </c>
      <c r="E937">
        <v>2722.8220000000001</v>
      </c>
      <c r="F937">
        <v>16504938400</v>
      </c>
      <c r="G937" t="str">
        <f t="shared" si="14"/>
        <v>2023-11-02</v>
      </c>
    </row>
    <row r="938" spans="1:7" x14ac:dyDescent="0.25">
      <c r="A938" s="4" t="s">
        <v>5564</v>
      </c>
      <c r="B938">
        <v>2726.337</v>
      </c>
      <c r="C938">
        <v>2761.6260000000002</v>
      </c>
      <c r="D938">
        <v>2726.337</v>
      </c>
      <c r="E938">
        <v>2753.8040000000001</v>
      </c>
      <c r="F938">
        <v>16406093900</v>
      </c>
      <c r="G938" t="str">
        <f t="shared" si="14"/>
        <v>2023-11-03</v>
      </c>
    </row>
    <row r="939" spans="1:7" x14ac:dyDescent="0.25">
      <c r="A939" s="4" t="s">
        <v>5575</v>
      </c>
      <c r="B939">
        <v>2766.6849999999999</v>
      </c>
      <c r="C939">
        <v>2778.1709999999998</v>
      </c>
      <c r="D939">
        <v>2758.7710000000002</v>
      </c>
      <c r="E939">
        <v>2778.1439999999998</v>
      </c>
      <c r="F939">
        <v>21074029500</v>
      </c>
      <c r="G939" t="str">
        <f t="shared" si="14"/>
        <v>2023-11-06</v>
      </c>
    </row>
    <row r="940" spans="1:7" x14ac:dyDescent="0.25">
      <c r="A940" s="4" t="s">
        <v>5577</v>
      </c>
      <c r="B940">
        <v>2772.8809999999999</v>
      </c>
      <c r="C940">
        <v>2785.4270000000001</v>
      </c>
      <c r="D940">
        <v>2763.453</v>
      </c>
      <c r="E940">
        <v>2778.5349999999999</v>
      </c>
      <c r="F940">
        <v>18932869100</v>
      </c>
      <c r="G940" t="str">
        <f t="shared" si="14"/>
        <v>2023-11-07</v>
      </c>
    </row>
    <row r="941" spans="1:7" x14ac:dyDescent="0.25">
      <c r="A941" s="4" t="s">
        <v>5580</v>
      </c>
      <c r="B941">
        <v>2772.9960000000001</v>
      </c>
      <c r="C941">
        <v>2785.0410000000002</v>
      </c>
      <c r="D941">
        <v>2761.6390000000001</v>
      </c>
      <c r="E941">
        <v>2777.386</v>
      </c>
      <c r="F941">
        <v>20148189200</v>
      </c>
      <c r="G941" t="str">
        <f t="shared" si="14"/>
        <v>2023-11-08</v>
      </c>
    </row>
    <row r="942" spans="1:7" x14ac:dyDescent="0.25">
      <c r="A942" s="4" t="s">
        <v>5584</v>
      </c>
      <c r="B942">
        <v>2773.3560000000002</v>
      </c>
      <c r="C942">
        <v>2789.1149999999998</v>
      </c>
      <c r="D942">
        <v>2770.0309999999999</v>
      </c>
      <c r="E942">
        <v>2777.43</v>
      </c>
      <c r="F942">
        <v>19386341100</v>
      </c>
      <c r="G942" t="str">
        <f t="shared" si="14"/>
        <v>2023-11-09</v>
      </c>
    </row>
    <row r="943" spans="1:7" x14ac:dyDescent="0.25">
      <c r="A943" s="4" t="s">
        <v>5588</v>
      </c>
      <c r="B943">
        <v>2767.3679999999999</v>
      </c>
      <c r="C943">
        <v>2770.2049999999999</v>
      </c>
      <c r="D943">
        <v>2754.471</v>
      </c>
      <c r="E943">
        <v>2765.645</v>
      </c>
      <c r="F943">
        <v>16171715600</v>
      </c>
      <c r="G943" t="str">
        <f t="shared" si="14"/>
        <v>2023-11-10</v>
      </c>
    </row>
    <row r="944" spans="1:7" x14ac:dyDescent="0.25">
      <c r="A944" s="4" t="s">
        <v>5597</v>
      </c>
      <c r="B944">
        <v>2771.308</v>
      </c>
      <c r="C944">
        <v>2777.7759999999998</v>
      </c>
      <c r="D944">
        <v>2758.7040000000002</v>
      </c>
      <c r="E944">
        <v>2775.473</v>
      </c>
      <c r="F944">
        <v>17299255800</v>
      </c>
      <c r="G944" t="str">
        <f t="shared" si="14"/>
        <v>2023-11-13</v>
      </c>
    </row>
    <row r="945" spans="1:7" x14ac:dyDescent="0.25">
      <c r="A945" s="4" t="s">
        <v>5600</v>
      </c>
      <c r="B945">
        <v>2775.62</v>
      </c>
      <c r="C945">
        <v>2789.5720000000001</v>
      </c>
      <c r="D945">
        <v>2770.7139999999999</v>
      </c>
      <c r="E945">
        <v>2782.97</v>
      </c>
      <c r="F945">
        <v>16758700700</v>
      </c>
      <c r="G945" t="str">
        <f t="shared" si="14"/>
        <v>2023-11-14</v>
      </c>
    </row>
    <row r="946" spans="1:7" x14ac:dyDescent="0.25">
      <c r="A946" s="4" t="s">
        <v>5603</v>
      </c>
      <c r="B946">
        <v>2804.01</v>
      </c>
      <c r="C946">
        <v>2806.14</v>
      </c>
      <c r="D946">
        <v>2791.4580000000001</v>
      </c>
      <c r="E946">
        <v>2800.6750000000002</v>
      </c>
      <c r="F946">
        <v>18118648200</v>
      </c>
      <c r="G946" t="str">
        <f t="shared" si="14"/>
        <v>2023-11-15</v>
      </c>
    </row>
    <row r="947" spans="1:7" x14ac:dyDescent="0.25">
      <c r="A947" s="4" t="s">
        <v>5606</v>
      </c>
      <c r="B947">
        <v>2793.6990000000001</v>
      </c>
      <c r="C947">
        <v>2796.9140000000002</v>
      </c>
      <c r="D947">
        <v>2773.9810000000002</v>
      </c>
      <c r="E947">
        <v>2773.9810000000002</v>
      </c>
      <c r="F947">
        <v>15906507300</v>
      </c>
      <c r="G947" t="str">
        <f t="shared" si="14"/>
        <v>2023-11-16</v>
      </c>
    </row>
    <row r="948" spans="1:7" x14ac:dyDescent="0.25">
      <c r="A948" s="4" t="s">
        <v>5609</v>
      </c>
      <c r="B948">
        <v>2766.41</v>
      </c>
      <c r="C948">
        <v>2783.8359999999998</v>
      </c>
      <c r="D948">
        <v>2759.9969999999998</v>
      </c>
      <c r="E948">
        <v>2782.846</v>
      </c>
      <c r="F948">
        <v>15881443400</v>
      </c>
      <c r="G948" t="str">
        <f t="shared" si="14"/>
        <v>2023-11-17</v>
      </c>
    </row>
    <row r="949" spans="1:7" x14ac:dyDescent="0.25">
      <c r="A949" s="4" t="s">
        <v>5619</v>
      </c>
      <c r="B949">
        <v>2785.9369999999999</v>
      </c>
      <c r="C949">
        <v>2801.5010000000002</v>
      </c>
      <c r="D949">
        <v>2772.2930000000001</v>
      </c>
      <c r="E949">
        <v>2797.3870000000002</v>
      </c>
      <c r="F949">
        <v>17837137300</v>
      </c>
      <c r="G949" t="str">
        <f t="shared" si="14"/>
        <v>2023-11-20</v>
      </c>
    </row>
    <row r="950" spans="1:7" x14ac:dyDescent="0.25">
      <c r="A950" s="4" t="s">
        <v>5623</v>
      </c>
      <c r="B950">
        <v>2803.2310000000002</v>
      </c>
      <c r="C950">
        <v>2814.2919999999999</v>
      </c>
      <c r="D950">
        <v>2789.77</v>
      </c>
      <c r="E950">
        <v>2793.6489999999999</v>
      </c>
      <c r="F950">
        <v>19418606500</v>
      </c>
      <c r="G950" t="str">
        <f t="shared" si="14"/>
        <v>2023-11-21</v>
      </c>
    </row>
    <row r="951" spans="1:7" x14ac:dyDescent="0.25">
      <c r="A951" s="4" t="s">
        <v>5627</v>
      </c>
      <c r="B951">
        <v>2787.009</v>
      </c>
      <c r="C951">
        <v>2792.2310000000002</v>
      </c>
      <c r="D951">
        <v>2764.03</v>
      </c>
      <c r="E951">
        <v>2764.03</v>
      </c>
      <c r="F951">
        <v>17216046200</v>
      </c>
      <c r="G951" t="str">
        <f t="shared" si="14"/>
        <v>2023-11-22</v>
      </c>
    </row>
    <row r="952" spans="1:7" x14ac:dyDescent="0.25">
      <c r="A952" s="4" t="s">
        <v>5631</v>
      </c>
      <c r="B952">
        <v>2761.9479999999999</v>
      </c>
      <c r="C952">
        <v>2786.4250000000002</v>
      </c>
      <c r="D952">
        <v>2756.6759999999999</v>
      </c>
      <c r="E952">
        <v>2785.424</v>
      </c>
      <c r="F952">
        <v>17007313500</v>
      </c>
      <c r="G952" t="str">
        <f t="shared" si="14"/>
        <v>2023-11-23</v>
      </c>
    </row>
    <row r="953" spans="1:7" x14ac:dyDescent="0.25">
      <c r="A953" s="4" t="s">
        <v>5633</v>
      </c>
      <c r="B953">
        <v>2783.7269999999999</v>
      </c>
      <c r="C953">
        <v>2783.7269999999999</v>
      </c>
      <c r="D953">
        <v>2757.2759999999998</v>
      </c>
      <c r="E953">
        <v>2761.3670000000002</v>
      </c>
      <c r="F953">
        <v>16920453000</v>
      </c>
      <c r="G953" t="str">
        <f t="shared" si="14"/>
        <v>2023-11-24</v>
      </c>
    </row>
    <row r="954" spans="1:7" x14ac:dyDescent="0.25">
      <c r="A954" s="4" t="s">
        <v>5643</v>
      </c>
      <c r="B954">
        <v>2759.3719999999998</v>
      </c>
      <c r="C954">
        <v>2764.72</v>
      </c>
      <c r="D954">
        <v>2740.87</v>
      </c>
      <c r="E954">
        <v>2760.5540000000001</v>
      </c>
      <c r="F954">
        <v>18535988900</v>
      </c>
      <c r="G954" t="str">
        <f t="shared" si="14"/>
        <v>2023-11-27</v>
      </c>
    </row>
    <row r="955" spans="1:7" x14ac:dyDescent="0.25">
      <c r="A955" s="4" t="s">
        <v>5646</v>
      </c>
      <c r="B955">
        <v>2757.471</v>
      </c>
      <c r="C955">
        <v>2772.7440000000001</v>
      </c>
      <c r="D955">
        <v>2747.8330000000001</v>
      </c>
      <c r="E955">
        <v>2772.0369999999998</v>
      </c>
      <c r="F955">
        <v>16485679900</v>
      </c>
      <c r="G955" t="str">
        <f t="shared" si="14"/>
        <v>2023-11-28</v>
      </c>
    </row>
    <row r="956" spans="1:7" x14ac:dyDescent="0.25">
      <c r="A956" s="4" t="s">
        <v>5649</v>
      </c>
      <c r="B956">
        <v>2772.4769999999999</v>
      </c>
      <c r="C956">
        <v>2775.739</v>
      </c>
      <c r="D956">
        <v>2759.0810000000001</v>
      </c>
      <c r="E956">
        <v>2762.2910000000002</v>
      </c>
      <c r="F956">
        <v>16834228400</v>
      </c>
      <c r="G956" t="str">
        <f t="shared" si="14"/>
        <v>2023-11-29</v>
      </c>
    </row>
    <row r="957" spans="1:7" x14ac:dyDescent="0.25">
      <c r="A957" s="4" t="s">
        <v>5652</v>
      </c>
      <c r="B957">
        <v>2761.308</v>
      </c>
      <c r="C957">
        <v>2766.6370000000002</v>
      </c>
      <c r="D957">
        <v>2748.7579999999998</v>
      </c>
      <c r="E957">
        <v>2765.2869999999998</v>
      </c>
      <c r="F957">
        <v>16947276200</v>
      </c>
      <c r="G957" t="str">
        <f t="shared" si="14"/>
        <v>2023-11-30</v>
      </c>
    </row>
    <row r="958" spans="1:7" x14ac:dyDescent="0.25">
      <c r="A958" s="4" t="s">
        <v>5654</v>
      </c>
      <c r="B958">
        <v>2762.9490000000001</v>
      </c>
      <c r="C958">
        <v>2764.8440000000001</v>
      </c>
      <c r="D958">
        <v>2740.2359999999999</v>
      </c>
      <c r="E958">
        <v>2761.1030000000001</v>
      </c>
      <c r="F958">
        <v>16841967100</v>
      </c>
      <c r="G958" t="str">
        <f t="shared" si="14"/>
        <v>2023-12-01</v>
      </c>
    </row>
    <row r="959" spans="1:7" x14ac:dyDescent="0.25">
      <c r="A959" s="4" t="s">
        <v>5663</v>
      </c>
      <c r="B959">
        <v>2763.7350000000001</v>
      </c>
      <c r="C959">
        <v>2770.2420000000002</v>
      </c>
      <c r="D959">
        <v>2753.116</v>
      </c>
      <c r="E959">
        <v>2753.4589999999998</v>
      </c>
      <c r="F959">
        <v>17805107300</v>
      </c>
      <c r="G959" t="str">
        <f t="shared" si="14"/>
        <v>2023-12-04</v>
      </c>
    </row>
    <row r="960" spans="1:7" x14ac:dyDescent="0.25">
      <c r="A960" s="4" t="s">
        <v>5667</v>
      </c>
      <c r="B960">
        <v>2746.5909999999999</v>
      </c>
      <c r="C960">
        <v>2746.5909999999999</v>
      </c>
      <c r="D960">
        <v>2703.105</v>
      </c>
      <c r="E960">
        <v>2703.3449999999998</v>
      </c>
      <c r="F960">
        <v>17477997200</v>
      </c>
      <c r="G960" t="str">
        <f t="shared" si="14"/>
        <v>2023-12-05</v>
      </c>
    </row>
    <row r="961" spans="1:7" x14ac:dyDescent="0.25">
      <c r="A961" s="4" t="s">
        <v>5670</v>
      </c>
      <c r="B961">
        <v>2697.3710000000001</v>
      </c>
      <c r="C961">
        <v>2719.0810000000001</v>
      </c>
      <c r="D961">
        <v>2693.578</v>
      </c>
      <c r="E961">
        <v>2704.0039999999999</v>
      </c>
      <c r="F961">
        <v>16875216000</v>
      </c>
      <c r="G961" t="str">
        <f t="shared" si="14"/>
        <v>2023-12-06</v>
      </c>
    </row>
    <row r="962" spans="1:7" x14ac:dyDescent="0.25">
      <c r="A962" s="4" t="s">
        <v>5673</v>
      </c>
      <c r="B962">
        <v>2700.09</v>
      </c>
      <c r="C962">
        <v>2704.8209999999999</v>
      </c>
      <c r="D962">
        <v>2683.1039999999998</v>
      </c>
      <c r="E962">
        <v>2694.3719999999998</v>
      </c>
      <c r="F962">
        <v>17047125400</v>
      </c>
      <c r="G962" t="str">
        <f t="shared" si="14"/>
        <v>2023-12-07</v>
      </c>
    </row>
    <row r="963" spans="1:7" x14ac:dyDescent="0.25">
      <c r="A963" s="4" t="s">
        <v>5677</v>
      </c>
      <c r="B963">
        <v>2694.248</v>
      </c>
      <c r="C963">
        <v>2711.8890000000001</v>
      </c>
      <c r="D963">
        <v>2693.0439999999999</v>
      </c>
      <c r="E963">
        <v>2703.79</v>
      </c>
      <c r="F963">
        <v>20738315800</v>
      </c>
      <c r="G963" t="str">
        <f t="shared" ref="G963:G978" si="15">TEXT(A963,"YYYY-MM-DD")</f>
        <v>2023-12-08</v>
      </c>
    </row>
    <row r="964" spans="1:7" x14ac:dyDescent="0.25">
      <c r="A964" s="4" t="s">
        <v>5686</v>
      </c>
      <c r="B964">
        <v>2689.5189999999998</v>
      </c>
      <c r="C964">
        <v>2727.66</v>
      </c>
      <c r="D964">
        <v>2665.9349999999999</v>
      </c>
      <c r="E964">
        <v>2723.7550000000001</v>
      </c>
      <c r="F964">
        <v>20142596400</v>
      </c>
      <c r="G964" t="str">
        <f t="shared" si="15"/>
        <v>2023-12-11</v>
      </c>
    </row>
    <row r="965" spans="1:7" x14ac:dyDescent="0.25">
      <c r="A965" s="4" t="s">
        <v>5689</v>
      </c>
      <c r="B965">
        <v>2719.0590000000002</v>
      </c>
      <c r="C965">
        <v>2728.1840000000002</v>
      </c>
      <c r="D965">
        <v>2712.3009999999999</v>
      </c>
      <c r="E965">
        <v>2728.1840000000002</v>
      </c>
      <c r="F965">
        <v>15662650400</v>
      </c>
      <c r="G965" t="str">
        <f t="shared" si="15"/>
        <v>2023-12-12</v>
      </c>
    </row>
    <row r="966" spans="1:7" x14ac:dyDescent="0.25">
      <c r="A966" s="4" t="s">
        <v>5693</v>
      </c>
      <c r="B966">
        <v>2721.8739999999998</v>
      </c>
      <c r="C966">
        <v>2721.8739999999998</v>
      </c>
      <c r="D966">
        <v>2692.9180000000001</v>
      </c>
      <c r="E966">
        <v>2692.9180000000001</v>
      </c>
      <c r="F966">
        <v>16285445600</v>
      </c>
      <c r="G966" t="str">
        <f t="shared" si="15"/>
        <v>2023-12-13</v>
      </c>
    </row>
    <row r="967" spans="1:7" x14ac:dyDescent="0.25">
      <c r="A967" s="4" t="s">
        <v>5696</v>
      </c>
      <c r="B967">
        <v>2703.52</v>
      </c>
      <c r="C967">
        <v>2711.6</v>
      </c>
      <c r="D967">
        <v>2682.1109999999999</v>
      </c>
      <c r="E967">
        <v>2682.7</v>
      </c>
      <c r="F967">
        <v>15707096600</v>
      </c>
      <c r="G967" t="str">
        <f t="shared" si="15"/>
        <v>2023-12-14</v>
      </c>
    </row>
    <row r="968" spans="1:7" x14ac:dyDescent="0.25">
      <c r="A968" s="4" t="s">
        <v>5699</v>
      </c>
      <c r="B968">
        <v>2689.1320000000001</v>
      </c>
      <c r="C968">
        <v>2698.2660000000001</v>
      </c>
      <c r="D968">
        <v>2665.1280000000002</v>
      </c>
      <c r="E968">
        <v>2667.9029999999998</v>
      </c>
      <c r="F968">
        <v>16168335500</v>
      </c>
      <c r="G968" t="str">
        <f t="shared" si="15"/>
        <v>2023-12-15</v>
      </c>
    </row>
    <row r="969" spans="1:7" x14ac:dyDescent="0.25">
      <c r="A969" s="4" t="s">
        <v>5710</v>
      </c>
      <c r="B969">
        <v>2661.0129999999999</v>
      </c>
      <c r="C969">
        <v>2671.8530000000001</v>
      </c>
      <c r="D969">
        <v>2646.9</v>
      </c>
      <c r="E969">
        <v>2651.7060000000001</v>
      </c>
      <c r="F969">
        <v>16143597200</v>
      </c>
      <c r="G969" t="str">
        <f t="shared" si="15"/>
        <v>2023-12-18</v>
      </c>
    </row>
    <row r="970" spans="1:7" x14ac:dyDescent="0.25">
      <c r="A970" s="4" t="s">
        <v>5714</v>
      </c>
      <c r="B970">
        <v>2650.078</v>
      </c>
      <c r="C970">
        <v>2662.7530000000002</v>
      </c>
      <c r="D970">
        <v>2638.8090000000002</v>
      </c>
      <c r="E970">
        <v>2656.1379999999999</v>
      </c>
      <c r="F970">
        <v>14336144700</v>
      </c>
      <c r="G970" t="str">
        <f t="shared" si="15"/>
        <v>2023-12-19</v>
      </c>
    </row>
    <row r="971" spans="1:7" x14ac:dyDescent="0.25">
      <c r="A971" s="4" t="s">
        <v>5717</v>
      </c>
      <c r="B971">
        <v>2656.2060000000001</v>
      </c>
      <c r="C971">
        <v>2660.7750000000001</v>
      </c>
      <c r="D971">
        <v>2629.3359999999998</v>
      </c>
      <c r="E971">
        <v>2629.4749999999999</v>
      </c>
      <c r="F971">
        <v>14439386400</v>
      </c>
      <c r="G971" t="str">
        <f t="shared" si="15"/>
        <v>2023-12-20</v>
      </c>
    </row>
    <row r="972" spans="1:7" x14ac:dyDescent="0.25">
      <c r="A972" s="4" t="s">
        <v>5720</v>
      </c>
      <c r="B972">
        <v>2619.8519999999999</v>
      </c>
      <c r="C972">
        <v>2655.65</v>
      </c>
      <c r="D972">
        <v>2611.3510000000001</v>
      </c>
      <c r="E972">
        <v>2649.8820000000001</v>
      </c>
      <c r="F972">
        <v>16250262700</v>
      </c>
      <c r="G972" t="str">
        <f t="shared" si="15"/>
        <v>2023-12-21</v>
      </c>
    </row>
    <row r="973" spans="1:7" x14ac:dyDescent="0.25">
      <c r="A973" s="4" t="s">
        <v>5723</v>
      </c>
      <c r="B973">
        <v>2650.2979999999998</v>
      </c>
      <c r="C973">
        <v>2667.4920000000002</v>
      </c>
      <c r="D973">
        <v>2639.2429999999999</v>
      </c>
      <c r="E973">
        <v>2648.0039999999999</v>
      </c>
      <c r="F973">
        <v>17591592400</v>
      </c>
      <c r="G973" t="str">
        <f t="shared" si="15"/>
        <v>2023-12-22</v>
      </c>
    </row>
    <row r="974" spans="1:7" x14ac:dyDescent="0.25">
      <c r="A974" s="4" t="s">
        <v>5735</v>
      </c>
      <c r="B974">
        <v>2644.03</v>
      </c>
      <c r="C974">
        <v>2657.931</v>
      </c>
      <c r="D974">
        <v>2640.2829999999999</v>
      </c>
      <c r="E974">
        <v>2656.1379999999999</v>
      </c>
      <c r="F974">
        <v>13661120400</v>
      </c>
      <c r="G974" t="str">
        <f t="shared" si="15"/>
        <v>2023-12-25</v>
      </c>
    </row>
    <row r="975" spans="1:7" x14ac:dyDescent="0.25">
      <c r="A975" s="4" t="s">
        <v>5738</v>
      </c>
      <c r="B975">
        <v>2655.652</v>
      </c>
      <c r="C975">
        <v>2655.652</v>
      </c>
      <c r="D975">
        <v>2626.913</v>
      </c>
      <c r="E975">
        <v>2634.3710000000001</v>
      </c>
      <c r="F975">
        <v>13771976200</v>
      </c>
      <c r="G975" t="str">
        <f t="shared" si="15"/>
        <v>2023-12-26</v>
      </c>
    </row>
    <row r="976" spans="1:7" x14ac:dyDescent="0.25">
      <c r="A976" s="4" t="s">
        <v>5741</v>
      </c>
      <c r="B976">
        <v>2635.6930000000002</v>
      </c>
      <c r="C976">
        <v>2655.6950000000002</v>
      </c>
      <c r="D976">
        <v>2630.4859999999999</v>
      </c>
      <c r="E976">
        <v>2651.1489999999999</v>
      </c>
      <c r="F976">
        <v>14394243200</v>
      </c>
      <c r="G976" t="str">
        <f t="shared" si="15"/>
        <v>2023-12-27</v>
      </c>
    </row>
    <row r="977" spans="1:7" x14ac:dyDescent="0.25">
      <c r="A977" s="4" t="s">
        <v>5744</v>
      </c>
      <c r="B977">
        <v>2650.9169999999999</v>
      </c>
      <c r="C977">
        <v>2702.5740000000001</v>
      </c>
      <c r="D977">
        <v>2648.2910000000002</v>
      </c>
      <c r="E977">
        <v>2696.259</v>
      </c>
      <c r="F977">
        <v>19529442200</v>
      </c>
      <c r="G977" t="str">
        <f t="shared" si="15"/>
        <v>2023-12-28</v>
      </c>
    </row>
    <row r="978" spans="1:7" x14ac:dyDescent="0.25">
      <c r="A978" s="4" t="s">
        <v>5747</v>
      </c>
      <c r="B978">
        <v>2693.1840000000002</v>
      </c>
      <c r="C978">
        <v>2721.299</v>
      </c>
      <c r="D978">
        <v>2692.6880000000001</v>
      </c>
      <c r="E978">
        <v>2720.4169999999999</v>
      </c>
      <c r="F978">
        <v>17486593600</v>
      </c>
      <c r="G978" t="str">
        <f t="shared" si="15"/>
        <v>2023-12-29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464-9C51-4A54-9361-4C6ECFA85EFB}">
  <dimension ref="A1:F971"/>
  <sheetViews>
    <sheetView workbookViewId="0">
      <selection activeCell="B13" sqref="A1:F971"/>
    </sheetView>
  </sheetViews>
  <sheetFormatPr defaultRowHeight="13.8" x14ac:dyDescent="0.25"/>
  <cols>
    <col min="1" max="1" width="14.5546875" style="4" customWidth="1"/>
  </cols>
  <sheetData>
    <row r="1" spans="1:6" x14ac:dyDescent="0.25">
      <c r="A1" s="4" t="s">
        <v>6925</v>
      </c>
      <c r="B1" t="s">
        <v>5756</v>
      </c>
      <c r="C1" t="s">
        <v>5759</v>
      </c>
      <c r="D1" t="s">
        <v>5757</v>
      </c>
      <c r="E1" t="s">
        <v>5758</v>
      </c>
      <c r="F1" t="s">
        <v>5761</v>
      </c>
    </row>
    <row r="2" spans="1:6" x14ac:dyDescent="0.25">
      <c r="A2" s="4" t="s">
        <v>29</v>
      </c>
      <c r="B2">
        <v>1394.99</v>
      </c>
      <c r="C2">
        <v>1422.21</v>
      </c>
      <c r="D2">
        <v>1423.36</v>
      </c>
      <c r="E2">
        <v>1390.6</v>
      </c>
      <c r="F2">
        <v>15899734.289999999</v>
      </c>
    </row>
    <row r="3" spans="1:6" x14ac:dyDescent="0.25">
      <c r="A3" s="4" t="s">
        <v>40</v>
      </c>
      <c r="B3">
        <v>1422.15</v>
      </c>
      <c r="C3">
        <v>1424.07</v>
      </c>
      <c r="D3">
        <v>1428.72</v>
      </c>
      <c r="E3">
        <v>1416.36</v>
      </c>
      <c r="F3">
        <v>13475454.529999999</v>
      </c>
    </row>
    <row r="4" spans="1:6" x14ac:dyDescent="0.25">
      <c r="A4" s="4" t="s">
        <v>73</v>
      </c>
      <c r="B4">
        <v>1420.98</v>
      </c>
      <c r="C4">
        <v>1465.05</v>
      </c>
      <c r="D4">
        <v>1477.66</v>
      </c>
      <c r="E4">
        <v>1420.21</v>
      </c>
      <c r="F4">
        <v>19412786.41</v>
      </c>
    </row>
    <row r="5" spans="1:6" x14ac:dyDescent="0.25">
      <c r="A5" s="4" t="s">
        <v>85</v>
      </c>
      <c r="B5">
        <v>1468.13</v>
      </c>
      <c r="C5">
        <v>1468.94</v>
      </c>
      <c r="D5">
        <v>1474.99</v>
      </c>
      <c r="E5">
        <v>1456.61</v>
      </c>
      <c r="F5">
        <v>15737907.060000001</v>
      </c>
    </row>
    <row r="6" spans="1:6" x14ac:dyDescent="0.25">
      <c r="A6" s="4" t="s">
        <v>95</v>
      </c>
      <c r="B6">
        <v>1469.2</v>
      </c>
      <c r="C6">
        <v>1462.45</v>
      </c>
      <c r="D6">
        <v>1482.04</v>
      </c>
      <c r="E6">
        <v>1454.2</v>
      </c>
      <c r="F6">
        <v>17503693.75</v>
      </c>
    </row>
    <row r="7" spans="1:6" x14ac:dyDescent="0.25">
      <c r="A7" s="4" t="s">
        <v>103</v>
      </c>
      <c r="B7">
        <v>1476.34</v>
      </c>
      <c r="C7">
        <v>1478.29</v>
      </c>
      <c r="D7">
        <v>1481.53</v>
      </c>
      <c r="E7">
        <v>1467.46</v>
      </c>
      <c r="F7">
        <v>14126492.15</v>
      </c>
    </row>
    <row r="8" spans="1:6" x14ac:dyDescent="0.25">
      <c r="A8" s="4" t="s">
        <v>110</v>
      </c>
      <c r="B8">
        <v>1478.18</v>
      </c>
      <c r="C8">
        <v>1466.93</v>
      </c>
      <c r="D8">
        <v>1479.04</v>
      </c>
      <c r="E8">
        <v>1456.64</v>
      </c>
      <c r="F8">
        <v>12682518.300000001</v>
      </c>
    </row>
    <row r="9" spans="1:6" x14ac:dyDescent="0.25">
      <c r="A9" s="4" t="s">
        <v>133</v>
      </c>
      <c r="B9">
        <v>1481.36</v>
      </c>
      <c r="C9">
        <v>1498.22</v>
      </c>
      <c r="D9">
        <v>1498.25</v>
      </c>
      <c r="E9">
        <v>1474.85</v>
      </c>
      <c r="F9">
        <v>15680024.560000001</v>
      </c>
    </row>
    <row r="10" spans="1:6" x14ac:dyDescent="0.25">
      <c r="A10" s="4" t="s">
        <v>140</v>
      </c>
      <c r="B10">
        <v>1512.78</v>
      </c>
      <c r="C10">
        <v>1509.95</v>
      </c>
      <c r="D10">
        <v>1525.29</v>
      </c>
      <c r="E10">
        <v>1507.96</v>
      </c>
      <c r="F10">
        <v>18993484.719999999</v>
      </c>
    </row>
    <row r="11" spans="1:6" x14ac:dyDescent="0.25">
      <c r="A11" s="4" t="s">
        <v>147</v>
      </c>
      <c r="B11">
        <v>1504.48</v>
      </c>
      <c r="C11">
        <v>1495.16</v>
      </c>
      <c r="D11">
        <v>1505.88</v>
      </c>
      <c r="E11">
        <v>1479.31</v>
      </c>
      <c r="F11">
        <v>16438946.83</v>
      </c>
    </row>
    <row r="12" spans="1:6" x14ac:dyDescent="0.25">
      <c r="A12" s="4" t="s">
        <v>154</v>
      </c>
      <c r="B12">
        <v>1494.61</v>
      </c>
      <c r="C12">
        <v>1489.91</v>
      </c>
      <c r="D12">
        <v>1503.21</v>
      </c>
      <c r="E12">
        <v>1485.69</v>
      </c>
      <c r="F12">
        <v>13658870.449999999</v>
      </c>
    </row>
    <row r="13" spans="1:6" x14ac:dyDescent="0.25">
      <c r="A13" s="4" t="s">
        <v>161</v>
      </c>
      <c r="B13">
        <v>1495.92</v>
      </c>
      <c r="C13">
        <v>1488.41</v>
      </c>
      <c r="D13">
        <v>1498.92</v>
      </c>
      <c r="E13">
        <v>1480.5</v>
      </c>
      <c r="F13">
        <v>15157026.4</v>
      </c>
    </row>
    <row r="14" spans="1:6" x14ac:dyDescent="0.25">
      <c r="A14" s="4" t="s">
        <v>188</v>
      </c>
      <c r="B14">
        <v>1487.77</v>
      </c>
      <c r="C14">
        <v>1518.11</v>
      </c>
      <c r="D14">
        <v>1519.89</v>
      </c>
      <c r="E14">
        <v>1485.98</v>
      </c>
      <c r="F14">
        <v>14815861.939999999</v>
      </c>
    </row>
    <row r="15" spans="1:6" x14ac:dyDescent="0.25">
      <c r="A15" s="4" t="s">
        <v>194</v>
      </c>
      <c r="B15">
        <v>1510.59</v>
      </c>
      <c r="C15">
        <v>1493.42</v>
      </c>
      <c r="D15">
        <v>1510.59</v>
      </c>
      <c r="E15">
        <v>1493.28</v>
      </c>
      <c r="F15">
        <v>13497518.83</v>
      </c>
    </row>
    <row r="16" spans="1:6" x14ac:dyDescent="0.25">
      <c r="A16" s="4" t="s">
        <v>199</v>
      </c>
      <c r="B16">
        <v>1487.48</v>
      </c>
      <c r="C16">
        <v>1526.69</v>
      </c>
      <c r="D16">
        <v>1536.7</v>
      </c>
      <c r="E16">
        <v>1474.09</v>
      </c>
      <c r="F16">
        <v>15752494.609999999</v>
      </c>
    </row>
    <row r="17" spans="1:6" x14ac:dyDescent="0.25">
      <c r="A17" s="4" t="s">
        <v>207</v>
      </c>
      <c r="B17">
        <v>1514.55</v>
      </c>
      <c r="C17">
        <v>1489.65</v>
      </c>
      <c r="D17">
        <v>1541.77</v>
      </c>
      <c r="E17">
        <v>1466.83</v>
      </c>
      <c r="F17">
        <v>17374277.149999999</v>
      </c>
    </row>
    <row r="18" spans="1:6" x14ac:dyDescent="0.25">
      <c r="A18" s="4" t="s">
        <v>285</v>
      </c>
      <c r="B18">
        <v>1341.26</v>
      </c>
      <c r="C18">
        <v>1355.21</v>
      </c>
      <c r="D18">
        <v>1363.15</v>
      </c>
      <c r="E18">
        <v>1341.26</v>
      </c>
      <c r="F18">
        <v>12284564.890000001</v>
      </c>
    </row>
    <row r="19" spans="1:6" x14ac:dyDescent="0.25">
      <c r="A19" s="4" t="s">
        <v>292</v>
      </c>
      <c r="B19">
        <v>1335.76</v>
      </c>
      <c r="C19">
        <v>1410.8</v>
      </c>
      <c r="D19">
        <v>1416.09</v>
      </c>
      <c r="E19">
        <v>1335.76</v>
      </c>
      <c r="F19">
        <v>23575585.460000001</v>
      </c>
    </row>
    <row r="20" spans="1:6" x14ac:dyDescent="0.25">
      <c r="A20" s="4" t="s">
        <v>297</v>
      </c>
      <c r="B20">
        <v>1430.26</v>
      </c>
      <c r="C20">
        <v>1441.63</v>
      </c>
      <c r="D20">
        <v>1475.76</v>
      </c>
      <c r="E20">
        <v>1420.55</v>
      </c>
      <c r="F20">
        <v>22640515.16</v>
      </c>
    </row>
    <row r="21" spans="1:6" x14ac:dyDescent="0.25">
      <c r="A21" s="4" t="s">
        <v>302</v>
      </c>
      <c r="B21">
        <v>1418.95</v>
      </c>
      <c r="C21">
        <v>1470.46</v>
      </c>
      <c r="D21">
        <v>1470.63</v>
      </c>
      <c r="E21">
        <v>1413.74</v>
      </c>
      <c r="F21">
        <v>20977050.550000001</v>
      </c>
    </row>
    <row r="22" spans="1:6" x14ac:dyDescent="0.25">
      <c r="A22" s="4" t="s">
        <v>307</v>
      </c>
      <c r="B22">
        <v>1463.92</v>
      </c>
      <c r="C22">
        <v>1475.71</v>
      </c>
      <c r="D22">
        <v>1475.93</v>
      </c>
      <c r="E22">
        <v>1443</v>
      </c>
      <c r="F22">
        <v>19382862.710000001</v>
      </c>
    </row>
    <row r="23" spans="1:6" x14ac:dyDescent="0.25">
      <c r="A23" s="4" t="s">
        <v>324</v>
      </c>
      <c r="B23">
        <v>1468.61</v>
      </c>
      <c r="C23">
        <v>1521.84</v>
      </c>
      <c r="D23">
        <v>1521.88</v>
      </c>
      <c r="E23">
        <v>1467.21</v>
      </c>
      <c r="F23">
        <v>20154211.5</v>
      </c>
    </row>
    <row r="24" spans="1:6" x14ac:dyDescent="0.25">
      <c r="A24" s="4" t="s">
        <v>331</v>
      </c>
      <c r="B24">
        <v>1525.67</v>
      </c>
      <c r="C24">
        <v>1509.02</v>
      </c>
      <c r="D24">
        <v>1525.67</v>
      </c>
      <c r="E24">
        <v>1501.63</v>
      </c>
      <c r="F24">
        <v>15893046.789999999</v>
      </c>
    </row>
    <row r="25" spans="1:6" x14ac:dyDescent="0.25">
      <c r="A25" s="4" t="s">
        <v>340</v>
      </c>
      <c r="B25">
        <v>1524.96</v>
      </c>
      <c r="C25">
        <v>1565.64</v>
      </c>
      <c r="D25">
        <v>1568.48</v>
      </c>
      <c r="E25">
        <v>1524.77</v>
      </c>
      <c r="F25">
        <v>20157745.670000002</v>
      </c>
    </row>
    <row r="26" spans="1:6" x14ac:dyDescent="0.25">
      <c r="A26" s="4" t="s">
        <v>347</v>
      </c>
      <c r="B26">
        <v>1584.03</v>
      </c>
      <c r="C26">
        <v>1560.11</v>
      </c>
      <c r="D26">
        <v>1597.6</v>
      </c>
      <c r="E26">
        <v>1557.26</v>
      </c>
      <c r="F26">
        <v>22390673.850000001</v>
      </c>
    </row>
    <row r="27" spans="1:6" x14ac:dyDescent="0.25">
      <c r="A27" s="4" t="s">
        <v>355</v>
      </c>
      <c r="B27">
        <v>1554.53</v>
      </c>
      <c r="C27">
        <v>1549.97</v>
      </c>
      <c r="D27">
        <v>1576.42</v>
      </c>
      <c r="E27">
        <v>1536.27</v>
      </c>
      <c r="F27">
        <v>18732881.09</v>
      </c>
    </row>
    <row r="28" spans="1:6" x14ac:dyDescent="0.25">
      <c r="A28" s="4" t="s">
        <v>373</v>
      </c>
      <c r="B28">
        <v>1552.76</v>
      </c>
      <c r="C28">
        <v>1603.4</v>
      </c>
      <c r="D28">
        <v>1603.4</v>
      </c>
      <c r="E28">
        <v>1552.48</v>
      </c>
      <c r="F28">
        <v>19374446.370000001</v>
      </c>
    </row>
    <row r="29" spans="1:6" x14ac:dyDescent="0.25">
      <c r="A29" s="4" t="s">
        <v>378</v>
      </c>
      <c r="B29">
        <v>1602.77</v>
      </c>
      <c r="C29">
        <v>1628.85</v>
      </c>
      <c r="D29">
        <v>1634.42</v>
      </c>
      <c r="E29">
        <v>1599.83</v>
      </c>
      <c r="F29">
        <v>23679905.32</v>
      </c>
    </row>
    <row r="30" spans="1:6" x14ac:dyDescent="0.25">
      <c r="A30" s="4" t="s">
        <v>383</v>
      </c>
      <c r="B30">
        <v>1649.3</v>
      </c>
      <c r="C30">
        <v>1615.48</v>
      </c>
      <c r="D30">
        <v>1659.79</v>
      </c>
      <c r="E30">
        <v>1614.11</v>
      </c>
      <c r="F30">
        <v>28984638.190000001</v>
      </c>
    </row>
    <row r="31" spans="1:6" x14ac:dyDescent="0.25">
      <c r="A31" s="4" t="s">
        <v>388</v>
      </c>
      <c r="B31">
        <v>1631.95</v>
      </c>
      <c r="C31">
        <v>1660.13</v>
      </c>
      <c r="D31">
        <v>1662.5</v>
      </c>
      <c r="E31">
        <v>1628.26</v>
      </c>
      <c r="F31">
        <v>24612106.350000001</v>
      </c>
    </row>
    <row r="32" spans="1:6" x14ac:dyDescent="0.25">
      <c r="A32" s="4" t="s">
        <v>392</v>
      </c>
      <c r="B32">
        <v>1656.03</v>
      </c>
      <c r="C32">
        <v>1668.21</v>
      </c>
      <c r="D32">
        <v>1683.22</v>
      </c>
      <c r="E32">
        <v>1653.51</v>
      </c>
      <c r="F32">
        <v>24186222.98</v>
      </c>
    </row>
    <row r="33" spans="1:6" x14ac:dyDescent="0.25">
      <c r="A33" s="4" t="s">
        <v>406</v>
      </c>
      <c r="B33">
        <v>1658.66</v>
      </c>
      <c r="C33">
        <v>1658.8</v>
      </c>
      <c r="D33">
        <v>1667.25</v>
      </c>
      <c r="E33">
        <v>1625.12</v>
      </c>
      <c r="F33">
        <v>24149618.949999999</v>
      </c>
    </row>
    <row r="34" spans="1:6" x14ac:dyDescent="0.25">
      <c r="A34" s="4" t="s">
        <v>412</v>
      </c>
      <c r="B34">
        <v>1619.04</v>
      </c>
      <c r="C34">
        <v>1684.94</v>
      </c>
      <c r="D34">
        <v>1689.77</v>
      </c>
      <c r="E34">
        <v>1600.02</v>
      </c>
      <c r="F34">
        <v>29362903.129999999</v>
      </c>
    </row>
    <row r="35" spans="1:6" x14ac:dyDescent="0.25">
      <c r="A35" s="4" t="s">
        <v>417</v>
      </c>
      <c r="B35">
        <v>1658.67</v>
      </c>
      <c r="C35">
        <v>1623.96</v>
      </c>
      <c r="D35">
        <v>1676.22</v>
      </c>
      <c r="E35">
        <v>1617.71</v>
      </c>
      <c r="F35">
        <v>25252952.940000001</v>
      </c>
    </row>
    <row r="36" spans="1:6" x14ac:dyDescent="0.25">
      <c r="A36" s="4" t="s">
        <v>421</v>
      </c>
      <c r="B36">
        <v>1632.5</v>
      </c>
      <c r="C36">
        <v>1616.54</v>
      </c>
      <c r="D36">
        <v>1640.67</v>
      </c>
      <c r="E36">
        <v>1602.46</v>
      </c>
      <c r="F36">
        <v>18318590.239999998</v>
      </c>
    </row>
    <row r="37" spans="1:6" x14ac:dyDescent="0.25">
      <c r="A37" s="4" t="s">
        <v>426</v>
      </c>
      <c r="B37">
        <v>1547.98</v>
      </c>
      <c r="C37">
        <v>1519.68</v>
      </c>
      <c r="D37">
        <v>1577.26</v>
      </c>
      <c r="E37">
        <v>1515.84</v>
      </c>
      <c r="F37">
        <v>23169491.969999999</v>
      </c>
    </row>
    <row r="38" spans="1:6" x14ac:dyDescent="0.25">
      <c r="A38" s="4" t="s">
        <v>442</v>
      </c>
      <c r="B38">
        <v>1539</v>
      </c>
      <c r="C38">
        <v>1568.9</v>
      </c>
      <c r="D38">
        <v>1579.58</v>
      </c>
      <c r="E38">
        <v>1528.08</v>
      </c>
      <c r="F38">
        <v>18716443.050000001</v>
      </c>
    </row>
    <row r="39" spans="1:6" x14ac:dyDescent="0.25">
      <c r="A39" s="4" t="s">
        <v>446</v>
      </c>
      <c r="B39">
        <v>1604.33</v>
      </c>
      <c r="C39">
        <v>1578.92</v>
      </c>
      <c r="D39">
        <v>1616.42</v>
      </c>
      <c r="E39">
        <v>1564.95</v>
      </c>
      <c r="F39">
        <v>20876173.59</v>
      </c>
    </row>
    <row r="40" spans="1:6" x14ac:dyDescent="0.25">
      <c r="A40" s="4" t="s">
        <v>452</v>
      </c>
      <c r="B40">
        <v>1563.8</v>
      </c>
      <c r="C40">
        <v>1569.74</v>
      </c>
      <c r="D40">
        <v>1576.44</v>
      </c>
      <c r="E40">
        <v>1537.68</v>
      </c>
      <c r="F40">
        <v>15311323.710000001</v>
      </c>
    </row>
    <row r="41" spans="1:6" x14ac:dyDescent="0.25">
      <c r="A41" s="4" t="s">
        <v>456</v>
      </c>
      <c r="B41">
        <v>1597.43</v>
      </c>
      <c r="C41">
        <v>1599.56</v>
      </c>
      <c r="D41">
        <v>1602.94</v>
      </c>
      <c r="E41">
        <v>1580.33</v>
      </c>
      <c r="F41">
        <v>20949518.16</v>
      </c>
    </row>
    <row r="42" spans="1:6" x14ac:dyDescent="0.25">
      <c r="A42" s="4" t="s">
        <v>462</v>
      </c>
      <c r="B42">
        <v>1583.57</v>
      </c>
      <c r="C42">
        <v>1595.23</v>
      </c>
      <c r="D42">
        <v>1613.04</v>
      </c>
      <c r="E42">
        <v>1580.58</v>
      </c>
      <c r="F42">
        <v>22250390.210000001</v>
      </c>
    </row>
    <row r="43" spans="1:6" x14ac:dyDescent="0.25">
      <c r="A43" s="4" t="s">
        <v>479</v>
      </c>
      <c r="B43">
        <v>1563.99</v>
      </c>
      <c r="C43">
        <v>1515.87</v>
      </c>
      <c r="D43">
        <v>1571.16</v>
      </c>
      <c r="E43">
        <v>1515.06</v>
      </c>
      <c r="F43">
        <v>28289934.289999999</v>
      </c>
    </row>
    <row r="44" spans="1:6" x14ac:dyDescent="0.25">
      <c r="A44" s="4" t="s">
        <v>484</v>
      </c>
      <c r="B44">
        <v>1491.66</v>
      </c>
      <c r="C44">
        <v>1556.72</v>
      </c>
      <c r="D44">
        <v>1559.17</v>
      </c>
      <c r="E44">
        <v>1475.62</v>
      </c>
      <c r="F44">
        <v>27561092.5</v>
      </c>
    </row>
    <row r="45" spans="1:6" x14ac:dyDescent="0.25">
      <c r="A45" s="4" t="s">
        <v>491</v>
      </c>
      <c r="B45">
        <v>1565.24</v>
      </c>
      <c r="C45">
        <v>1533.37</v>
      </c>
      <c r="D45">
        <v>1578.59</v>
      </c>
      <c r="E45">
        <v>1533.37</v>
      </c>
      <c r="F45">
        <v>23267474.010000002</v>
      </c>
    </row>
    <row r="46" spans="1:6" x14ac:dyDescent="0.25">
      <c r="A46" s="4" t="s">
        <v>495</v>
      </c>
      <c r="B46">
        <v>1501.87</v>
      </c>
      <c r="C46">
        <v>1495.92</v>
      </c>
      <c r="D46">
        <v>1515.06</v>
      </c>
      <c r="E46">
        <v>1481.64</v>
      </c>
      <c r="F46">
        <v>19408998.739999998</v>
      </c>
    </row>
    <row r="47" spans="1:6" x14ac:dyDescent="0.25">
      <c r="A47" s="4" t="s">
        <v>499</v>
      </c>
      <c r="B47">
        <v>1420.38</v>
      </c>
      <c r="C47">
        <v>1494.36</v>
      </c>
      <c r="D47">
        <v>1504.69</v>
      </c>
      <c r="E47">
        <v>1415.07</v>
      </c>
      <c r="F47">
        <v>26207104.329999998</v>
      </c>
    </row>
    <row r="48" spans="1:6" x14ac:dyDescent="0.25">
      <c r="A48" s="4" t="s">
        <v>511</v>
      </c>
      <c r="B48">
        <v>1507.48</v>
      </c>
      <c r="C48">
        <v>1402.15</v>
      </c>
      <c r="D48">
        <v>1507.48</v>
      </c>
      <c r="E48">
        <v>1399.78</v>
      </c>
      <c r="F48">
        <v>29295857.550000001</v>
      </c>
    </row>
    <row r="49" spans="1:6" x14ac:dyDescent="0.25">
      <c r="A49" s="4" t="s">
        <v>515</v>
      </c>
      <c r="B49">
        <v>1411.45</v>
      </c>
      <c r="C49">
        <v>1403.7</v>
      </c>
      <c r="D49">
        <v>1429.81</v>
      </c>
      <c r="E49">
        <v>1355.81</v>
      </c>
      <c r="F49">
        <v>24911435.030000001</v>
      </c>
    </row>
    <row r="50" spans="1:6" x14ac:dyDescent="0.25">
      <c r="A50" s="4" t="s">
        <v>520</v>
      </c>
      <c r="B50">
        <v>1418.01</v>
      </c>
      <c r="C50">
        <v>1378.71</v>
      </c>
      <c r="D50">
        <v>1444.46</v>
      </c>
      <c r="E50">
        <v>1378.51</v>
      </c>
      <c r="F50">
        <v>25783133.100000001</v>
      </c>
    </row>
    <row r="51" spans="1:6" x14ac:dyDescent="0.25">
      <c r="A51" s="4" t="s">
        <v>526</v>
      </c>
      <c r="B51">
        <v>1377.87</v>
      </c>
      <c r="C51">
        <v>1375.18</v>
      </c>
      <c r="D51">
        <v>1387.5</v>
      </c>
      <c r="E51">
        <v>1333.16</v>
      </c>
      <c r="F51">
        <v>23434681.559999999</v>
      </c>
    </row>
    <row r="52" spans="1:6" x14ac:dyDescent="0.25">
      <c r="A52" s="4" t="s">
        <v>530</v>
      </c>
      <c r="B52">
        <v>1396.15</v>
      </c>
      <c r="C52">
        <v>1369.62</v>
      </c>
      <c r="D52">
        <v>1398.26</v>
      </c>
      <c r="E52">
        <v>1349.15</v>
      </c>
      <c r="F52">
        <v>18075600.23</v>
      </c>
    </row>
    <row r="53" spans="1:6" x14ac:dyDescent="0.25">
      <c r="A53" s="4" t="s">
        <v>546</v>
      </c>
      <c r="B53">
        <v>1320.34</v>
      </c>
      <c r="C53">
        <v>1285.99</v>
      </c>
      <c r="D53">
        <v>1324.92</v>
      </c>
      <c r="E53">
        <v>1282</v>
      </c>
      <c r="F53">
        <v>18815479.800000001</v>
      </c>
    </row>
    <row r="54" spans="1:6" x14ac:dyDescent="0.25">
      <c r="A54" s="4" t="s">
        <v>551</v>
      </c>
      <c r="B54">
        <v>1314.44</v>
      </c>
      <c r="C54">
        <v>1309.8499999999999</v>
      </c>
      <c r="D54">
        <v>1320.04</v>
      </c>
      <c r="E54">
        <v>1267.46</v>
      </c>
      <c r="F54">
        <v>20162362.120000001</v>
      </c>
    </row>
    <row r="55" spans="1:6" x14ac:dyDescent="0.25">
      <c r="A55" s="4" t="s">
        <v>556</v>
      </c>
      <c r="B55">
        <v>1347.48</v>
      </c>
      <c r="C55">
        <v>1359.17</v>
      </c>
      <c r="D55">
        <v>1365.27</v>
      </c>
      <c r="E55">
        <v>1340.09</v>
      </c>
      <c r="F55">
        <v>20258599.420000002</v>
      </c>
    </row>
    <row r="56" spans="1:6" x14ac:dyDescent="0.25">
      <c r="A56" s="4" t="s">
        <v>564</v>
      </c>
      <c r="B56">
        <v>1348.53</v>
      </c>
      <c r="C56">
        <v>1329.12</v>
      </c>
      <c r="D56">
        <v>1350.51</v>
      </c>
      <c r="E56">
        <v>1327.29</v>
      </c>
      <c r="F56">
        <v>15571379.48</v>
      </c>
    </row>
    <row r="57" spans="1:6" x14ac:dyDescent="0.25">
      <c r="A57" s="4" t="s">
        <v>568</v>
      </c>
      <c r="B57">
        <v>1349.65</v>
      </c>
      <c r="C57">
        <v>1334.08</v>
      </c>
      <c r="D57">
        <v>1359.5</v>
      </c>
      <c r="E57">
        <v>1330.64</v>
      </c>
      <c r="F57">
        <v>15940544.710000001</v>
      </c>
    </row>
    <row r="58" spans="1:6" x14ac:dyDescent="0.25">
      <c r="A58" s="4" t="s">
        <v>584</v>
      </c>
      <c r="B58">
        <v>1311.47</v>
      </c>
      <c r="C58">
        <v>1321.8</v>
      </c>
      <c r="D58">
        <v>1338.75</v>
      </c>
      <c r="E58">
        <v>1288.44</v>
      </c>
      <c r="F58">
        <v>17472471.539999999</v>
      </c>
    </row>
    <row r="59" spans="1:6" x14ac:dyDescent="0.25">
      <c r="A59" s="4" t="s">
        <v>589</v>
      </c>
      <c r="B59">
        <v>1335.8</v>
      </c>
      <c r="C59">
        <v>1323.79</v>
      </c>
      <c r="D59">
        <v>1339.01</v>
      </c>
      <c r="E59">
        <v>1317.91</v>
      </c>
      <c r="F59">
        <v>13861992.539999999</v>
      </c>
    </row>
    <row r="60" spans="1:6" x14ac:dyDescent="0.25">
      <c r="A60" s="4" t="s">
        <v>595</v>
      </c>
      <c r="B60">
        <v>1329.35</v>
      </c>
      <c r="C60">
        <v>1331.26</v>
      </c>
      <c r="D60">
        <v>1366.75</v>
      </c>
      <c r="E60">
        <v>1323.39</v>
      </c>
      <c r="F60">
        <v>17603431.300000001</v>
      </c>
    </row>
    <row r="61" spans="1:6" x14ac:dyDescent="0.25">
      <c r="A61" s="4" t="s">
        <v>600</v>
      </c>
      <c r="B61">
        <v>1324.85</v>
      </c>
      <c r="C61">
        <v>1367.53</v>
      </c>
      <c r="D61">
        <v>1367.53</v>
      </c>
      <c r="E61">
        <v>1323.58</v>
      </c>
      <c r="F61">
        <v>16599976.199999999</v>
      </c>
    </row>
    <row r="62" spans="1:6" x14ac:dyDescent="0.25">
      <c r="A62" s="4" t="s">
        <v>603</v>
      </c>
      <c r="B62">
        <v>1367.38</v>
      </c>
      <c r="C62">
        <v>1343.36</v>
      </c>
      <c r="D62">
        <v>1367.38</v>
      </c>
      <c r="E62">
        <v>1337.71</v>
      </c>
      <c r="F62">
        <v>14330783.92</v>
      </c>
    </row>
    <row r="63" spans="1:6" x14ac:dyDescent="0.25">
      <c r="A63" s="4" t="s">
        <v>624</v>
      </c>
      <c r="B63">
        <v>1372.93</v>
      </c>
      <c r="C63">
        <v>1385.28</v>
      </c>
      <c r="D63">
        <v>1387.11</v>
      </c>
      <c r="E63">
        <v>1368.69</v>
      </c>
      <c r="F63">
        <v>17953737.710000001</v>
      </c>
    </row>
    <row r="64" spans="1:6" x14ac:dyDescent="0.25">
      <c r="A64" s="4" t="s">
        <v>628</v>
      </c>
      <c r="B64">
        <v>1375.41</v>
      </c>
      <c r="C64">
        <v>1379.39</v>
      </c>
      <c r="D64">
        <v>1385.77</v>
      </c>
      <c r="E64">
        <v>1370.5</v>
      </c>
      <c r="F64">
        <v>13486016.880000001</v>
      </c>
    </row>
    <row r="65" spans="1:6" x14ac:dyDescent="0.25">
      <c r="A65" s="4" t="s">
        <v>633</v>
      </c>
      <c r="B65">
        <v>1386.95</v>
      </c>
      <c r="C65">
        <v>1379.84</v>
      </c>
      <c r="D65">
        <v>1389.53</v>
      </c>
      <c r="E65">
        <v>1378.22</v>
      </c>
      <c r="F65">
        <v>13634590.220000001</v>
      </c>
    </row>
    <row r="66" spans="1:6" x14ac:dyDescent="0.25">
      <c r="A66" s="4" t="s">
        <v>637</v>
      </c>
      <c r="B66">
        <v>1380.4</v>
      </c>
      <c r="C66">
        <v>1348.68</v>
      </c>
      <c r="D66">
        <v>1380.41</v>
      </c>
      <c r="E66">
        <v>1343.31</v>
      </c>
      <c r="F66">
        <v>14750348.630000001</v>
      </c>
    </row>
    <row r="67" spans="1:6" x14ac:dyDescent="0.25">
      <c r="A67" s="4" t="s">
        <v>652</v>
      </c>
      <c r="B67">
        <v>1335.13</v>
      </c>
      <c r="C67">
        <v>1326.77</v>
      </c>
      <c r="D67">
        <v>1338.83</v>
      </c>
      <c r="E67">
        <v>1318.75</v>
      </c>
      <c r="F67">
        <v>11124181.68</v>
      </c>
    </row>
    <row r="68" spans="1:6" x14ac:dyDescent="0.25">
      <c r="A68" s="4" t="s">
        <v>657</v>
      </c>
      <c r="B68">
        <v>1338.95</v>
      </c>
      <c r="C68">
        <v>1379.63</v>
      </c>
      <c r="D68">
        <v>1379.63</v>
      </c>
      <c r="E68">
        <v>1337.79</v>
      </c>
      <c r="F68">
        <v>14711502.630000001</v>
      </c>
    </row>
    <row r="69" spans="1:6" x14ac:dyDescent="0.25">
      <c r="A69" s="4" t="s">
        <v>663</v>
      </c>
      <c r="B69">
        <v>1387.98</v>
      </c>
      <c r="C69">
        <v>1384.1</v>
      </c>
      <c r="D69">
        <v>1404.25</v>
      </c>
      <c r="E69">
        <v>1381.81</v>
      </c>
      <c r="F69">
        <v>17616328.030000001</v>
      </c>
    </row>
    <row r="70" spans="1:6" x14ac:dyDescent="0.25">
      <c r="A70" s="4" t="s">
        <v>669</v>
      </c>
      <c r="B70">
        <v>1375.85</v>
      </c>
      <c r="C70">
        <v>1409.65</v>
      </c>
      <c r="D70">
        <v>1412</v>
      </c>
      <c r="E70">
        <v>1371.49</v>
      </c>
      <c r="F70">
        <v>17695545.100000001</v>
      </c>
    </row>
    <row r="71" spans="1:6" x14ac:dyDescent="0.25">
      <c r="A71" s="4" t="s">
        <v>675</v>
      </c>
      <c r="B71">
        <v>1433.55</v>
      </c>
      <c r="C71">
        <v>1427.3</v>
      </c>
      <c r="D71">
        <v>1446.14</v>
      </c>
      <c r="E71">
        <v>1423.74</v>
      </c>
      <c r="F71">
        <v>23279142.75</v>
      </c>
    </row>
    <row r="72" spans="1:6" x14ac:dyDescent="0.25">
      <c r="A72" s="4" t="s">
        <v>691</v>
      </c>
      <c r="B72">
        <v>1427.63</v>
      </c>
      <c r="C72">
        <v>1432.05</v>
      </c>
      <c r="D72">
        <v>1432.51</v>
      </c>
      <c r="E72">
        <v>1414.63</v>
      </c>
      <c r="F72">
        <v>17244936.690000001</v>
      </c>
    </row>
    <row r="73" spans="1:6" x14ac:dyDescent="0.25">
      <c r="A73" s="4" t="s">
        <v>694</v>
      </c>
      <c r="B73">
        <v>1418.75</v>
      </c>
      <c r="C73">
        <v>1416.76</v>
      </c>
      <c r="D73">
        <v>1418.75</v>
      </c>
      <c r="E73">
        <v>1395.26</v>
      </c>
      <c r="F73">
        <v>18633994.140000001</v>
      </c>
    </row>
    <row r="74" spans="1:6" x14ac:dyDescent="0.25">
      <c r="A74" s="4" t="s">
        <v>701</v>
      </c>
      <c r="B74">
        <v>1398.23</v>
      </c>
      <c r="C74">
        <v>1431.87</v>
      </c>
      <c r="D74">
        <v>1434.36</v>
      </c>
      <c r="E74">
        <v>1393.83</v>
      </c>
      <c r="F74">
        <v>17109040.48</v>
      </c>
    </row>
    <row r="75" spans="1:6" x14ac:dyDescent="0.25">
      <c r="A75" s="4" t="s">
        <v>706</v>
      </c>
      <c r="B75">
        <v>1434.23</v>
      </c>
      <c r="C75">
        <v>1406.93</v>
      </c>
      <c r="D75">
        <v>1435.59</v>
      </c>
      <c r="E75">
        <v>1406.38</v>
      </c>
      <c r="F75">
        <v>15562926.289999999</v>
      </c>
    </row>
    <row r="76" spans="1:6" x14ac:dyDescent="0.25">
      <c r="A76" s="4" t="s">
        <v>711</v>
      </c>
      <c r="B76">
        <v>1405.05</v>
      </c>
      <c r="C76">
        <v>1392.68</v>
      </c>
      <c r="D76">
        <v>1421.5</v>
      </c>
      <c r="E76">
        <v>1388.87</v>
      </c>
      <c r="F76">
        <v>13755626.16</v>
      </c>
    </row>
    <row r="77" spans="1:6" x14ac:dyDescent="0.25">
      <c r="A77" s="4" t="s">
        <v>726</v>
      </c>
      <c r="B77">
        <v>1394.44</v>
      </c>
      <c r="C77">
        <v>1393.4</v>
      </c>
      <c r="D77">
        <v>1409.93</v>
      </c>
      <c r="E77">
        <v>1389.86</v>
      </c>
      <c r="F77">
        <v>12785603.869999999</v>
      </c>
    </row>
    <row r="78" spans="1:6" x14ac:dyDescent="0.25">
      <c r="A78" s="4" t="s">
        <v>730</v>
      </c>
      <c r="B78">
        <v>1395.65</v>
      </c>
      <c r="C78">
        <v>1397.1</v>
      </c>
      <c r="D78">
        <v>1407.92</v>
      </c>
      <c r="E78">
        <v>1344.08</v>
      </c>
      <c r="F78">
        <v>17986357.18</v>
      </c>
    </row>
    <row r="79" spans="1:6" x14ac:dyDescent="0.25">
      <c r="A79" s="4" t="s">
        <v>734</v>
      </c>
      <c r="B79">
        <v>1390.91</v>
      </c>
      <c r="C79">
        <v>1396.49</v>
      </c>
      <c r="D79">
        <v>1409.01</v>
      </c>
      <c r="E79">
        <v>1389.74</v>
      </c>
      <c r="F79">
        <v>13169160.210000001</v>
      </c>
    </row>
    <row r="80" spans="1:6" x14ac:dyDescent="0.25">
      <c r="A80" s="4" t="s">
        <v>739</v>
      </c>
      <c r="B80">
        <v>1409.09</v>
      </c>
      <c r="C80">
        <v>1449.32</v>
      </c>
      <c r="D80">
        <v>1457</v>
      </c>
      <c r="E80">
        <v>1409.09</v>
      </c>
      <c r="F80">
        <v>16677801.6</v>
      </c>
    </row>
    <row r="81" spans="1:6" x14ac:dyDescent="0.25">
      <c r="A81" s="4" t="s">
        <v>770</v>
      </c>
      <c r="B81">
        <v>1441.88</v>
      </c>
      <c r="C81">
        <v>1477.58</v>
      </c>
      <c r="D81">
        <v>1477.63</v>
      </c>
      <c r="E81">
        <v>1437.94</v>
      </c>
      <c r="F81">
        <v>17136614.239999998</v>
      </c>
    </row>
    <row r="82" spans="1:6" x14ac:dyDescent="0.25">
      <c r="A82" s="4" t="s">
        <v>776</v>
      </c>
      <c r="B82">
        <v>1479.45</v>
      </c>
      <c r="C82">
        <v>1474.49</v>
      </c>
      <c r="D82">
        <v>1487.54</v>
      </c>
      <c r="E82">
        <v>1469.31</v>
      </c>
      <c r="F82">
        <v>14660767.869999999</v>
      </c>
    </row>
    <row r="83" spans="1:6" x14ac:dyDescent="0.25">
      <c r="A83" s="4" t="s">
        <v>780</v>
      </c>
      <c r="B83">
        <v>1481.54</v>
      </c>
      <c r="C83">
        <v>1482.63</v>
      </c>
      <c r="D83">
        <v>1495.45</v>
      </c>
      <c r="E83">
        <v>1469.18</v>
      </c>
      <c r="F83">
        <v>15858950.220000001</v>
      </c>
    </row>
    <row r="84" spans="1:6" x14ac:dyDescent="0.25">
      <c r="A84" s="4" t="s">
        <v>794</v>
      </c>
      <c r="B84">
        <v>1478.21</v>
      </c>
      <c r="C84">
        <v>1471.42</v>
      </c>
      <c r="D84">
        <v>1485.45</v>
      </c>
      <c r="E84">
        <v>1462.31</v>
      </c>
      <c r="F84">
        <v>14868570.380000001</v>
      </c>
    </row>
    <row r="85" spans="1:6" x14ac:dyDescent="0.25">
      <c r="A85" s="4" t="s">
        <v>798</v>
      </c>
      <c r="B85">
        <v>1470.52</v>
      </c>
      <c r="C85">
        <v>1481.94</v>
      </c>
      <c r="D85">
        <v>1482.28</v>
      </c>
      <c r="E85">
        <v>1456.4</v>
      </c>
      <c r="F85">
        <v>12289951.08</v>
      </c>
    </row>
    <row r="86" spans="1:6" x14ac:dyDescent="0.25">
      <c r="A86" s="4" t="s">
        <v>802</v>
      </c>
      <c r="B86">
        <v>1473.47</v>
      </c>
      <c r="C86">
        <v>1489.56</v>
      </c>
      <c r="D86">
        <v>1494.18</v>
      </c>
      <c r="E86">
        <v>1470.49</v>
      </c>
      <c r="F86">
        <v>14028907.42</v>
      </c>
    </row>
    <row r="87" spans="1:6" x14ac:dyDescent="0.25">
      <c r="A87" s="4" t="s">
        <v>808</v>
      </c>
      <c r="B87">
        <v>1480.25</v>
      </c>
      <c r="C87">
        <v>1460.98</v>
      </c>
      <c r="D87">
        <v>1480.59</v>
      </c>
      <c r="E87">
        <v>1459.09</v>
      </c>
      <c r="F87">
        <v>12612407.460000001</v>
      </c>
    </row>
    <row r="88" spans="1:6" x14ac:dyDescent="0.25">
      <c r="A88" s="4" t="s">
        <v>814</v>
      </c>
      <c r="B88">
        <v>1466.83</v>
      </c>
      <c r="C88">
        <v>1466.97</v>
      </c>
      <c r="D88">
        <v>1484.51</v>
      </c>
      <c r="E88">
        <v>1460.14</v>
      </c>
      <c r="F88">
        <v>12107528.08</v>
      </c>
    </row>
    <row r="89" spans="1:6" x14ac:dyDescent="0.25">
      <c r="A89" s="4" t="s">
        <v>826</v>
      </c>
      <c r="B89">
        <v>1471.39</v>
      </c>
      <c r="C89">
        <v>1456.1</v>
      </c>
      <c r="D89">
        <v>1475.43</v>
      </c>
      <c r="E89">
        <v>1448.31</v>
      </c>
      <c r="F89">
        <v>14875594.630000001</v>
      </c>
    </row>
    <row r="90" spans="1:6" x14ac:dyDescent="0.25">
      <c r="A90" s="4" t="s">
        <v>831</v>
      </c>
      <c r="B90">
        <v>1470.91</v>
      </c>
      <c r="C90">
        <v>1476.5</v>
      </c>
      <c r="D90">
        <v>1482.72</v>
      </c>
      <c r="E90">
        <v>1469.97</v>
      </c>
      <c r="F90">
        <v>12274982.560000001</v>
      </c>
    </row>
    <row r="91" spans="1:6" x14ac:dyDescent="0.25">
      <c r="A91" s="4" t="s">
        <v>836</v>
      </c>
      <c r="B91">
        <v>1485.84</v>
      </c>
      <c r="C91">
        <v>1482.32</v>
      </c>
      <c r="D91">
        <v>1505.29</v>
      </c>
      <c r="E91">
        <v>1477.56</v>
      </c>
      <c r="F91">
        <v>14762301.869999999</v>
      </c>
    </row>
    <row r="92" spans="1:6" x14ac:dyDescent="0.25">
      <c r="A92" s="4" t="s">
        <v>841</v>
      </c>
      <c r="B92">
        <v>1488.79</v>
      </c>
      <c r="C92">
        <v>1449.8</v>
      </c>
      <c r="D92">
        <v>1489.45</v>
      </c>
      <c r="E92">
        <v>1447.82</v>
      </c>
      <c r="F92">
        <v>13951180.630000001</v>
      </c>
    </row>
    <row r="93" spans="1:6" x14ac:dyDescent="0.25">
      <c r="A93" s="4" t="s">
        <v>845</v>
      </c>
      <c r="B93">
        <v>1448.87</v>
      </c>
      <c r="C93">
        <v>1416.48</v>
      </c>
      <c r="D93">
        <v>1449.75</v>
      </c>
      <c r="E93">
        <v>1406.67</v>
      </c>
      <c r="F93">
        <v>11677971.24</v>
      </c>
    </row>
    <row r="94" spans="1:6" x14ac:dyDescent="0.25">
      <c r="A94" s="4" t="s">
        <v>857</v>
      </c>
      <c r="B94">
        <v>1414.95</v>
      </c>
      <c r="C94">
        <v>1411.14</v>
      </c>
      <c r="D94">
        <v>1417.66</v>
      </c>
      <c r="E94">
        <v>1400.28</v>
      </c>
      <c r="F94">
        <v>8257144.46</v>
      </c>
    </row>
    <row r="95" spans="1:6" x14ac:dyDescent="0.25">
      <c r="A95" s="4" t="s">
        <v>861</v>
      </c>
      <c r="B95">
        <v>1418.92</v>
      </c>
      <c r="C95">
        <v>1439.23</v>
      </c>
      <c r="D95">
        <v>1439.87</v>
      </c>
      <c r="E95">
        <v>1418.92</v>
      </c>
      <c r="F95">
        <v>9082704.0899999999</v>
      </c>
    </row>
    <row r="96" spans="1:6" x14ac:dyDescent="0.25">
      <c r="A96" s="4" t="s">
        <v>865</v>
      </c>
      <c r="B96">
        <v>1441.52</v>
      </c>
      <c r="C96">
        <v>1428.42</v>
      </c>
      <c r="D96">
        <v>1446.4</v>
      </c>
      <c r="E96">
        <v>1425.48</v>
      </c>
      <c r="F96">
        <v>10506347.84</v>
      </c>
    </row>
    <row r="97" spans="1:6" x14ac:dyDescent="0.25">
      <c r="A97" s="4" t="s">
        <v>868</v>
      </c>
      <c r="B97">
        <v>1428.56</v>
      </c>
      <c r="C97">
        <v>1423.36</v>
      </c>
      <c r="D97">
        <v>1435.36</v>
      </c>
      <c r="E97">
        <v>1404.52</v>
      </c>
      <c r="F97">
        <v>10653490.59</v>
      </c>
    </row>
    <row r="98" spans="1:6" x14ac:dyDescent="0.25">
      <c r="A98" s="4" t="s">
        <v>873</v>
      </c>
      <c r="B98">
        <v>1429.51</v>
      </c>
      <c r="C98">
        <v>1445.47</v>
      </c>
      <c r="D98">
        <v>1450.5</v>
      </c>
      <c r="E98">
        <v>1426.23</v>
      </c>
      <c r="F98">
        <v>11596728.1</v>
      </c>
    </row>
    <row r="99" spans="1:6" x14ac:dyDescent="0.25">
      <c r="A99" s="4" t="s">
        <v>887</v>
      </c>
      <c r="B99">
        <v>1462</v>
      </c>
      <c r="C99">
        <v>1496.61</v>
      </c>
      <c r="D99">
        <v>1499.58</v>
      </c>
      <c r="E99">
        <v>1460.95</v>
      </c>
      <c r="F99">
        <v>14663283.710000001</v>
      </c>
    </row>
    <row r="100" spans="1:6" x14ac:dyDescent="0.25">
      <c r="A100" s="4" t="s">
        <v>892</v>
      </c>
      <c r="B100">
        <v>1508.47</v>
      </c>
      <c r="C100">
        <v>1497.06</v>
      </c>
      <c r="D100">
        <v>1509.51</v>
      </c>
      <c r="E100">
        <v>1492.18</v>
      </c>
      <c r="F100">
        <v>15230749.41</v>
      </c>
    </row>
    <row r="101" spans="1:6" x14ac:dyDescent="0.25">
      <c r="A101" s="4" t="s">
        <v>897</v>
      </c>
      <c r="B101">
        <v>1499.76</v>
      </c>
      <c r="C101">
        <v>1490.34</v>
      </c>
      <c r="D101">
        <v>1503.76</v>
      </c>
      <c r="E101">
        <v>1485.64</v>
      </c>
      <c r="F101">
        <v>14250120.109999999</v>
      </c>
    </row>
    <row r="102" spans="1:6" x14ac:dyDescent="0.25">
      <c r="A102" s="4" t="s">
        <v>903</v>
      </c>
      <c r="B102">
        <v>1495.37</v>
      </c>
      <c r="C102">
        <v>1495.81</v>
      </c>
      <c r="D102">
        <v>1509.66</v>
      </c>
      <c r="E102">
        <v>1489.06</v>
      </c>
      <c r="F102">
        <v>14090750.42</v>
      </c>
    </row>
    <row r="103" spans="1:6" x14ac:dyDescent="0.25">
      <c r="A103" s="4" t="s">
        <v>908</v>
      </c>
      <c r="B103">
        <v>1496.34</v>
      </c>
      <c r="C103">
        <v>1499.89</v>
      </c>
      <c r="D103">
        <v>1499.91</v>
      </c>
      <c r="E103">
        <v>1481.64</v>
      </c>
      <c r="F103">
        <v>12860059.359999999</v>
      </c>
    </row>
    <row r="104" spans="1:6" x14ac:dyDescent="0.25">
      <c r="A104" s="4" t="s">
        <v>922</v>
      </c>
      <c r="B104">
        <v>1508.06</v>
      </c>
      <c r="C104">
        <v>1513.54</v>
      </c>
      <c r="D104">
        <v>1523.58</v>
      </c>
      <c r="E104">
        <v>1505.31</v>
      </c>
      <c r="F104">
        <v>13903012.08</v>
      </c>
    </row>
    <row r="105" spans="1:6" x14ac:dyDescent="0.25">
      <c r="A105" s="4" t="s">
        <v>927</v>
      </c>
      <c r="B105">
        <v>1517.2</v>
      </c>
      <c r="C105">
        <v>1517.72</v>
      </c>
      <c r="D105">
        <v>1521.21</v>
      </c>
      <c r="E105">
        <v>1509.88</v>
      </c>
      <c r="F105">
        <v>12454362.310000001</v>
      </c>
    </row>
    <row r="106" spans="1:6" x14ac:dyDescent="0.25">
      <c r="A106" s="4" t="s">
        <v>932</v>
      </c>
      <c r="B106">
        <v>1518.18</v>
      </c>
      <c r="C106">
        <v>1518.97</v>
      </c>
      <c r="D106">
        <v>1519.15</v>
      </c>
      <c r="E106">
        <v>1503.89</v>
      </c>
      <c r="F106">
        <v>12527216.66</v>
      </c>
    </row>
    <row r="107" spans="1:6" x14ac:dyDescent="0.25">
      <c r="A107" s="4" t="s">
        <v>937</v>
      </c>
      <c r="B107">
        <v>1526.86</v>
      </c>
      <c r="C107">
        <v>1534.24</v>
      </c>
      <c r="D107">
        <v>1559.14</v>
      </c>
      <c r="E107">
        <v>1523.25</v>
      </c>
      <c r="F107">
        <v>18562837.390000001</v>
      </c>
    </row>
    <row r="108" spans="1:6" x14ac:dyDescent="0.25">
      <c r="A108" s="4" t="s">
        <v>941</v>
      </c>
      <c r="B108">
        <v>1500.37</v>
      </c>
      <c r="C108">
        <v>1523.14</v>
      </c>
      <c r="D108">
        <v>1532.61</v>
      </c>
      <c r="E108">
        <v>1499.12</v>
      </c>
      <c r="F108">
        <v>15723016.02</v>
      </c>
    </row>
    <row r="109" spans="1:6" x14ac:dyDescent="0.25">
      <c r="A109" s="4" t="s">
        <v>954</v>
      </c>
      <c r="B109">
        <v>1517.14</v>
      </c>
      <c r="C109">
        <v>1527.21</v>
      </c>
      <c r="D109">
        <v>1541.19</v>
      </c>
      <c r="E109">
        <v>1504.31</v>
      </c>
      <c r="F109">
        <v>14859881.33</v>
      </c>
    </row>
    <row r="110" spans="1:6" x14ac:dyDescent="0.25">
      <c r="A110" s="4" t="s">
        <v>960</v>
      </c>
      <c r="B110">
        <v>1542.51</v>
      </c>
      <c r="C110">
        <v>1554.02</v>
      </c>
      <c r="D110">
        <v>1554.71</v>
      </c>
      <c r="E110">
        <v>1536.6</v>
      </c>
      <c r="F110">
        <v>13565329.560000001</v>
      </c>
    </row>
    <row r="111" spans="1:6" x14ac:dyDescent="0.25">
      <c r="A111" s="4" t="s">
        <v>966</v>
      </c>
      <c r="B111">
        <v>1559.58</v>
      </c>
      <c r="C111">
        <v>1541.94</v>
      </c>
      <c r="D111">
        <v>1559.64</v>
      </c>
      <c r="E111">
        <v>1532.84</v>
      </c>
      <c r="F111">
        <v>12887212.869999999</v>
      </c>
    </row>
    <row r="112" spans="1:6" x14ac:dyDescent="0.25">
      <c r="A112" s="4" t="s">
        <v>969</v>
      </c>
      <c r="B112">
        <v>1538.57</v>
      </c>
      <c r="C112">
        <v>1556.65</v>
      </c>
      <c r="D112">
        <v>1560.48</v>
      </c>
      <c r="E112">
        <v>1533.54</v>
      </c>
      <c r="F112">
        <v>11729851.619999999</v>
      </c>
    </row>
    <row r="113" spans="1:6" x14ac:dyDescent="0.25">
      <c r="A113" s="4" t="s">
        <v>974</v>
      </c>
      <c r="B113">
        <v>1563.13</v>
      </c>
      <c r="C113">
        <v>1585.63</v>
      </c>
      <c r="D113">
        <v>1589.91</v>
      </c>
      <c r="E113">
        <v>1561.67</v>
      </c>
      <c r="F113">
        <v>15460952.15</v>
      </c>
    </row>
    <row r="114" spans="1:6" x14ac:dyDescent="0.25">
      <c r="A114" s="4" t="s">
        <v>988</v>
      </c>
      <c r="B114">
        <v>1586.41</v>
      </c>
      <c r="C114">
        <v>1613.21</v>
      </c>
      <c r="D114">
        <v>1627.37</v>
      </c>
      <c r="E114">
        <v>1586.01</v>
      </c>
      <c r="F114">
        <v>17421981.52</v>
      </c>
    </row>
    <row r="115" spans="1:6" x14ac:dyDescent="0.25">
      <c r="A115" s="4" t="s">
        <v>992</v>
      </c>
      <c r="B115">
        <v>1611.96</v>
      </c>
      <c r="C115">
        <v>1623.72</v>
      </c>
      <c r="D115">
        <v>1624.73</v>
      </c>
      <c r="E115">
        <v>1604.06</v>
      </c>
      <c r="F115">
        <v>16260755.359999999</v>
      </c>
    </row>
    <row r="116" spans="1:6" x14ac:dyDescent="0.25">
      <c r="A116" s="4" t="s">
        <v>996</v>
      </c>
      <c r="B116">
        <v>1628.08</v>
      </c>
      <c r="C116">
        <v>1629.07</v>
      </c>
      <c r="D116">
        <v>1636.21</v>
      </c>
      <c r="E116">
        <v>1620.45</v>
      </c>
      <c r="F116">
        <v>13866134.6</v>
      </c>
    </row>
    <row r="117" spans="1:6" x14ac:dyDescent="0.25">
      <c r="A117" s="4" t="s">
        <v>1025</v>
      </c>
      <c r="B117">
        <v>1632.66</v>
      </c>
      <c r="C117">
        <v>1643.63</v>
      </c>
      <c r="D117">
        <v>1666.34</v>
      </c>
      <c r="E117">
        <v>1631.62</v>
      </c>
      <c r="F117">
        <v>15165880.859999999</v>
      </c>
    </row>
    <row r="118" spans="1:6" x14ac:dyDescent="0.25">
      <c r="A118" s="4" t="s">
        <v>1030</v>
      </c>
      <c r="B118">
        <v>1657.15</v>
      </c>
      <c r="C118">
        <v>1663.36</v>
      </c>
      <c r="D118">
        <v>1667.4</v>
      </c>
      <c r="E118">
        <v>1640.17</v>
      </c>
      <c r="F118">
        <v>13280573.939999999</v>
      </c>
    </row>
    <row r="119" spans="1:6" x14ac:dyDescent="0.25">
      <c r="A119" s="4" t="s">
        <v>1035</v>
      </c>
      <c r="B119">
        <v>1675.97</v>
      </c>
      <c r="C119">
        <v>1679.44</v>
      </c>
      <c r="D119">
        <v>1684.45</v>
      </c>
      <c r="E119">
        <v>1654.69</v>
      </c>
      <c r="F119">
        <v>14939067.66</v>
      </c>
    </row>
    <row r="120" spans="1:6" x14ac:dyDescent="0.25">
      <c r="A120" s="4" t="s">
        <v>1041</v>
      </c>
      <c r="B120">
        <v>1680.71</v>
      </c>
      <c r="C120">
        <v>1693.96</v>
      </c>
      <c r="D120">
        <v>1705.37</v>
      </c>
      <c r="E120">
        <v>1678.28</v>
      </c>
      <c r="F120">
        <v>18260957.690000001</v>
      </c>
    </row>
    <row r="121" spans="1:6" x14ac:dyDescent="0.25">
      <c r="A121" s="4" t="s">
        <v>1047</v>
      </c>
      <c r="B121">
        <v>1699.68</v>
      </c>
      <c r="C121">
        <v>1723.79</v>
      </c>
      <c r="D121">
        <v>1724.46</v>
      </c>
      <c r="E121">
        <v>1699.68</v>
      </c>
      <c r="F121">
        <v>21180163.800000001</v>
      </c>
    </row>
    <row r="122" spans="1:6" x14ac:dyDescent="0.25">
      <c r="A122" s="4" t="s">
        <v>1060</v>
      </c>
      <c r="B122">
        <v>1739.71</v>
      </c>
      <c r="C122">
        <v>1810.62</v>
      </c>
      <c r="D122">
        <v>1818.67</v>
      </c>
      <c r="E122">
        <v>1737.83</v>
      </c>
      <c r="F122">
        <v>30667492.260000002</v>
      </c>
    </row>
    <row r="123" spans="1:6" x14ac:dyDescent="0.25">
      <c r="A123" s="4" t="s">
        <v>1064</v>
      </c>
      <c r="B123">
        <v>1838.91</v>
      </c>
      <c r="C123">
        <v>1846.79</v>
      </c>
      <c r="D123">
        <v>1890.15</v>
      </c>
      <c r="E123">
        <v>1837.1</v>
      </c>
      <c r="F123">
        <v>30639424.120000001</v>
      </c>
    </row>
    <row r="124" spans="1:6" x14ac:dyDescent="0.25">
      <c r="A124" s="4" t="s">
        <v>1069</v>
      </c>
      <c r="B124">
        <v>1852.89</v>
      </c>
      <c r="C124">
        <v>1890.18</v>
      </c>
      <c r="D124">
        <v>1891.29</v>
      </c>
      <c r="E124">
        <v>1832.39</v>
      </c>
      <c r="F124">
        <v>24759742.149999999</v>
      </c>
    </row>
    <row r="125" spans="1:6" x14ac:dyDescent="0.25">
      <c r="A125" s="4" t="s">
        <v>1074</v>
      </c>
      <c r="B125">
        <v>1887.53</v>
      </c>
      <c r="C125">
        <v>1926.58</v>
      </c>
      <c r="D125">
        <v>1935.89</v>
      </c>
      <c r="E125">
        <v>1884.67</v>
      </c>
      <c r="F125">
        <v>28751520.34</v>
      </c>
    </row>
    <row r="126" spans="1:6" x14ac:dyDescent="0.25">
      <c r="A126" s="4" t="s">
        <v>1078</v>
      </c>
      <c r="B126">
        <v>1912.7</v>
      </c>
      <c r="C126">
        <v>1904.27</v>
      </c>
      <c r="D126">
        <v>1928.53</v>
      </c>
      <c r="E126">
        <v>1896.22</v>
      </c>
      <c r="F126">
        <v>28183015.760000002</v>
      </c>
    </row>
    <row r="127" spans="1:6" x14ac:dyDescent="0.25">
      <c r="A127" s="4" t="s">
        <v>1089</v>
      </c>
      <c r="B127">
        <v>1909.97</v>
      </c>
      <c r="C127">
        <v>1990.01</v>
      </c>
      <c r="D127">
        <v>1990.43</v>
      </c>
      <c r="E127">
        <v>1909.72</v>
      </c>
      <c r="F127">
        <v>27800991.66</v>
      </c>
    </row>
    <row r="128" spans="1:6" x14ac:dyDescent="0.25">
      <c r="A128" s="4" t="s">
        <v>1093</v>
      </c>
      <c r="B128">
        <v>1976.26</v>
      </c>
      <c r="C128">
        <v>1942.47</v>
      </c>
      <c r="D128">
        <v>1985.45</v>
      </c>
      <c r="E128">
        <v>1907.12</v>
      </c>
      <c r="F128">
        <v>29111980.800000001</v>
      </c>
    </row>
    <row r="129" spans="1:6" x14ac:dyDescent="0.25">
      <c r="A129" s="4" t="s">
        <v>1098</v>
      </c>
      <c r="B129">
        <v>1956.52</v>
      </c>
      <c r="C129">
        <v>1918.24</v>
      </c>
      <c r="D129">
        <v>1966</v>
      </c>
      <c r="E129">
        <v>1891.27</v>
      </c>
      <c r="F129">
        <v>26442233.280000001</v>
      </c>
    </row>
    <row r="130" spans="1:6" x14ac:dyDescent="0.25">
      <c r="A130" s="4" t="s">
        <v>1102</v>
      </c>
      <c r="B130">
        <v>1917.6</v>
      </c>
      <c r="C130">
        <v>1818.07</v>
      </c>
      <c r="D130">
        <v>1936.13</v>
      </c>
      <c r="E130">
        <v>1818</v>
      </c>
      <c r="F130">
        <v>23079583.260000002</v>
      </c>
    </row>
    <row r="131" spans="1:6" x14ac:dyDescent="0.25">
      <c r="A131" s="4" t="s">
        <v>1108</v>
      </c>
      <c r="B131">
        <v>1812.79</v>
      </c>
      <c r="C131">
        <v>1822.92</v>
      </c>
      <c r="D131">
        <v>1859.28</v>
      </c>
      <c r="E131">
        <v>1794.79</v>
      </c>
      <c r="F131">
        <v>19804253.25</v>
      </c>
    </row>
    <row r="132" spans="1:6" x14ac:dyDescent="0.25">
      <c r="A132" s="4" t="s">
        <v>1124</v>
      </c>
      <c r="B132">
        <v>1864.42</v>
      </c>
      <c r="C132">
        <v>1902.98</v>
      </c>
      <c r="D132">
        <v>1903.03</v>
      </c>
      <c r="E132">
        <v>1841.71</v>
      </c>
      <c r="F132">
        <v>20605097.940000001</v>
      </c>
    </row>
    <row r="133" spans="1:6" x14ac:dyDescent="0.25">
      <c r="A133" s="4" t="s">
        <v>1128</v>
      </c>
      <c r="B133">
        <v>1926.24</v>
      </c>
      <c r="C133">
        <v>1914.8</v>
      </c>
      <c r="D133">
        <v>1949.31</v>
      </c>
      <c r="E133">
        <v>1900.54</v>
      </c>
      <c r="F133">
        <v>21910247.989999998</v>
      </c>
    </row>
    <row r="134" spans="1:6" x14ac:dyDescent="0.25">
      <c r="A134" s="4" t="s">
        <v>1134</v>
      </c>
      <c r="B134">
        <v>1906.36</v>
      </c>
      <c r="C134">
        <v>1917.43</v>
      </c>
      <c r="D134">
        <v>1941.73</v>
      </c>
      <c r="E134">
        <v>1901</v>
      </c>
      <c r="F134">
        <v>20236775.66</v>
      </c>
    </row>
    <row r="135" spans="1:6" x14ac:dyDescent="0.25">
      <c r="A135" s="4" t="s">
        <v>1139</v>
      </c>
      <c r="B135">
        <v>1904.98</v>
      </c>
      <c r="C135">
        <v>1971.35</v>
      </c>
      <c r="D135">
        <v>1971.71</v>
      </c>
      <c r="E135">
        <v>1903.29</v>
      </c>
      <c r="F135">
        <v>24024487.620000001</v>
      </c>
    </row>
    <row r="136" spans="1:6" x14ac:dyDescent="0.25">
      <c r="A136" s="4" t="s">
        <v>1143</v>
      </c>
      <c r="B136">
        <v>1960.16</v>
      </c>
      <c r="C136">
        <v>1869.71</v>
      </c>
      <c r="D136">
        <v>1970.68</v>
      </c>
      <c r="E136">
        <v>1858.74</v>
      </c>
      <c r="F136">
        <v>25241002.739999998</v>
      </c>
    </row>
    <row r="137" spans="1:6" x14ac:dyDescent="0.25">
      <c r="A137" s="4" t="s">
        <v>1156</v>
      </c>
      <c r="B137">
        <v>1898.22</v>
      </c>
      <c r="C137">
        <v>1888.13</v>
      </c>
      <c r="D137">
        <v>1912.75</v>
      </c>
      <c r="E137">
        <v>1867.83</v>
      </c>
      <c r="F137">
        <v>18199365.559999999</v>
      </c>
    </row>
    <row r="138" spans="1:6" x14ac:dyDescent="0.25">
      <c r="A138" s="4" t="s">
        <v>1160</v>
      </c>
      <c r="B138">
        <v>1906.21</v>
      </c>
      <c r="C138">
        <v>1892.13</v>
      </c>
      <c r="D138">
        <v>1916.14</v>
      </c>
      <c r="E138">
        <v>1871.48</v>
      </c>
      <c r="F138">
        <v>19626624.329999998</v>
      </c>
    </row>
    <row r="139" spans="1:6" x14ac:dyDescent="0.25">
      <c r="A139" s="4" t="s">
        <v>1166</v>
      </c>
      <c r="B139">
        <v>1893.21</v>
      </c>
      <c r="C139">
        <v>1946.83</v>
      </c>
      <c r="D139">
        <v>1948.57</v>
      </c>
      <c r="E139">
        <v>1867.74</v>
      </c>
      <c r="F139">
        <v>18726691.140000001</v>
      </c>
    </row>
    <row r="140" spans="1:6" x14ac:dyDescent="0.25">
      <c r="A140" s="4" t="s">
        <v>1170</v>
      </c>
      <c r="B140">
        <v>1960.01</v>
      </c>
      <c r="C140">
        <v>1990.61</v>
      </c>
      <c r="D140">
        <v>1994.51</v>
      </c>
      <c r="E140">
        <v>1930.31</v>
      </c>
      <c r="F140">
        <v>24689860.120000001</v>
      </c>
    </row>
    <row r="141" spans="1:6" x14ac:dyDescent="0.25">
      <c r="A141" s="4" t="s">
        <v>1175</v>
      </c>
      <c r="B141">
        <v>1978.35</v>
      </c>
      <c r="C141">
        <v>2011.78</v>
      </c>
      <c r="D141">
        <v>2041.88</v>
      </c>
      <c r="E141">
        <v>1974.4</v>
      </c>
      <c r="F141">
        <v>24208318.640000001</v>
      </c>
    </row>
    <row r="142" spans="1:6" x14ac:dyDescent="0.25">
      <c r="A142" s="4" t="s">
        <v>1191</v>
      </c>
      <c r="B142">
        <v>2035.17</v>
      </c>
      <c r="C142">
        <v>2048.98</v>
      </c>
      <c r="D142">
        <v>2058.09</v>
      </c>
      <c r="E142">
        <v>2027.6</v>
      </c>
      <c r="F142">
        <v>25622367.16</v>
      </c>
    </row>
    <row r="143" spans="1:6" x14ac:dyDescent="0.25">
      <c r="A143" s="4" t="s">
        <v>1197</v>
      </c>
      <c r="B143">
        <v>2052.09</v>
      </c>
      <c r="C143">
        <v>2033.06</v>
      </c>
      <c r="D143">
        <v>2058.2199999999998</v>
      </c>
      <c r="E143">
        <v>2016.17</v>
      </c>
      <c r="F143">
        <v>28501383.219999999</v>
      </c>
    </row>
    <row r="144" spans="1:6" x14ac:dyDescent="0.25">
      <c r="A144" s="4" t="s">
        <v>1202</v>
      </c>
      <c r="B144">
        <v>2037.03</v>
      </c>
      <c r="C144">
        <v>2041.67</v>
      </c>
      <c r="D144">
        <v>2044.21</v>
      </c>
      <c r="E144">
        <v>1989.92</v>
      </c>
      <c r="F144">
        <v>23319532.469999999</v>
      </c>
    </row>
    <row r="145" spans="1:6" x14ac:dyDescent="0.25">
      <c r="A145" s="4" t="s">
        <v>1206</v>
      </c>
      <c r="B145">
        <v>2041.53</v>
      </c>
      <c r="C145">
        <v>2007.45</v>
      </c>
      <c r="D145">
        <v>2041.64</v>
      </c>
      <c r="E145">
        <v>1984.88</v>
      </c>
      <c r="F145">
        <v>21259343.600000001</v>
      </c>
    </row>
    <row r="146" spans="1:6" x14ac:dyDescent="0.25">
      <c r="A146" s="4" t="s">
        <v>1209</v>
      </c>
      <c r="B146">
        <v>2002.56</v>
      </c>
      <c r="C146">
        <v>2014.76</v>
      </c>
      <c r="D146">
        <v>2033.42</v>
      </c>
      <c r="E146">
        <v>1961.21</v>
      </c>
      <c r="F146">
        <v>28505907.98</v>
      </c>
    </row>
    <row r="147" spans="1:6" x14ac:dyDescent="0.25">
      <c r="A147" s="4" t="s">
        <v>1219</v>
      </c>
      <c r="B147">
        <v>2010.62</v>
      </c>
      <c r="C147">
        <v>2021.38</v>
      </c>
      <c r="D147">
        <v>2038.47</v>
      </c>
      <c r="E147">
        <v>1992.92</v>
      </c>
      <c r="F147">
        <v>19448212.280000001</v>
      </c>
    </row>
    <row r="148" spans="1:6" x14ac:dyDescent="0.25">
      <c r="A148" s="4" t="s">
        <v>1222</v>
      </c>
      <c r="B148">
        <v>2031.15</v>
      </c>
      <c r="C148">
        <v>1992.18</v>
      </c>
      <c r="D148">
        <v>2047.49</v>
      </c>
      <c r="E148">
        <v>1986.93</v>
      </c>
      <c r="F148">
        <v>22926946.620000001</v>
      </c>
    </row>
    <row r="149" spans="1:6" x14ac:dyDescent="0.25">
      <c r="A149" s="4" t="s">
        <v>1227</v>
      </c>
      <c r="B149">
        <v>1996.4</v>
      </c>
      <c r="C149">
        <v>1978.21</v>
      </c>
      <c r="D149">
        <v>2003.32</v>
      </c>
      <c r="E149">
        <v>1919.16</v>
      </c>
      <c r="F149">
        <v>30286707.120000001</v>
      </c>
    </row>
    <row r="150" spans="1:6" x14ac:dyDescent="0.25">
      <c r="A150" s="4" t="s">
        <v>1232</v>
      </c>
      <c r="B150">
        <v>1995.39</v>
      </c>
      <c r="C150">
        <v>1982.08</v>
      </c>
      <c r="D150">
        <v>2002.79</v>
      </c>
      <c r="E150">
        <v>1974.21</v>
      </c>
      <c r="F150">
        <v>20134137.5</v>
      </c>
    </row>
    <row r="151" spans="1:6" x14ac:dyDescent="0.25">
      <c r="A151" s="4" t="s">
        <v>1236</v>
      </c>
      <c r="B151">
        <v>1981.51</v>
      </c>
      <c r="C151">
        <v>1990.5</v>
      </c>
      <c r="D151">
        <v>2000.28</v>
      </c>
      <c r="E151">
        <v>1953.87</v>
      </c>
      <c r="F151">
        <v>27605351.640000001</v>
      </c>
    </row>
    <row r="152" spans="1:6" x14ac:dyDescent="0.25">
      <c r="A152" s="4" t="s">
        <v>1248</v>
      </c>
      <c r="B152">
        <v>1988.56</v>
      </c>
      <c r="C152">
        <v>2011.1</v>
      </c>
      <c r="D152">
        <v>2011.1</v>
      </c>
      <c r="E152">
        <v>1970.98</v>
      </c>
      <c r="F152">
        <v>28852067.25</v>
      </c>
    </row>
    <row r="153" spans="1:6" x14ac:dyDescent="0.25">
      <c r="A153" s="4" t="s">
        <v>1252</v>
      </c>
      <c r="B153">
        <v>2016.2</v>
      </c>
      <c r="C153">
        <v>2021.25</v>
      </c>
      <c r="D153">
        <v>2038.87</v>
      </c>
      <c r="E153">
        <v>2008.18</v>
      </c>
      <c r="F153">
        <v>29136411.300000001</v>
      </c>
    </row>
    <row r="154" spans="1:6" x14ac:dyDescent="0.25">
      <c r="A154" s="4" t="s">
        <v>1256</v>
      </c>
      <c r="B154">
        <v>2019.61</v>
      </c>
      <c r="C154">
        <v>1964.04</v>
      </c>
      <c r="D154">
        <v>2019.61</v>
      </c>
      <c r="E154">
        <v>1962.41</v>
      </c>
      <c r="F154">
        <v>29963288.09</v>
      </c>
    </row>
    <row r="155" spans="1:6" x14ac:dyDescent="0.25">
      <c r="A155" s="4" t="s">
        <v>1259</v>
      </c>
      <c r="B155">
        <v>1953.41</v>
      </c>
      <c r="C155">
        <v>1919.56</v>
      </c>
      <c r="D155">
        <v>1965.96</v>
      </c>
      <c r="E155">
        <v>1914.41</v>
      </c>
      <c r="F155">
        <v>22633880.09</v>
      </c>
    </row>
    <row r="156" spans="1:6" x14ac:dyDescent="0.25">
      <c r="A156" s="4" t="s">
        <v>1263</v>
      </c>
      <c r="B156">
        <v>1942.54</v>
      </c>
      <c r="C156">
        <v>1941.47</v>
      </c>
      <c r="D156">
        <v>1963.1</v>
      </c>
      <c r="E156">
        <v>1924.82</v>
      </c>
      <c r="F156">
        <v>21639068.07</v>
      </c>
    </row>
    <row r="157" spans="1:6" x14ac:dyDescent="0.25">
      <c r="A157" s="4" t="s">
        <v>1276</v>
      </c>
      <c r="B157">
        <v>1954.8</v>
      </c>
      <c r="C157">
        <v>1995.03</v>
      </c>
      <c r="D157">
        <v>1998.83</v>
      </c>
      <c r="E157">
        <v>1936.95</v>
      </c>
      <c r="F157">
        <v>18537993.460000001</v>
      </c>
    </row>
    <row r="158" spans="1:6" x14ac:dyDescent="0.25">
      <c r="A158" s="4" t="s">
        <v>1280</v>
      </c>
      <c r="B158">
        <v>1998.86</v>
      </c>
      <c r="C158">
        <v>1973.92</v>
      </c>
      <c r="D158">
        <v>2007.74</v>
      </c>
      <c r="E158">
        <v>1966.96</v>
      </c>
      <c r="F158">
        <v>18322190</v>
      </c>
    </row>
    <row r="159" spans="1:6" x14ac:dyDescent="0.25">
      <c r="A159" s="4" t="s">
        <v>1284</v>
      </c>
      <c r="B159">
        <v>1969.79</v>
      </c>
      <c r="C159">
        <v>1911.24</v>
      </c>
      <c r="D159">
        <v>1970.26</v>
      </c>
      <c r="E159">
        <v>1901.98</v>
      </c>
      <c r="F159">
        <v>18287733.68</v>
      </c>
    </row>
    <row r="160" spans="1:6" x14ac:dyDescent="0.25">
      <c r="A160" s="4" t="s">
        <v>1289</v>
      </c>
      <c r="B160">
        <v>1918.51</v>
      </c>
      <c r="C160">
        <v>1954.69</v>
      </c>
      <c r="D160">
        <v>1958.57</v>
      </c>
      <c r="E160">
        <v>1911.87</v>
      </c>
      <c r="F160">
        <v>16588056.58</v>
      </c>
    </row>
    <row r="161" spans="1:6" x14ac:dyDescent="0.25">
      <c r="A161" s="4" t="s">
        <v>1292</v>
      </c>
      <c r="B161">
        <v>1966.09</v>
      </c>
      <c r="C161">
        <v>1993.33</v>
      </c>
      <c r="D161">
        <v>1998.38</v>
      </c>
      <c r="E161">
        <v>1944.11</v>
      </c>
      <c r="F161">
        <v>16049438.66</v>
      </c>
    </row>
    <row r="162" spans="1:6" x14ac:dyDescent="0.25">
      <c r="A162" s="4" t="s">
        <v>1305</v>
      </c>
      <c r="B162">
        <v>2000.31</v>
      </c>
      <c r="C162">
        <v>1983.77</v>
      </c>
      <c r="D162">
        <v>2018.77</v>
      </c>
      <c r="E162">
        <v>1982.2</v>
      </c>
      <c r="F162">
        <v>16376502.140000001</v>
      </c>
    </row>
    <row r="163" spans="1:6" x14ac:dyDescent="0.25">
      <c r="A163" s="4" t="s">
        <v>1309</v>
      </c>
      <c r="B163">
        <v>1979.91</v>
      </c>
      <c r="C163">
        <v>2029.29</v>
      </c>
      <c r="D163">
        <v>2029.29</v>
      </c>
      <c r="E163">
        <v>1977.18</v>
      </c>
      <c r="F163">
        <v>15326569.08</v>
      </c>
    </row>
    <row r="164" spans="1:6" x14ac:dyDescent="0.25">
      <c r="A164" s="4" t="s">
        <v>1312</v>
      </c>
      <c r="B164">
        <v>2037.04</v>
      </c>
      <c r="C164">
        <v>2025.79</v>
      </c>
      <c r="D164">
        <v>2039</v>
      </c>
      <c r="E164">
        <v>1998.79</v>
      </c>
      <c r="F164">
        <v>15008513.42</v>
      </c>
    </row>
    <row r="165" spans="1:6" x14ac:dyDescent="0.25">
      <c r="A165" s="4" t="s">
        <v>1317</v>
      </c>
      <c r="B165">
        <v>2028.01</v>
      </c>
      <c r="C165">
        <v>2004.29</v>
      </c>
      <c r="D165">
        <v>2028.18</v>
      </c>
      <c r="E165">
        <v>1995.72</v>
      </c>
      <c r="F165">
        <v>18376554.02</v>
      </c>
    </row>
    <row r="166" spans="1:6" x14ac:dyDescent="0.25">
      <c r="A166" s="4" t="s">
        <v>1322</v>
      </c>
      <c r="B166">
        <v>1963.9</v>
      </c>
      <c r="C166">
        <v>1991.62</v>
      </c>
      <c r="D166">
        <v>1995.68</v>
      </c>
      <c r="E166">
        <v>1959.71</v>
      </c>
      <c r="F166">
        <v>16138806.720000001</v>
      </c>
    </row>
    <row r="167" spans="1:6" x14ac:dyDescent="0.25">
      <c r="A167" s="4" t="s">
        <v>1337</v>
      </c>
      <c r="B167">
        <v>1992.98</v>
      </c>
      <c r="C167">
        <v>1937.76</v>
      </c>
      <c r="D167">
        <v>2009.66</v>
      </c>
      <c r="E167">
        <v>1929.46</v>
      </c>
      <c r="F167">
        <v>18448561.010000002</v>
      </c>
    </row>
    <row r="168" spans="1:6" x14ac:dyDescent="0.25">
      <c r="A168" s="4" t="s">
        <v>1342</v>
      </c>
      <c r="B168">
        <v>1939.69</v>
      </c>
      <c r="C168">
        <v>1953.43</v>
      </c>
      <c r="D168">
        <v>1961.86</v>
      </c>
      <c r="E168">
        <v>1921.7</v>
      </c>
      <c r="F168">
        <v>17951946.219999999</v>
      </c>
    </row>
    <row r="169" spans="1:6" x14ac:dyDescent="0.25">
      <c r="A169" s="4" t="s">
        <v>1346</v>
      </c>
      <c r="B169">
        <v>1920.68</v>
      </c>
      <c r="C169">
        <v>1899.88</v>
      </c>
      <c r="D169">
        <v>1929.88</v>
      </c>
      <c r="E169">
        <v>1882.5</v>
      </c>
      <c r="F169">
        <v>22244869.489999998</v>
      </c>
    </row>
    <row r="170" spans="1:6" x14ac:dyDescent="0.25">
      <c r="A170" s="4" t="s">
        <v>1351</v>
      </c>
      <c r="B170">
        <v>1917.56</v>
      </c>
      <c r="C170">
        <v>1879.78</v>
      </c>
      <c r="D170">
        <v>1925.35</v>
      </c>
      <c r="E170">
        <v>1873.75</v>
      </c>
      <c r="F170">
        <v>18414365.699999999</v>
      </c>
    </row>
    <row r="171" spans="1:6" x14ac:dyDescent="0.25">
      <c r="A171" s="4" t="s">
        <v>1356</v>
      </c>
      <c r="B171">
        <v>1881.25</v>
      </c>
      <c r="C171">
        <v>1978.72</v>
      </c>
      <c r="D171">
        <v>1980.04</v>
      </c>
      <c r="E171">
        <v>1881.11</v>
      </c>
      <c r="F171">
        <v>17424259.149999999</v>
      </c>
    </row>
    <row r="172" spans="1:6" x14ac:dyDescent="0.25">
      <c r="A172" s="4" t="s">
        <v>1372</v>
      </c>
      <c r="B172">
        <v>2010.13</v>
      </c>
      <c r="C172">
        <v>2027.25</v>
      </c>
      <c r="D172">
        <v>2049.0500000000002</v>
      </c>
      <c r="E172">
        <v>2007.11</v>
      </c>
      <c r="F172">
        <v>20067027.260000002</v>
      </c>
    </row>
    <row r="173" spans="1:6" x14ac:dyDescent="0.25">
      <c r="A173" s="4" t="s">
        <v>1379</v>
      </c>
      <c r="B173">
        <v>2026.08</v>
      </c>
      <c r="C173">
        <v>2034.14</v>
      </c>
      <c r="D173">
        <v>2038.23</v>
      </c>
      <c r="E173">
        <v>2010.85</v>
      </c>
      <c r="F173">
        <v>14884125.18</v>
      </c>
    </row>
    <row r="174" spans="1:6" x14ac:dyDescent="0.25">
      <c r="A174" s="4" t="s">
        <v>1384</v>
      </c>
      <c r="B174">
        <v>2040.32</v>
      </c>
      <c r="C174">
        <v>2055.14</v>
      </c>
      <c r="D174">
        <v>2083.7600000000002</v>
      </c>
      <c r="E174">
        <v>2036.63</v>
      </c>
      <c r="F174">
        <v>17551187.079999998</v>
      </c>
    </row>
    <row r="175" spans="1:6" x14ac:dyDescent="0.25">
      <c r="A175" s="4" t="s">
        <v>1389</v>
      </c>
      <c r="B175">
        <v>2045.18</v>
      </c>
      <c r="C175">
        <v>2090.06</v>
      </c>
      <c r="D175">
        <v>2107.11</v>
      </c>
      <c r="E175">
        <v>2042.59</v>
      </c>
      <c r="F175">
        <v>18858305.07</v>
      </c>
    </row>
    <row r="176" spans="1:6" x14ac:dyDescent="0.25">
      <c r="A176" s="4" t="s">
        <v>1393</v>
      </c>
      <c r="B176">
        <v>2087.4899999999998</v>
      </c>
      <c r="C176">
        <v>2090.5</v>
      </c>
      <c r="D176">
        <v>2097.54</v>
      </c>
      <c r="E176">
        <v>2059.1999999999998</v>
      </c>
      <c r="F176">
        <v>18156868.43</v>
      </c>
    </row>
    <row r="177" spans="1:6" x14ac:dyDescent="0.25">
      <c r="A177" s="4" t="s">
        <v>1407</v>
      </c>
      <c r="B177">
        <v>2101.73</v>
      </c>
      <c r="C177">
        <v>2072.4</v>
      </c>
      <c r="D177">
        <v>2113.36</v>
      </c>
      <c r="E177">
        <v>2065.9899999999998</v>
      </c>
      <c r="F177">
        <v>14352218.369999999</v>
      </c>
    </row>
    <row r="178" spans="1:6" x14ac:dyDescent="0.25">
      <c r="A178" s="4" t="s">
        <v>1412</v>
      </c>
      <c r="B178">
        <v>2056.35</v>
      </c>
      <c r="C178">
        <v>2025.27</v>
      </c>
      <c r="D178">
        <v>2060.14</v>
      </c>
      <c r="E178">
        <v>2019.67</v>
      </c>
      <c r="F178">
        <v>12603306.68</v>
      </c>
    </row>
    <row r="179" spans="1:6" x14ac:dyDescent="0.25">
      <c r="A179" s="4" t="s">
        <v>1417</v>
      </c>
      <c r="B179">
        <v>2042.36</v>
      </c>
      <c r="C179">
        <v>2098.38</v>
      </c>
      <c r="D179">
        <v>2099.94</v>
      </c>
      <c r="E179">
        <v>2028.33</v>
      </c>
      <c r="F179">
        <v>15084155.1</v>
      </c>
    </row>
    <row r="180" spans="1:6" x14ac:dyDescent="0.25">
      <c r="A180" s="4" t="s">
        <v>1421</v>
      </c>
      <c r="B180">
        <v>2075.5100000000002</v>
      </c>
      <c r="C180">
        <v>1992.11</v>
      </c>
      <c r="D180">
        <v>2079.64</v>
      </c>
      <c r="E180">
        <v>1991.86</v>
      </c>
      <c r="F180">
        <v>18867825.5</v>
      </c>
    </row>
    <row r="181" spans="1:6" x14ac:dyDescent="0.25">
      <c r="A181" s="4" t="s">
        <v>1427</v>
      </c>
      <c r="B181">
        <v>2013.52</v>
      </c>
      <c r="C181">
        <v>2007.89</v>
      </c>
      <c r="D181">
        <v>2032.51</v>
      </c>
      <c r="E181">
        <v>1997.45</v>
      </c>
      <c r="F181">
        <v>12777930.84</v>
      </c>
    </row>
    <row r="182" spans="1:6" x14ac:dyDescent="0.25">
      <c r="A182" s="4" t="s">
        <v>1439</v>
      </c>
      <c r="B182">
        <v>2026.23</v>
      </c>
      <c r="C182">
        <v>2037.84</v>
      </c>
      <c r="D182">
        <v>2070.13</v>
      </c>
      <c r="E182">
        <v>2025.04</v>
      </c>
      <c r="F182">
        <v>12313459.119999999</v>
      </c>
    </row>
    <row r="183" spans="1:6" x14ac:dyDescent="0.25">
      <c r="A183" s="4" t="s">
        <v>1444</v>
      </c>
      <c r="B183">
        <v>2061.29</v>
      </c>
      <c r="C183">
        <v>2057.0500000000002</v>
      </c>
      <c r="D183">
        <v>2073.33</v>
      </c>
      <c r="E183">
        <v>2038.46</v>
      </c>
      <c r="F183">
        <v>11452593.42</v>
      </c>
    </row>
    <row r="184" spans="1:6" x14ac:dyDescent="0.25">
      <c r="A184" s="4" t="s">
        <v>1449</v>
      </c>
      <c r="B184">
        <v>2058.48</v>
      </c>
      <c r="C184">
        <v>2061.1999999999998</v>
      </c>
      <c r="D184">
        <v>2086.54</v>
      </c>
      <c r="E184">
        <v>2048.09</v>
      </c>
      <c r="F184">
        <v>13034751.17</v>
      </c>
    </row>
    <row r="185" spans="1:6" x14ac:dyDescent="0.25">
      <c r="A185" s="4" t="s">
        <v>1490</v>
      </c>
      <c r="B185">
        <v>2166.17</v>
      </c>
      <c r="C185">
        <v>2201.0300000000002</v>
      </c>
      <c r="D185">
        <v>2209.48</v>
      </c>
      <c r="E185">
        <v>2160.71</v>
      </c>
      <c r="F185">
        <v>19990229.390000001</v>
      </c>
    </row>
    <row r="186" spans="1:6" x14ac:dyDescent="0.25">
      <c r="A186" s="4" t="s">
        <v>1504</v>
      </c>
      <c r="B186">
        <v>2230.4899999999998</v>
      </c>
      <c r="C186">
        <v>2258.9499999999998</v>
      </c>
      <c r="D186">
        <v>2258.9499999999998</v>
      </c>
      <c r="E186">
        <v>2209.2800000000002</v>
      </c>
      <c r="F186">
        <v>25189430.43</v>
      </c>
    </row>
    <row r="187" spans="1:6" x14ac:dyDescent="0.25">
      <c r="A187" s="4" t="s">
        <v>1509</v>
      </c>
      <c r="B187">
        <v>2244.59</v>
      </c>
      <c r="C187">
        <v>2279.54</v>
      </c>
      <c r="D187">
        <v>2282.58</v>
      </c>
      <c r="E187">
        <v>2215.04</v>
      </c>
      <c r="F187">
        <v>18803793.629999999</v>
      </c>
    </row>
    <row r="188" spans="1:6" x14ac:dyDescent="0.25">
      <c r="A188" s="4" t="s">
        <v>1512</v>
      </c>
      <c r="B188">
        <v>2259.61</v>
      </c>
      <c r="C188">
        <v>2273.27</v>
      </c>
      <c r="D188">
        <v>2293.34</v>
      </c>
      <c r="E188">
        <v>2247.85</v>
      </c>
      <c r="F188">
        <v>23451056.449999999</v>
      </c>
    </row>
    <row r="189" spans="1:6" x14ac:dyDescent="0.25">
      <c r="A189" s="4" t="s">
        <v>1516</v>
      </c>
      <c r="B189">
        <v>2289.11</v>
      </c>
      <c r="C189">
        <v>2239.14</v>
      </c>
      <c r="D189">
        <v>2295.13</v>
      </c>
      <c r="E189">
        <v>2235.6799999999998</v>
      </c>
      <c r="F189">
        <v>21934643.609999999</v>
      </c>
    </row>
    <row r="190" spans="1:6" x14ac:dyDescent="0.25">
      <c r="A190" s="4" t="s">
        <v>1521</v>
      </c>
      <c r="B190">
        <v>2244</v>
      </c>
      <c r="C190">
        <v>2190.91</v>
      </c>
      <c r="D190">
        <v>2246.37</v>
      </c>
      <c r="E190">
        <v>2180.33</v>
      </c>
      <c r="F190">
        <v>17568916.73</v>
      </c>
    </row>
    <row r="191" spans="1:6" x14ac:dyDescent="0.25">
      <c r="A191" s="4" t="s">
        <v>1535</v>
      </c>
      <c r="B191">
        <v>2200.3000000000002</v>
      </c>
      <c r="C191">
        <v>2128.73</v>
      </c>
      <c r="D191">
        <v>2202.04</v>
      </c>
      <c r="E191">
        <v>2119.6</v>
      </c>
      <c r="F191">
        <v>16015495.77</v>
      </c>
    </row>
    <row r="192" spans="1:6" x14ac:dyDescent="0.25">
      <c r="A192" s="4" t="s">
        <v>1540</v>
      </c>
      <c r="B192">
        <v>2133.67</v>
      </c>
      <c r="C192">
        <v>2171.86</v>
      </c>
      <c r="D192">
        <v>2172.62</v>
      </c>
      <c r="E192">
        <v>2123.5700000000002</v>
      </c>
      <c r="F192">
        <v>14214714.029999999</v>
      </c>
    </row>
    <row r="193" spans="1:6" x14ac:dyDescent="0.25">
      <c r="A193" s="4" t="s">
        <v>1545</v>
      </c>
      <c r="B193">
        <v>2176.71</v>
      </c>
      <c r="C193">
        <v>2128.41</v>
      </c>
      <c r="D193">
        <v>2177.11</v>
      </c>
      <c r="E193">
        <v>2114.96</v>
      </c>
      <c r="F193">
        <v>14479653.560000001</v>
      </c>
    </row>
    <row r="194" spans="1:6" x14ac:dyDescent="0.25">
      <c r="A194" s="4" t="s">
        <v>1550</v>
      </c>
      <c r="B194">
        <v>2114.9299999999998</v>
      </c>
      <c r="C194">
        <v>2118.17</v>
      </c>
      <c r="D194">
        <v>2132.81</v>
      </c>
      <c r="E194">
        <v>2089.15</v>
      </c>
      <c r="F194">
        <v>13277792.789999999</v>
      </c>
    </row>
    <row r="195" spans="1:6" x14ac:dyDescent="0.25">
      <c r="A195" s="4" t="s">
        <v>1556</v>
      </c>
      <c r="B195">
        <v>2119.0100000000002</v>
      </c>
      <c r="C195">
        <v>2082.71</v>
      </c>
      <c r="D195">
        <v>2148.54</v>
      </c>
      <c r="E195">
        <v>2076.89</v>
      </c>
      <c r="F195">
        <v>13387254.189999999</v>
      </c>
    </row>
    <row r="196" spans="1:6" x14ac:dyDescent="0.25">
      <c r="A196" s="4" t="s">
        <v>1569</v>
      </c>
      <c r="B196">
        <v>2066.58</v>
      </c>
      <c r="C196">
        <v>2131.62</v>
      </c>
      <c r="D196">
        <v>2131.73</v>
      </c>
      <c r="E196">
        <v>2043.81</v>
      </c>
      <c r="F196">
        <v>12576895.699999999</v>
      </c>
    </row>
    <row r="197" spans="1:6" x14ac:dyDescent="0.25">
      <c r="A197" s="4" t="s">
        <v>1573</v>
      </c>
      <c r="B197">
        <v>2120.94</v>
      </c>
      <c r="C197">
        <v>2148.94</v>
      </c>
      <c r="D197">
        <v>2151.3200000000002</v>
      </c>
      <c r="E197">
        <v>2112.61</v>
      </c>
      <c r="F197">
        <v>12013785.66</v>
      </c>
    </row>
    <row r="198" spans="1:6" x14ac:dyDescent="0.25">
      <c r="A198" s="4" t="s">
        <v>1577</v>
      </c>
      <c r="B198">
        <v>2138.33</v>
      </c>
      <c r="C198">
        <v>2176.56</v>
      </c>
      <c r="D198">
        <v>2191.73</v>
      </c>
      <c r="E198">
        <v>2126.91</v>
      </c>
      <c r="F198">
        <v>15081680.34</v>
      </c>
    </row>
    <row r="199" spans="1:6" x14ac:dyDescent="0.25">
      <c r="A199" s="4" t="s">
        <v>1582</v>
      </c>
      <c r="B199">
        <v>2137.7199999999998</v>
      </c>
      <c r="C199">
        <v>2193.41</v>
      </c>
      <c r="D199">
        <v>2208.71</v>
      </c>
      <c r="E199">
        <v>2136.2600000000002</v>
      </c>
      <c r="F199">
        <v>17039877.73</v>
      </c>
    </row>
    <row r="200" spans="1:6" x14ac:dyDescent="0.25">
      <c r="A200" s="4" t="s">
        <v>1586</v>
      </c>
      <c r="B200">
        <v>2217.8000000000002</v>
      </c>
      <c r="C200">
        <v>2181.87</v>
      </c>
      <c r="D200">
        <v>2224.2600000000002</v>
      </c>
      <c r="E200">
        <v>2167.0100000000002</v>
      </c>
      <c r="F200">
        <v>17493628.510000002</v>
      </c>
    </row>
    <row r="201" spans="1:6" x14ac:dyDescent="0.25">
      <c r="A201" s="4" t="s">
        <v>1600</v>
      </c>
      <c r="B201">
        <v>2145.91</v>
      </c>
      <c r="C201">
        <v>2220.44</v>
      </c>
      <c r="D201">
        <v>2238.33</v>
      </c>
      <c r="E201">
        <v>2145.91</v>
      </c>
      <c r="F201">
        <v>17594250.620000001</v>
      </c>
    </row>
    <row r="202" spans="1:6" x14ac:dyDescent="0.25">
      <c r="A202" s="4" t="s">
        <v>1604</v>
      </c>
      <c r="B202">
        <v>2233.67</v>
      </c>
      <c r="C202">
        <v>2214.25</v>
      </c>
      <c r="D202">
        <v>2237.73</v>
      </c>
      <c r="E202">
        <v>2184.2399999999998</v>
      </c>
      <c r="F202">
        <v>17473534.18</v>
      </c>
    </row>
    <row r="203" spans="1:6" x14ac:dyDescent="0.25">
      <c r="A203" s="4" t="s">
        <v>1608</v>
      </c>
      <c r="B203">
        <v>2213.5</v>
      </c>
      <c r="C203">
        <v>2205.17</v>
      </c>
      <c r="D203">
        <v>2246.59</v>
      </c>
      <c r="E203">
        <v>2175.2800000000002</v>
      </c>
      <c r="F203">
        <v>17727498.91</v>
      </c>
    </row>
    <row r="204" spans="1:6" x14ac:dyDescent="0.25">
      <c r="A204" s="4" t="s">
        <v>1613</v>
      </c>
      <c r="B204">
        <v>2246.7199999999998</v>
      </c>
      <c r="C204">
        <v>2297.5300000000002</v>
      </c>
      <c r="D204">
        <v>2304.35</v>
      </c>
      <c r="E204">
        <v>2243.0300000000002</v>
      </c>
      <c r="F204">
        <v>19261337.75</v>
      </c>
    </row>
    <row r="205" spans="1:6" x14ac:dyDescent="0.25">
      <c r="A205" s="4" t="s">
        <v>1619</v>
      </c>
      <c r="B205">
        <v>2325.4499999999998</v>
      </c>
      <c r="C205">
        <v>2262.83</v>
      </c>
      <c r="D205">
        <v>2326.92</v>
      </c>
      <c r="E205">
        <v>2239.06</v>
      </c>
      <c r="F205">
        <v>19118424.59</v>
      </c>
    </row>
    <row r="206" spans="1:6" x14ac:dyDescent="0.25">
      <c r="A206" s="4" t="s">
        <v>1631</v>
      </c>
      <c r="B206">
        <v>2276.87</v>
      </c>
      <c r="C206">
        <v>2316.9899999999998</v>
      </c>
      <c r="D206">
        <v>2336.1799999999998</v>
      </c>
      <c r="E206">
        <v>2267.67</v>
      </c>
      <c r="F206">
        <v>21820228.940000001</v>
      </c>
    </row>
    <row r="207" spans="1:6" x14ac:dyDescent="0.25">
      <c r="A207" s="4" t="s">
        <v>1634</v>
      </c>
      <c r="B207">
        <v>2312.5300000000002</v>
      </c>
      <c r="C207">
        <v>2331.46</v>
      </c>
      <c r="D207">
        <v>2354.4</v>
      </c>
      <c r="E207">
        <v>2280.14</v>
      </c>
      <c r="F207">
        <v>19373480.82</v>
      </c>
    </row>
    <row r="208" spans="1:6" x14ac:dyDescent="0.25">
      <c r="A208" s="4" t="s">
        <v>1638</v>
      </c>
      <c r="B208">
        <v>2315.9</v>
      </c>
      <c r="C208">
        <v>2280.81</v>
      </c>
      <c r="D208">
        <v>2352.83</v>
      </c>
      <c r="E208">
        <v>2280.81</v>
      </c>
      <c r="F208">
        <v>15432689.49</v>
      </c>
    </row>
    <row r="209" spans="1:6" x14ac:dyDescent="0.25">
      <c r="A209" s="4" t="s">
        <v>1643</v>
      </c>
      <c r="B209">
        <v>2305.88</v>
      </c>
      <c r="C209">
        <v>2273.75</v>
      </c>
      <c r="D209">
        <v>2307.67</v>
      </c>
      <c r="E209">
        <v>2253.4</v>
      </c>
      <c r="F209">
        <v>12837130.42</v>
      </c>
    </row>
    <row r="210" spans="1:6" x14ac:dyDescent="0.25">
      <c r="A210" s="4" t="s">
        <v>1647</v>
      </c>
      <c r="B210">
        <v>2279.66</v>
      </c>
      <c r="C210">
        <v>2257.92</v>
      </c>
      <c r="D210">
        <v>2281.7800000000002</v>
      </c>
      <c r="E210">
        <v>2228.08</v>
      </c>
      <c r="F210">
        <v>15140075.279999999</v>
      </c>
    </row>
    <row r="211" spans="1:6" x14ac:dyDescent="0.25">
      <c r="A211" s="4" t="s">
        <v>1661</v>
      </c>
      <c r="B211">
        <v>2251.31</v>
      </c>
      <c r="C211">
        <v>2270.23</v>
      </c>
      <c r="D211">
        <v>2278.85</v>
      </c>
      <c r="E211">
        <v>2212.2399999999998</v>
      </c>
      <c r="F211">
        <v>15944228.689999999</v>
      </c>
    </row>
    <row r="212" spans="1:6" x14ac:dyDescent="0.25">
      <c r="A212" s="4" t="s">
        <v>1664</v>
      </c>
      <c r="B212">
        <v>2271.4499999999998</v>
      </c>
      <c r="C212">
        <v>2216.88</v>
      </c>
      <c r="D212">
        <v>2274.5700000000002</v>
      </c>
      <c r="E212">
        <v>2199.84</v>
      </c>
      <c r="F212">
        <v>15488859.34</v>
      </c>
    </row>
    <row r="213" spans="1:6" x14ac:dyDescent="0.25">
      <c r="A213" s="4" t="s">
        <v>1668</v>
      </c>
      <c r="B213">
        <v>2213.13</v>
      </c>
      <c r="C213">
        <v>2179.2800000000002</v>
      </c>
      <c r="D213">
        <v>2225.3000000000002</v>
      </c>
      <c r="E213">
        <v>2157.9499999999998</v>
      </c>
      <c r="F213">
        <v>15255535.220000001</v>
      </c>
    </row>
    <row r="214" spans="1:6" x14ac:dyDescent="0.25">
      <c r="A214" s="4" t="s">
        <v>1672</v>
      </c>
      <c r="B214">
        <v>2179.3000000000002</v>
      </c>
      <c r="C214">
        <v>2202.87</v>
      </c>
      <c r="D214">
        <v>2205.42</v>
      </c>
      <c r="E214">
        <v>2158.9499999999998</v>
      </c>
      <c r="F214">
        <v>12748271.92</v>
      </c>
    </row>
    <row r="215" spans="1:6" x14ac:dyDescent="0.25">
      <c r="A215" s="4" t="s">
        <v>1677</v>
      </c>
      <c r="B215">
        <v>2211.9699999999998</v>
      </c>
      <c r="C215">
        <v>2262.0700000000002</v>
      </c>
      <c r="D215">
        <v>2268.58</v>
      </c>
      <c r="E215">
        <v>2206.67</v>
      </c>
      <c r="F215">
        <v>16420337.720000001</v>
      </c>
    </row>
    <row r="216" spans="1:6" x14ac:dyDescent="0.25">
      <c r="A216" s="4" t="s">
        <v>1689</v>
      </c>
      <c r="B216">
        <v>2275.39</v>
      </c>
      <c r="C216">
        <v>2324.92</v>
      </c>
      <c r="D216">
        <v>2339.9699999999998</v>
      </c>
      <c r="E216">
        <v>2265.1799999999998</v>
      </c>
      <c r="F216">
        <v>21925979.93</v>
      </c>
    </row>
    <row r="217" spans="1:6" x14ac:dyDescent="0.25">
      <c r="A217" s="4" t="s">
        <v>1692</v>
      </c>
      <c r="B217">
        <v>2327.5</v>
      </c>
      <c r="C217">
        <v>2337.79</v>
      </c>
      <c r="D217">
        <v>2344.5300000000002</v>
      </c>
      <c r="E217">
        <v>2308.46</v>
      </c>
      <c r="F217">
        <v>22347426.920000002</v>
      </c>
    </row>
    <row r="218" spans="1:6" x14ac:dyDescent="0.25">
      <c r="A218" s="4" t="s">
        <v>1695</v>
      </c>
      <c r="B218">
        <v>2343.46</v>
      </c>
      <c r="C218">
        <v>2304.66</v>
      </c>
      <c r="D218">
        <v>2363.85</v>
      </c>
      <c r="E218">
        <v>2299.9499999999998</v>
      </c>
      <c r="F218">
        <v>21389619.399999999</v>
      </c>
    </row>
    <row r="219" spans="1:6" x14ac:dyDescent="0.25">
      <c r="A219" s="4" t="s">
        <v>1699</v>
      </c>
      <c r="B219">
        <v>2300.91</v>
      </c>
      <c r="C219">
        <v>2301.14</v>
      </c>
      <c r="D219">
        <v>2307.81</v>
      </c>
      <c r="E219">
        <v>2249.5300000000002</v>
      </c>
      <c r="F219">
        <v>17031450.41</v>
      </c>
    </row>
    <row r="220" spans="1:6" x14ac:dyDescent="0.25">
      <c r="A220" s="4" t="s">
        <v>1702</v>
      </c>
      <c r="B220">
        <v>2299.4699999999998</v>
      </c>
      <c r="C220">
        <v>2301.7800000000002</v>
      </c>
      <c r="D220">
        <v>2312.83</v>
      </c>
      <c r="E220">
        <v>2267.48</v>
      </c>
      <c r="F220">
        <v>14654330.32</v>
      </c>
    </row>
    <row r="221" spans="1:6" x14ac:dyDescent="0.25">
      <c r="A221" s="4" t="s">
        <v>1715</v>
      </c>
      <c r="B221">
        <v>2303.67</v>
      </c>
      <c r="C221">
        <v>2287.17</v>
      </c>
      <c r="D221">
        <v>2305.89</v>
      </c>
      <c r="E221">
        <v>2263.63</v>
      </c>
      <c r="F221">
        <v>17268497.25</v>
      </c>
    </row>
    <row r="222" spans="1:6" x14ac:dyDescent="0.25">
      <c r="A222" s="4" t="s">
        <v>1719</v>
      </c>
      <c r="B222">
        <v>2276.61</v>
      </c>
      <c r="C222">
        <v>2314.2800000000002</v>
      </c>
      <c r="D222">
        <v>2315.5500000000002</v>
      </c>
      <c r="E222">
        <v>2270.0500000000002</v>
      </c>
      <c r="F222">
        <v>15168958.07</v>
      </c>
    </row>
    <row r="223" spans="1:6" x14ac:dyDescent="0.25">
      <c r="A223" s="4" t="s">
        <v>1722</v>
      </c>
      <c r="B223">
        <v>2313.92</v>
      </c>
      <c r="C223">
        <v>2288.1</v>
      </c>
      <c r="D223">
        <v>2322.8000000000002</v>
      </c>
      <c r="E223">
        <v>2271.4699999999998</v>
      </c>
      <c r="F223">
        <v>18270923.66</v>
      </c>
    </row>
    <row r="224" spans="1:6" x14ac:dyDescent="0.25">
      <c r="A224" s="4" t="s">
        <v>1725</v>
      </c>
      <c r="B224">
        <v>2283.36</v>
      </c>
      <c r="C224">
        <v>2269.5500000000002</v>
      </c>
      <c r="D224">
        <v>2283.44</v>
      </c>
      <c r="E224">
        <v>2255.14</v>
      </c>
      <c r="F224">
        <v>14633874.199999999</v>
      </c>
    </row>
    <row r="225" spans="1:6" x14ac:dyDescent="0.25">
      <c r="A225" s="4" t="s">
        <v>1729</v>
      </c>
      <c r="B225">
        <v>2265.59</v>
      </c>
      <c r="C225">
        <v>2283.21</v>
      </c>
      <c r="D225">
        <v>2283.63</v>
      </c>
      <c r="E225">
        <v>2251.29</v>
      </c>
      <c r="F225">
        <v>15305100.810000001</v>
      </c>
    </row>
    <row r="226" spans="1:6" x14ac:dyDescent="0.25">
      <c r="A226" s="4" t="s">
        <v>1739</v>
      </c>
      <c r="B226">
        <v>2289.64</v>
      </c>
      <c r="C226">
        <v>2308.83</v>
      </c>
      <c r="D226">
        <v>2323.2800000000002</v>
      </c>
      <c r="E226">
        <v>2285.16</v>
      </c>
      <c r="F226">
        <v>18933864.93</v>
      </c>
    </row>
    <row r="227" spans="1:6" x14ac:dyDescent="0.25">
      <c r="A227" s="4" t="s">
        <v>1744</v>
      </c>
      <c r="B227">
        <v>2313.8200000000002</v>
      </c>
      <c r="C227">
        <v>2346.75</v>
      </c>
      <c r="D227">
        <v>2364.6999999999998</v>
      </c>
      <c r="E227">
        <v>2312.5300000000002</v>
      </c>
      <c r="F227">
        <v>17551111.609999999</v>
      </c>
    </row>
    <row r="228" spans="1:6" x14ac:dyDescent="0.25">
      <c r="A228" s="4" t="s">
        <v>1747</v>
      </c>
      <c r="B228">
        <v>2356</v>
      </c>
      <c r="C228">
        <v>2327.5700000000002</v>
      </c>
      <c r="D228">
        <v>2381.4299999999998</v>
      </c>
      <c r="E228">
        <v>2322.7600000000002</v>
      </c>
      <c r="F228">
        <v>19505386.32</v>
      </c>
    </row>
    <row r="229" spans="1:6" x14ac:dyDescent="0.25">
      <c r="A229" s="4" t="s">
        <v>1751</v>
      </c>
      <c r="B229">
        <v>2328.12</v>
      </c>
      <c r="C229">
        <v>2361.44</v>
      </c>
      <c r="D229">
        <v>2385.2199999999998</v>
      </c>
      <c r="E229">
        <v>2295.42</v>
      </c>
      <c r="F229">
        <v>18642696.170000002</v>
      </c>
    </row>
    <row r="230" spans="1:6" x14ac:dyDescent="0.25">
      <c r="A230" s="4" t="s">
        <v>1755</v>
      </c>
      <c r="B230">
        <v>2372.3200000000002</v>
      </c>
      <c r="C230">
        <v>2319.81</v>
      </c>
      <c r="D230">
        <v>2378.5500000000002</v>
      </c>
      <c r="E230">
        <v>2294.13</v>
      </c>
      <c r="F230">
        <v>19462821.59</v>
      </c>
    </row>
    <row r="231" spans="1:6" x14ac:dyDescent="0.25">
      <c r="A231" s="4" t="s">
        <v>1768</v>
      </c>
      <c r="B231">
        <v>2341.12</v>
      </c>
      <c r="C231">
        <v>2398.34</v>
      </c>
      <c r="D231">
        <v>2400.3200000000002</v>
      </c>
      <c r="E231">
        <v>2327.71</v>
      </c>
      <c r="F231">
        <v>15763748.689999999</v>
      </c>
    </row>
    <row r="232" spans="1:6" x14ac:dyDescent="0.25">
      <c r="A232" s="4" t="s">
        <v>1772</v>
      </c>
      <c r="B232">
        <v>2405.46</v>
      </c>
      <c r="C232">
        <v>2443.44</v>
      </c>
      <c r="D232">
        <v>2443.62</v>
      </c>
      <c r="E232">
        <v>2390.31</v>
      </c>
      <c r="F232">
        <v>17852461.030000001</v>
      </c>
    </row>
    <row r="233" spans="1:6" x14ac:dyDescent="0.25">
      <c r="A233" s="4" t="s">
        <v>1776</v>
      </c>
      <c r="B233">
        <v>2456.88</v>
      </c>
      <c r="C233">
        <v>2445.98</v>
      </c>
      <c r="D233">
        <v>2466.62</v>
      </c>
      <c r="E233">
        <v>2436.21</v>
      </c>
      <c r="F233">
        <v>17061725.170000002</v>
      </c>
    </row>
    <row r="234" spans="1:6" x14ac:dyDescent="0.25">
      <c r="A234" s="4" t="s">
        <v>1779</v>
      </c>
      <c r="B234">
        <v>2433.9899999999998</v>
      </c>
      <c r="C234">
        <v>2456.7399999999998</v>
      </c>
      <c r="D234">
        <v>2460.5500000000002</v>
      </c>
      <c r="E234">
        <v>2393.46</v>
      </c>
      <c r="F234">
        <v>18723893.600000001</v>
      </c>
    </row>
    <row r="235" spans="1:6" x14ac:dyDescent="0.25">
      <c r="A235" s="4" t="s">
        <v>1782</v>
      </c>
      <c r="B235">
        <v>2459.73</v>
      </c>
      <c r="C235">
        <v>2529.31</v>
      </c>
      <c r="D235">
        <v>2535.89</v>
      </c>
      <c r="E235">
        <v>2456.5700000000002</v>
      </c>
      <c r="F235">
        <v>23302785.579999998</v>
      </c>
    </row>
    <row r="236" spans="1:6" x14ac:dyDescent="0.25">
      <c r="A236" s="4" t="s">
        <v>1794</v>
      </c>
      <c r="B236">
        <v>2589.66</v>
      </c>
      <c r="C236">
        <v>2668.02</v>
      </c>
      <c r="D236">
        <v>2668.02</v>
      </c>
      <c r="E236">
        <v>2578.87</v>
      </c>
      <c r="F236">
        <v>28602269.300000001</v>
      </c>
    </row>
    <row r="237" spans="1:6" x14ac:dyDescent="0.25">
      <c r="A237" s="4" t="s">
        <v>1798</v>
      </c>
      <c r="B237">
        <v>2658.63</v>
      </c>
      <c r="C237">
        <v>2613.36</v>
      </c>
      <c r="D237">
        <v>2711.74</v>
      </c>
      <c r="E237">
        <v>2607.87</v>
      </c>
      <c r="F237">
        <v>26453573.41</v>
      </c>
    </row>
    <row r="238" spans="1:6" x14ac:dyDescent="0.25">
      <c r="A238" s="4" t="s">
        <v>1802</v>
      </c>
      <c r="B238">
        <v>2647.64</v>
      </c>
      <c r="C238">
        <v>2735.85</v>
      </c>
      <c r="D238">
        <v>2770.88</v>
      </c>
      <c r="E238">
        <v>2647.64</v>
      </c>
      <c r="F238">
        <v>34852173.909999996</v>
      </c>
    </row>
    <row r="239" spans="1:6" x14ac:dyDescent="0.25">
      <c r="A239" s="4" t="s">
        <v>1807</v>
      </c>
      <c r="B239">
        <v>2736.44</v>
      </c>
      <c r="C239">
        <v>2718.59</v>
      </c>
      <c r="D239">
        <v>2765.76</v>
      </c>
      <c r="E239">
        <v>2698.4</v>
      </c>
      <c r="F239">
        <v>26045400.969999999</v>
      </c>
    </row>
    <row r="240" spans="1:6" x14ac:dyDescent="0.25">
      <c r="A240" s="4" t="s">
        <v>1811</v>
      </c>
      <c r="B240">
        <v>2718.08</v>
      </c>
      <c r="C240">
        <v>2852.88</v>
      </c>
      <c r="D240">
        <v>2853.22</v>
      </c>
      <c r="E240">
        <v>2717.23</v>
      </c>
      <c r="F240">
        <v>31545149.559999999</v>
      </c>
    </row>
    <row r="241" spans="1:6" x14ac:dyDescent="0.25">
      <c r="A241" s="4" t="s">
        <v>1822</v>
      </c>
      <c r="B241">
        <v>2854.87</v>
      </c>
      <c r="C241">
        <v>2836.32</v>
      </c>
      <c r="D241">
        <v>2864.76</v>
      </c>
      <c r="E241">
        <v>2784.81</v>
      </c>
      <c r="F241">
        <v>31025772.870000001</v>
      </c>
    </row>
    <row r="242" spans="1:6" x14ac:dyDescent="0.25">
      <c r="A242" s="4" t="s">
        <v>1827</v>
      </c>
      <c r="B242">
        <v>2823.5</v>
      </c>
      <c r="C242">
        <v>2673.02</v>
      </c>
      <c r="D242">
        <v>2823.5</v>
      </c>
      <c r="E242">
        <v>2666.22</v>
      </c>
      <c r="F242">
        <v>29700375.68</v>
      </c>
    </row>
    <row r="243" spans="1:6" x14ac:dyDescent="0.25">
      <c r="A243" s="4" t="s">
        <v>1832</v>
      </c>
      <c r="B243">
        <v>2697.69</v>
      </c>
      <c r="C243">
        <v>2742.12</v>
      </c>
      <c r="D243">
        <v>2766.97</v>
      </c>
      <c r="E243">
        <v>2697.69</v>
      </c>
      <c r="F243">
        <v>24763137.27</v>
      </c>
    </row>
    <row r="244" spans="1:6" x14ac:dyDescent="0.25">
      <c r="A244" s="4" t="s">
        <v>1836</v>
      </c>
      <c r="B244">
        <v>2764.49</v>
      </c>
      <c r="C244">
        <v>2800.8</v>
      </c>
      <c r="D244">
        <v>2825.57</v>
      </c>
      <c r="E244">
        <v>2747.25</v>
      </c>
      <c r="F244">
        <v>27397407.5</v>
      </c>
    </row>
    <row r="245" spans="1:6" x14ac:dyDescent="0.25">
      <c r="A245" s="4" t="s">
        <v>1851</v>
      </c>
      <c r="B245">
        <v>2823.24</v>
      </c>
      <c r="C245">
        <v>3000.95</v>
      </c>
      <c r="D245">
        <v>3028.03</v>
      </c>
      <c r="E245">
        <v>2820.7</v>
      </c>
      <c r="F245">
        <v>32592656.219999999</v>
      </c>
    </row>
    <row r="246" spans="1:6" x14ac:dyDescent="0.25">
      <c r="A246" s="4" t="s">
        <v>1855</v>
      </c>
      <c r="B246">
        <v>2983.19</v>
      </c>
      <c r="C246">
        <v>3042.07</v>
      </c>
      <c r="D246">
        <v>3053.72</v>
      </c>
      <c r="E246">
        <v>2958.55</v>
      </c>
      <c r="F246">
        <v>33926832.270000003</v>
      </c>
    </row>
    <row r="247" spans="1:6" x14ac:dyDescent="0.25">
      <c r="A247" s="4" t="s">
        <v>1859</v>
      </c>
      <c r="B247">
        <v>3058.35</v>
      </c>
      <c r="C247">
        <v>3050.72</v>
      </c>
      <c r="D247">
        <v>3078.12</v>
      </c>
      <c r="E247">
        <v>2985.35</v>
      </c>
      <c r="F247">
        <v>29716965.219999999</v>
      </c>
    </row>
    <row r="248" spans="1:6" x14ac:dyDescent="0.25">
      <c r="A248" s="4" t="s">
        <v>1863</v>
      </c>
      <c r="B248">
        <v>3076.84</v>
      </c>
      <c r="C248">
        <v>3185.18</v>
      </c>
      <c r="D248">
        <v>3208.3</v>
      </c>
      <c r="E248">
        <v>3056.27</v>
      </c>
      <c r="F248">
        <v>32940951.359999999</v>
      </c>
    </row>
    <row r="249" spans="1:6" x14ac:dyDescent="0.25">
      <c r="A249" s="4" t="s">
        <v>1867</v>
      </c>
      <c r="B249">
        <v>3223.82</v>
      </c>
      <c r="C249">
        <v>3137.87</v>
      </c>
      <c r="D249">
        <v>3223.82</v>
      </c>
      <c r="E249">
        <v>3059.32</v>
      </c>
      <c r="F249">
        <v>32271147.02</v>
      </c>
    </row>
    <row r="250" spans="1:6" x14ac:dyDescent="0.25">
      <c r="A250" s="4" t="s">
        <v>1879</v>
      </c>
      <c r="B250">
        <v>3142.09</v>
      </c>
      <c r="C250">
        <v>2995.27</v>
      </c>
      <c r="D250">
        <v>3142.09</v>
      </c>
      <c r="E250">
        <v>2972.26</v>
      </c>
      <c r="F250">
        <v>37140841.960000001</v>
      </c>
    </row>
    <row r="251" spans="1:6" x14ac:dyDescent="0.25">
      <c r="A251" s="4" t="s">
        <v>1882</v>
      </c>
      <c r="B251">
        <v>2972.74</v>
      </c>
      <c r="C251">
        <v>3109.28</v>
      </c>
      <c r="D251">
        <v>3113.81</v>
      </c>
      <c r="E251">
        <v>2955.73</v>
      </c>
      <c r="F251">
        <v>29712598.640000001</v>
      </c>
    </row>
    <row r="252" spans="1:6" x14ac:dyDescent="0.25">
      <c r="A252" s="4" t="s">
        <v>1887</v>
      </c>
      <c r="B252">
        <v>3109.44</v>
      </c>
      <c r="C252">
        <v>3045.9</v>
      </c>
      <c r="D252">
        <v>3186.9</v>
      </c>
      <c r="E252">
        <v>3012.22</v>
      </c>
      <c r="F252">
        <v>36838031.530000001</v>
      </c>
    </row>
    <row r="253" spans="1:6" x14ac:dyDescent="0.25">
      <c r="A253" s="4" t="s">
        <v>1891</v>
      </c>
      <c r="B253">
        <v>3010.03</v>
      </c>
      <c r="C253">
        <v>2961.57</v>
      </c>
      <c r="D253">
        <v>3030.68</v>
      </c>
      <c r="E253">
        <v>2922.29</v>
      </c>
      <c r="F253">
        <v>32214952.949999999</v>
      </c>
    </row>
    <row r="254" spans="1:6" x14ac:dyDescent="0.25">
      <c r="A254" s="4" t="s">
        <v>1896</v>
      </c>
      <c r="B254">
        <v>2934.17</v>
      </c>
      <c r="C254">
        <v>2993.42</v>
      </c>
      <c r="D254">
        <v>3013.58</v>
      </c>
      <c r="E254">
        <v>2886.04</v>
      </c>
      <c r="F254">
        <v>25704452.829999998</v>
      </c>
    </row>
    <row r="255" spans="1:6" x14ac:dyDescent="0.25">
      <c r="A255" s="4" t="s">
        <v>1904</v>
      </c>
      <c r="B255">
        <v>2954.96</v>
      </c>
      <c r="C255">
        <v>3036.9</v>
      </c>
      <c r="D255">
        <v>3056.16</v>
      </c>
      <c r="E255">
        <v>2922.76</v>
      </c>
      <c r="F255">
        <v>24403024.489999998</v>
      </c>
    </row>
    <row r="256" spans="1:6" x14ac:dyDescent="0.25">
      <c r="A256" s="4" t="s">
        <v>1908</v>
      </c>
      <c r="B256">
        <v>3047.06</v>
      </c>
      <c r="C256">
        <v>2954.23</v>
      </c>
      <c r="D256">
        <v>3074.2</v>
      </c>
      <c r="E256">
        <v>2930.5</v>
      </c>
      <c r="F256">
        <v>25106407.030000001</v>
      </c>
    </row>
    <row r="257" spans="1:6" x14ac:dyDescent="0.25">
      <c r="A257" s="4" t="s">
        <v>1910</v>
      </c>
      <c r="B257">
        <v>2979.62</v>
      </c>
      <c r="C257">
        <v>3084.04</v>
      </c>
      <c r="D257">
        <v>3094.67</v>
      </c>
      <c r="E257">
        <v>2965.63</v>
      </c>
      <c r="F257">
        <v>22514108.399999999</v>
      </c>
    </row>
    <row r="258" spans="1:6" x14ac:dyDescent="0.25">
      <c r="A258" s="4" t="s">
        <v>1913</v>
      </c>
      <c r="B258">
        <v>3108.18</v>
      </c>
      <c r="C258">
        <v>3199.72</v>
      </c>
      <c r="D258">
        <v>3217.91</v>
      </c>
      <c r="E258">
        <v>3068.34</v>
      </c>
      <c r="F258">
        <v>30042844.510000002</v>
      </c>
    </row>
    <row r="259" spans="1:6" x14ac:dyDescent="0.25">
      <c r="A259" s="4" t="s">
        <v>1918</v>
      </c>
      <c r="B259">
        <v>3209.4</v>
      </c>
      <c r="C259">
        <v>3346.88</v>
      </c>
      <c r="D259">
        <v>3350.5</v>
      </c>
      <c r="E259">
        <v>3204.72</v>
      </c>
      <c r="F259">
        <v>33647022.479999997</v>
      </c>
    </row>
    <row r="260" spans="1:6" x14ac:dyDescent="0.25">
      <c r="A260" s="4" t="s">
        <v>1931</v>
      </c>
      <c r="B260">
        <v>3368.13</v>
      </c>
      <c r="C260">
        <v>3350.88</v>
      </c>
      <c r="D260">
        <v>3519.86</v>
      </c>
      <c r="E260">
        <v>3309.2</v>
      </c>
      <c r="F260">
        <v>36825417.399999999</v>
      </c>
    </row>
    <row r="261" spans="1:6" x14ac:dyDescent="0.25">
      <c r="A261" s="4" t="s">
        <v>1934</v>
      </c>
      <c r="B261">
        <v>3337.78</v>
      </c>
      <c r="C261">
        <v>3299.14</v>
      </c>
      <c r="D261">
        <v>3381.15</v>
      </c>
      <c r="E261">
        <v>3267.57</v>
      </c>
      <c r="F261">
        <v>30089267.809999999</v>
      </c>
    </row>
    <row r="262" spans="1:6" x14ac:dyDescent="0.25">
      <c r="A262" s="4" t="s">
        <v>1938</v>
      </c>
      <c r="B262">
        <v>3300.84</v>
      </c>
      <c r="C262">
        <v>3428.33</v>
      </c>
      <c r="D262">
        <v>3428.51</v>
      </c>
      <c r="E262">
        <v>3203.85</v>
      </c>
      <c r="F262">
        <v>27510437.850000001</v>
      </c>
    </row>
    <row r="263" spans="1:6" x14ac:dyDescent="0.25">
      <c r="A263" s="4" t="s">
        <v>1942</v>
      </c>
      <c r="B263">
        <v>3323.29</v>
      </c>
      <c r="C263">
        <v>3249.74</v>
      </c>
      <c r="D263">
        <v>3366.6</v>
      </c>
      <c r="E263">
        <v>3239.83</v>
      </c>
      <c r="F263">
        <v>26599606.449999999</v>
      </c>
    </row>
    <row r="264" spans="1:6" x14ac:dyDescent="0.25">
      <c r="A264" s="4" t="s">
        <v>1946</v>
      </c>
      <c r="B264">
        <v>3277.64</v>
      </c>
      <c r="C264">
        <v>3159.47</v>
      </c>
      <c r="D264">
        <v>3299.12</v>
      </c>
      <c r="E264">
        <v>3077.13</v>
      </c>
      <c r="F264">
        <v>25763776.969999999</v>
      </c>
    </row>
    <row r="265" spans="1:6" x14ac:dyDescent="0.25">
      <c r="A265" s="4" t="s">
        <v>1957</v>
      </c>
      <c r="B265">
        <v>3138.2</v>
      </c>
      <c r="C265">
        <v>3124.79</v>
      </c>
      <c r="D265">
        <v>3175.4</v>
      </c>
      <c r="E265">
        <v>3069.01</v>
      </c>
      <c r="F265">
        <v>24053395.350000001</v>
      </c>
    </row>
    <row r="266" spans="1:6" x14ac:dyDescent="0.25">
      <c r="A266" s="4" t="s">
        <v>1962</v>
      </c>
      <c r="B266">
        <v>3167.88</v>
      </c>
      <c r="C266">
        <v>3240.4</v>
      </c>
      <c r="D266">
        <v>3266.26</v>
      </c>
      <c r="E266">
        <v>3120.23</v>
      </c>
      <c r="F266">
        <v>24121575.940000001</v>
      </c>
    </row>
    <row r="267" spans="1:6" x14ac:dyDescent="0.25">
      <c r="A267" s="4" t="s">
        <v>1966</v>
      </c>
      <c r="B267">
        <v>3266.85</v>
      </c>
      <c r="C267">
        <v>3245.28</v>
      </c>
      <c r="D267">
        <v>3324.96</v>
      </c>
      <c r="E267">
        <v>3234.28</v>
      </c>
      <c r="F267">
        <v>26343690.719999999</v>
      </c>
    </row>
    <row r="268" spans="1:6" x14ac:dyDescent="0.25">
      <c r="A268" s="4" t="s">
        <v>1969</v>
      </c>
      <c r="B268">
        <v>3213.14</v>
      </c>
      <c r="C268">
        <v>3193.03</v>
      </c>
      <c r="D268">
        <v>3269.31</v>
      </c>
      <c r="E268">
        <v>3137.02</v>
      </c>
      <c r="F268">
        <v>26084319.030000001</v>
      </c>
    </row>
    <row r="269" spans="1:6" x14ac:dyDescent="0.25">
      <c r="A269" s="4" t="s">
        <v>1972</v>
      </c>
      <c r="B269">
        <v>3216.52</v>
      </c>
      <c r="C269">
        <v>3140.77</v>
      </c>
      <c r="D269">
        <v>3292.57</v>
      </c>
      <c r="E269">
        <v>3132.9</v>
      </c>
      <c r="F269">
        <v>25662949.829999998</v>
      </c>
    </row>
    <row r="270" spans="1:6" x14ac:dyDescent="0.25">
      <c r="A270" s="4" t="s">
        <v>1982</v>
      </c>
      <c r="B270">
        <v>3141.17</v>
      </c>
      <c r="C270">
        <v>3159.16</v>
      </c>
      <c r="D270">
        <v>3164.82</v>
      </c>
      <c r="E270">
        <v>3015.54</v>
      </c>
      <c r="F270">
        <v>19815569.190000001</v>
      </c>
    </row>
    <row r="271" spans="1:6" x14ac:dyDescent="0.25">
      <c r="A271" s="4" t="s">
        <v>1985</v>
      </c>
      <c r="B271">
        <v>3181.23</v>
      </c>
      <c r="C271">
        <v>3289.42</v>
      </c>
      <c r="D271">
        <v>3298.45</v>
      </c>
      <c r="E271">
        <v>3165.36</v>
      </c>
      <c r="F271">
        <v>20005209.739999998</v>
      </c>
    </row>
    <row r="272" spans="1:6" x14ac:dyDescent="0.25">
      <c r="A272" s="4" t="s">
        <v>1989</v>
      </c>
      <c r="B272">
        <v>3323.19</v>
      </c>
      <c r="C272">
        <v>3368</v>
      </c>
      <c r="D272">
        <v>3398.11</v>
      </c>
      <c r="E272">
        <v>3264.02</v>
      </c>
      <c r="F272">
        <v>20342609.260000002</v>
      </c>
    </row>
    <row r="273" spans="1:6" x14ac:dyDescent="0.25">
      <c r="A273" s="4" t="s">
        <v>2025</v>
      </c>
      <c r="B273">
        <v>3452.58</v>
      </c>
      <c r="C273">
        <v>3364.51</v>
      </c>
      <c r="D273">
        <v>3461.11</v>
      </c>
      <c r="E273">
        <v>3308.62</v>
      </c>
      <c r="F273">
        <v>24054100.73</v>
      </c>
    </row>
    <row r="274" spans="1:6" x14ac:dyDescent="0.25">
      <c r="A274" s="4" t="s">
        <v>2029</v>
      </c>
      <c r="B274">
        <v>3309.85</v>
      </c>
      <c r="C274">
        <v>3289.29</v>
      </c>
      <c r="D274">
        <v>3328.87</v>
      </c>
      <c r="E274">
        <v>3188.34</v>
      </c>
      <c r="F274">
        <v>24302921.100000001</v>
      </c>
    </row>
    <row r="275" spans="1:6" x14ac:dyDescent="0.25">
      <c r="A275" s="4" t="s">
        <v>2040</v>
      </c>
      <c r="B275">
        <v>3284.64</v>
      </c>
      <c r="C275">
        <v>3212.1</v>
      </c>
      <c r="D275">
        <v>3371.45</v>
      </c>
      <c r="E275">
        <v>3212.1</v>
      </c>
      <c r="F275">
        <v>31199934.609999999</v>
      </c>
    </row>
    <row r="276" spans="1:6" x14ac:dyDescent="0.25">
      <c r="A276" s="4" t="s">
        <v>2045</v>
      </c>
      <c r="B276">
        <v>3154.05</v>
      </c>
      <c r="C276">
        <v>3192.08</v>
      </c>
      <c r="D276">
        <v>3244.41</v>
      </c>
      <c r="E276">
        <v>3141.84</v>
      </c>
      <c r="F276">
        <v>25084718.530000001</v>
      </c>
    </row>
    <row r="277" spans="1:6" x14ac:dyDescent="0.25">
      <c r="A277" s="4" t="s">
        <v>2049</v>
      </c>
      <c r="B277">
        <v>3181.68</v>
      </c>
      <c r="C277">
        <v>3042.67</v>
      </c>
      <c r="D277">
        <v>3208.53</v>
      </c>
      <c r="E277">
        <v>2998.75</v>
      </c>
      <c r="F277">
        <v>25741821.109999999</v>
      </c>
    </row>
    <row r="278" spans="1:6" x14ac:dyDescent="0.25">
      <c r="A278" s="4" t="s">
        <v>2054</v>
      </c>
      <c r="B278">
        <v>3097.22</v>
      </c>
      <c r="C278">
        <v>3005.16</v>
      </c>
      <c r="D278">
        <v>3099.61</v>
      </c>
      <c r="E278">
        <v>2992.48</v>
      </c>
      <c r="F278">
        <v>20048837.210000001</v>
      </c>
    </row>
    <row r="279" spans="1:6" x14ac:dyDescent="0.25">
      <c r="A279" s="4" t="s">
        <v>2058</v>
      </c>
      <c r="B279">
        <v>2894.77</v>
      </c>
      <c r="C279">
        <v>2951.25</v>
      </c>
      <c r="D279">
        <v>2984.26</v>
      </c>
      <c r="E279">
        <v>2871.39</v>
      </c>
      <c r="F279">
        <v>19663810.890000001</v>
      </c>
    </row>
    <row r="280" spans="1:6" x14ac:dyDescent="0.25">
      <c r="A280" s="4" t="s">
        <v>2069</v>
      </c>
      <c r="B280">
        <v>3008.09</v>
      </c>
      <c r="C280">
        <v>3049.56</v>
      </c>
      <c r="D280">
        <v>3080.5</v>
      </c>
      <c r="E280">
        <v>2992.17</v>
      </c>
      <c r="F280">
        <v>18655890.379999999</v>
      </c>
    </row>
    <row r="281" spans="1:6" x14ac:dyDescent="0.25">
      <c r="A281" s="4" t="s">
        <v>2072</v>
      </c>
      <c r="B281">
        <v>3085.56</v>
      </c>
      <c r="C281">
        <v>3034.26</v>
      </c>
      <c r="D281">
        <v>3099.61</v>
      </c>
      <c r="E281">
        <v>2990.94</v>
      </c>
      <c r="F281">
        <v>25963878.48</v>
      </c>
    </row>
    <row r="282" spans="1:6" x14ac:dyDescent="0.25">
      <c r="A282" s="4" t="s">
        <v>2074</v>
      </c>
      <c r="B282">
        <v>3009.82</v>
      </c>
      <c r="C282">
        <v>3028.98</v>
      </c>
      <c r="D282">
        <v>3028.98</v>
      </c>
      <c r="E282">
        <v>2954.35</v>
      </c>
      <c r="F282">
        <v>23378772.68</v>
      </c>
    </row>
    <row r="283" spans="1:6" x14ac:dyDescent="0.25">
      <c r="A283" s="4" t="s">
        <v>2078</v>
      </c>
      <c r="B283">
        <v>2955.71</v>
      </c>
      <c r="C283">
        <v>2808.13</v>
      </c>
      <c r="D283">
        <v>2955.76</v>
      </c>
      <c r="E283">
        <v>2796.96</v>
      </c>
      <c r="F283">
        <v>27626104.289999999</v>
      </c>
    </row>
    <row r="284" spans="1:6" x14ac:dyDescent="0.25">
      <c r="A284" s="4" t="s">
        <v>2082</v>
      </c>
      <c r="B284">
        <v>2717.61</v>
      </c>
      <c r="C284">
        <v>2806.52</v>
      </c>
      <c r="D284">
        <v>2841.29</v>
      </c>
      <c r="E284">
        <v>2710.19</v>
      </c>
      <c r="F284">
        <v>20350026.329999998</v>
      </c>
    </row>
    <row r="285" spans="1:6" x14ac:dyDescent="0.25">
      <c r="A285" s="4" t="s">
        <v>2094</v>
      </c>
      <c r="B285">
        <v>2830.49</v>
      </c>
      <c r="C285">
        <v>2641.41</v>
      </c>
      <c r="D285">
        <v>2833.82</v>
      </c>
      <c r="E285">
        <v>2641.41</v>
      </c>
      <c r="F285">
        <v>28072109.850000001</v>
      </c>
    </row>
    <row r="286" spans="1:6" x14ac:dyDescent="0.25">
      <c r="A286" s="4" t="s">
        <v>2099</v>
      </c>
      <c r="B286">
        <v>2626.75</v>
      </c>
      <c r="C286">
        <v>2577.0500000000002</v>
      </c>
      <c r="D286">
        <v>2678.15</v>
      </c>
      <c r="E286">
        <v>2520.83</v>
      </c>
      <c r="F286">
        <v>28317123.02</v>
      </c>
    </row>
    <row r="287" spans="1:6" x14ac:dyDescent="0.25">
      <c r="A287" s="4" t="s">
        <v>2103</v>
      </c>
      <c r="B287">
        <v>2653.64</v>
      </c>
      <c r="C287">
        <v>2621.13</v>
      </c>
      <c r="D287">
        <v>2679.15</v>
      </c>
      <c r="E287">
        <v>2609.84</v>
      </c>
      <c r="F287">
        <v>21987775.239999998</v>
      </c>
    </row>
    <row r="288" spans="1:6" x14ac:dyDescent="0.25">
      <c r="A288" s="4" t="s">
        <v>2108</v>
      </c>
      <c r="B288">
        <v>2627.05</v>
      </c>
      <c r="C288">
        <v>2710.3</v>
      </c>
      <c r="D288">
        <v>2726.22</v>
      </c>
      <c r="E288">
        <v>2613.9499999999998</v>
      </c>
      <c r="F288">
        <v>21719861.77</v>
      </c>
    </row>
    <row r="289" spans="1:6" x14ac:dyDescent="0.25">
      <c r="A289" s="4" t="s">
        <v>2112</v>
      </c>
      <c r="B289">
        <v>2746.71</v>
      </c>
      <c r="C289">
        <v>2750.84</v>
      </c>
      <c r="D289">
        <v>2778.67</v>
      </c>
      <c r="E289">
        <v>2688.24</v>
      </c>
      <c r="F289">
        <v>30247778.109999999</v>
      </c>
    </row>
    <row r="290" spans="1:6" x14ac:dyDescent="0.25">
      <c r="A290" s="4" t="s">
        <v>2126</v>
      </c>
      <c r="B290">
        <v>2719.79</v>
      </c>
      <c r="C290">
        <v>2651.26</v>
      </c>
      <c r="D290">
        <v>2719.79</v>
      </c>
      <c r="E290">
        <v>2622.5</v>
      </c>
      <c r="F290">
        <v>26696865.370000001</v>
      </c>
    </row>
    <row r="291" spans="1:6" x14ac:dyDescent="0.25">
      <c r="A291" s="4" t="s">
        <v>2130</v>
      </c>
      <c r="B291">
        <v>2656.46</v>
      </c>
      <c r="C291">
        <v>2648.03</v>
      </c>
      <c r="D291">
        <v>2670.58</v>
      </c>
      <c r="E291">
        <v>2592.4699999999998</v>
      </c>
      <c r="F291">
        <v>26715134.030000001</v>
      </c>
    </row>
    <row r="292" spans="1:6" x14ac:dyDescent="0.25">
      <c r="A292" s="4" t="s">
        <v>2135</v>
      </c>
      <c r="B292">
        <v>2632.46</v>
      </c>
      <c r="C292">
        <v>2682.99</v>
      </c>
      <c r="D292">
        <v>2689.98</v>
      </c>
      <c r="E292">
        <v>2589.3200000000002</v>
      </c>
      <c r="F292">
        <v>20749114.539999999</v>
      </c>
    </row>
    <row r="293" spans="1:6" x14ac:dyDescent="0.25">
      <c r="A293" s="4" t="s">
        <v>2140</v>
      </c>
      <c r="B293">
        <v>2688.39</v>
      </c>
      <c r="C293">
        <v>2711.4</v>
      </c>
      <c r="D293">
        <v>2726.5</v>
      </c>
      <c r="E293">
        <v>2681.82</v>
      </c>
      <c r="F293">
        <v>20576588.899999999</v>
      </c>
    </row>
    <row r="294" spans="1:6" x14ac:dyDescent="0.25">
      <c r="A294" s="4" t="s">
        <v>2146</v>
      </c>
      <c r="B294">
        <v>2645.37</v>
      </c>
      <c r="C294">
        <v>2622.4</v>
      </c>
      <c r="D294">
        <v>2670.42</v>
      </c>
      <c r="E294">
        <v>2598.9499999999998</v>
      </c>
      <c r="F294">
        <v>22661821.550000001</v>
      </c>
    </row>
    <row r="295" spans="1:6" x14ac:dyDescent="0.25">
      <c r="A295" s="4" t="s">
        <v>2160</v>
      </c>
      <c r="B295">
        <v>2638.03</v>
      </c>
      <c r="C295">
        <v>2678.34</v>
      </c>
      <c r="D295">
        <v>2694.77</v>
      </c>
      <c r="E295">
        <v>2633.28</v>
      </c>
      <c r="F295">
        <v>23448021.379999999</v>
      </c>
    </row>
    <row r="296" spans="1:6" x14ac:dyDescent="0.25">
      <c r="A296" s="4" t="s">
        <v>2163</v>
      </c>
      <c r="B296">
        <v>2649.93</v>
      </c>
      <c r="C296">
        <v>2590.61</v>
      </c>
      <c r="D296">
        <v>2654.02</v>
      </c>
      <c r="E296">
        <v>2557.2399999999998</v>
      </c>
      <c r="F296">
        <v>27111551.32</v>
      </c>
    </row>
    <row r="297" spans="1:6" x14ac:dyDescent="0.25">
      <c r="A297" s="4" t="s">
        <v>2167</v>
      </c>
      <c r="B297">
        <v>2572.5</v>
      </c>
      <c r="C297">
        <v>2534.41</v>
      </c>
      <c r="D297">
        <v>2599.7199999999998</v>
      </c>
      <c r="E297">
        <v>2522.1999999999998</v>
      </c>
      <c r="F297">
        <v>23543825.350000001</v>
      </c>
    </row>
    <row r="298" spans="1:6" x14ac:dyDescent="0.25">
      <c r="A298" s="4" t="s">
        <v>2171</v>
      </c>
      <c r="B298">
        <v>2504.0500000000002</v>
      </c>
      <c r="C298">
        <v>2534.9899999999998</v>
      </c>
      <c r="D298">
        <v>2556.25</v>
      </c>
      <c r="E298">
        <v>2486.87</v>
      </c>
      <c r="F298">
        <v>21544493.199999999</v>
      </c>
    </row>
    <row r="299" spans="1:6" x14ac:dyDescent="0.25">
      <c r="A299" s="4" t="s">
        <v>2174</v>
      </c>
      <c r="B299">
        <v>2557.9699999999998</v>
      </c>
      <c r="C299">
        <v>2659.22</v>
      </c>
      <c r="D299">
        <v>2671.19</v>
      </c>
      <c r="E299">
        <v>2557.9699999999998</v>
      </c>
      <c r="F299">
        <v>28367722.780000001</v>
      </c>
    </row>
    <row r="300" spans="1:6" x14ac:dyDescent="0.25">
      <c r="A300" s="4" t="s">
        <v>2187</v>
      </c>
      <c r="B300">
        <v>2662.05</v>
      </c>
      <c r="C300">
        <v>2623.28</v>
      </c>
      <c r="D300">
        <v>2662.05</v>
      </c>
      <c r="E300">
        <v>2617.11</v>
      </c>
      <c r="F300">
        <v>24235075.300000001</v>
      </c>
    </row>
    <row r="301" spans="1:6" x14ac:dyDescent="0.25">
      <c r="A301" s="4" t="s">
        <v>2191</v>
      </c>
      <c r="B301">
        <v>2614.3000000000002</v>
      </c>
      <c r="C301">
        <v>2696.17</v>
      </c>
      <c r="D301">
        <v>2701.58</v>
      </c>
      <c r="E301">
        <v>2597.6</v>
      </c>
      <c r="F301">
        <v>24021832.530000001</v>
      </c>
    </row>
    <row r="302" spans="1:6" x14ac:dyDescent="0.25">
      <c r="A302" s="4" t="s">
        <v>2194</v>
      </c>
      <c r="B302">
        <v>2692.2</v>
      </c>
      <c r="C302">
        <v>2683.18</v>
      </c>
      <c r="D302">
        <v>2704.49</v>
      </c>
      <c r="E302">
        <v>2653.96</v>
      </c>
      <c r="F302">
        <v>14418235.119999999</v>
      </c>
    </row>
    <row r="303" spans="1:6" x14ac:dyDescent="0.25">
      <c r="A303" s="4" t="s">
        <v>2198</v>
      </c>
      <c r="B303">
        <v>2699.27</v>
      </c>
      <c r="C303">
        <v>2726.62</v>
      </c>
      <c r="D303">
        <v>2766</v>
      </c>
      <c r="E303">
        <v>2698.95</v>
      </c>
      <c r="F303">
        <v>13853935.630000001</v>
      </c>
    </row>
    <row r="304" spans="1:6" x14ac:dyDescent="0.25">
      <c r="A304" s="4" t="s">
        <v>2202</v>
      </c>
      <c r="B304">
        <v>2735.44</v>
      </c>
      <c r="C304">
        <v>2736.97</v>
      </c>
      <c r="D304">
        <v>2764.14</v>
      </c>
      <c r="E304">
        <v>2698.01</v>
      </c>
      <c r="F304">
        <v>13369284.5</v>
      </c>
    </row>
    <row r="305" spans="1:6" x14ac:dyDescent="0.25">
      <c r="A305" s="4" t="s">
        <v>2218</v>
      </c>
      <c r="B305">
        <v>2765.12</v>
      </c>
      <c r="C305">
        <v>2769.74</v>
      </c>
      <c r="D305">
        <v>2796.54</v>
      </c>
      <c r="E305">
        <v>2726.58</v>
      </c>
      <c r="F305">
        <v>11898239.59</v>
      </c>
    </row>
    <row r="306" spans="1:6" x14ac:dyDescent="0.25">
      <c r="A306" s="4" t="s">
        <v>2221</v>
      </c>
      <c r="B306">
        <v>2779.07</v>
      </c>
      <c r="C306">
        <v>2718.66</v>
      </c>
      <c r="D306">
        <v>2779.07</v>
      </c>
      <c r="E306">
        <v>2684.57</v>
      </c>
      <c r="F306">
        <v>13027537.789999999</v>
      </c>
    </row>
    <row r="307" spans="1:6" x14ac:dyDescent="0.25">
      <c r="A307" s="4" t="s">
        <v>2226</v>
      </c>
      <c r="B307">
        <v>2690.13</v>
      </c>
      <c r="C307">
        <v>2695.6</v>
      </c>
      <c r="D307">
        <v>2714.47</v>
      </c>
      <c r="E307">
        <v>2672.93</v>
      </c>
      <c r="F307">
        <v>11337077.84</v>
      </c>
    </row>
    <row r="308" spans="1:6" x14ac:dyDescent="0.25">
      <c r="A308" s="4" t="s">
        <v>2230</v>
      </c>
      <c r="B308">
        <v>2680.16</v>
      </c>
      <c r="C308">
        <v>2627.25</v>
      </c>
      <c r="D308">
        <v>2685.96</v>
      </c>
      <c r="E308">
        <v>2614.84</v>
      </c>
      <c r="F308">
        <v>11011618.119999999</v>
      </c>
    </row>
    <row r="309" spans="1:6" x14ac:dyDescent="0.25">
      <c r="A309" s="4" t="s">
        <v>2239</v>
      </c>
      <c r="B309">
        <v>2624.88</v>
      </c>
      <c r="C309">
        <v>2559.9499999999998</v>
      </c>
      <c r="D309">
        <v>2647.64</v>
      </c>
      <c r="E309">
        <v>2550.23</v>
      </c>
      <c r="F309">
        <v>12290499.27</v>
      </c>
    </row>
    <row r="310" spans="1:6" x14ac:dyDescent="0.25">
      <c r="A310" s="4" t="s">
        <v>2243</v>
      </c>
      <c r="B310">
        <v>2553.69</v>
      </c>
      <c r="C310">
        <v>2569.46</v>
      </c>
      <c r="D310">
        <v>2607.1799999999998</v>
      </c>
      <c r="E310">
        <v>2551.12</v>
      </c>
      <c r="F310">
        <v>10499958.939999999</v>
      </c>
    </row>
    <row r="311" spans="1:6" x14ac:dyDescent="0.25">
      <c r="A311" s="4" t="s">
        <v>2248</v>
      </c>
      <c r="B311">
        <v>2583.59</v>
      </c>
      <c r="C311">
        <v>2653.6</v>
      </c>
      <c r="D311">
        <v>2658.31</v>
      </c>
      <c r="E311">
        <v>2583.59</v>
      </c>
      <c r="F311">
        <v>9991437.0099999998</v>
      </c>
    </row>
    <row r="312" spans="1:6" x14ac:dyDescent="0.25">
      <c r="A312" s="4" t="s">
        <v>2252</v>
      </c>
      <c r="B312">
        <v>2638.27</v>
      </c>
      <c r="C312">
        <v>2664.96</v>
      </c>
      <c r="D312">
        <v>2672.19</v>
      </c>
      <c r="E312">
        <v>2612.69</v>
      </c>
      <c r="F312">
        <v>8431104.5500000007</v>
      </c>
    </row>
    <row r="313" spans="1:6" x14ac:dyDescent="0.25">
      <c r="A313" s="4" t="s">
        <v>2256</v>
      </c>
      <c r="B313">
        <v>2670.48</v>
      </c>
      <c r="C313">
        <v>2632.25</v>
      </c>
      <c r="D313">
        <v>2670.49</v>
      </c>
      <c r="E313">
        <v>2585.44</v>
      </c>
      <c r="F313">
        <v>9206457.7100000009</v>
      </c>
    </row>
    <row r="314" spans="1:6" x14ac:dyDescent="0.25">
      <c r="A314" s="4" t="s">
        <v>2266</v>
      </c>
      <c r="B314">
        <v>2631.31</v>
      </c>
      <c r="C314">
        <v>2776.8</v>
      </c>
      <c r="D314">
        <v>2780.26</v>
      </c>
      <c r="E314">
        <v>2617.9899999999998</v>
      </c>
      <c r="F314">
        <v>12438484.699999999</v>
      </c>
    </row>
    <row r="315" spans="1:6" x14ac:dyDescent="0.25">
      <c r="A315" s="4" t="s">
        <v>2270</v>
      </c>
      <c r="B315">
        <v>2758.44</v>
      </c>
      <c r="C315">
        <v>2794.65</v>
      </c>
      <c r="D315">
        <v>2834.88</v>
      </c>
      <c r="E315">
        <v>2752.21</v>
      </c>
      <c r="F315">
        <v>15676621.699999999</v>
      </c>
    </row>
    <row r="316" spans="1:6" x14ac:dyDescent="0.25">
      <c r="A316" s="4" t="s">
        <v>2274</v>
      </c>
      <c r="B316">
        <v>2784.23</v>
      </c>
      <c r="C316">
        <v>2785.85</v>
      </c>
      <c r="D316">
        <v>2811.6</v>
      </c>
      <c r="E316">
        <v>2747.99</v>
      </c>
      <c r="F316">
        <v>11104918.630000001</v>
      </c>
    </row>
    <row r="317" spans="1:6" x14ac:dyDescent="0.25">
      <c r="A317" s="4" t="s">
        <v>2279</v>
      </c>
      <c r="B317">
        <v>2821.91</v>
      </c>
      <c r="C317">
        <v>2793.86</v>
      </c>
      <c r="D317">
        <v>2825.28</v>
      </c>
      <c r="E317">
        <v>2751.42</v>
      </c>
      <c r="F317">
        <v>9951265.8599999994</v>
      </c>
    </row>
    <row r="318" spans="1:6" x14ac:dyDescent="0.25">
      <c r="A318" s="4" t="s">
        <v>2284</v>
      </c>
      <c r="B318">
        <v>2789.44</v>
      </c>
      <c r="C318">
        <v>2836.93</v>
      </c>
      <c r="D318">
        <v>2858</v>
      </c>
      <c r="E318">
        <v>2787.52</v>
      </c>
      <c r="F318">
        <v>10900186.050000001</v>
      </c>
    </row>
    <row r="319" spans="1:6" x14ac:dyDescent="0.25">
      <c r="A319" s="4" t="s">
        <v>2296</v>
      </c>
      <c r="B319">
        <v>2845</v>
      </c>
      <c r="C319">
        <v>2793.69</v>
      </c>
      <c r="D319">
        <v>2900.5</v>
      </c>
      <c r="E319">
        <v>2788.65</v>
      </c>
      <c r="F319">
        <v>12177616.039999999</v>
      </c>
    </row>
    <row r="320" spans="1:6" x14ac:dyDescent="0.25">
      <c r="A320" s="4" t="s">
        <v>2300</v>
      </c>
      <c r="B320">
        <v>2806.69</v>
      </c>
      <c r="C320">
        <v>2793.22</v>
      </c>
      <c r="D320">
        <v>2822.61</v>
      </c>
      <c r="E320">
        <v>2752.65</v>
      </c>
      <c r="F320">
        <v>11549833.66</v>
      </c>
    </row>
    <row r="321" spans="1:6" x14ac:dyDescent="0.25">
      <c r="A321" s="4" t="s">
        <v>2302</v>
      </c>
      <c r="B321">
        <v>2803.15</v>
      </c>
      <c r="C321">
        <v>2870.14</v>
      </c>
      <c r="D321">
        <v>2881.21</v>
      </c>
      <c r="E321">
        <v>2798.08</v>
      </c>
      <c r="F321">
        <v>10501959.43</v>
      </c>
    </row>
    <row r="322" spans="1:6" x14ac:dyDescent="0.25">
      <c r="A322" s="4" t="s">
        <v>2306</v>
      </c>
      <c r="B322">
        <v>2881.61</v>
      </c>
      <c r="C322">
        <v>2868.87</v>
      </c>
      <c r="D322">
        <v>2881.61</v>
      </c>
      <c r="E322">
        <v>2827.25</v>
      </c>
      <c r="F322">
        <v>10559673.449999999</v>
      </c>
    </row>
    <row r="323" spans="1:6" x14ac:dyDescent="0.25">
      <c r="A323" s="4" t="s">
        <v>2310</v>
      </c>
      <c r="B323">
        <v>2856.2</v>
      </c>
      <c r="C323">
        <v>2949.5</v>
      </c>
      <c r="D323">
        <v>2971.1</v>
      </c>
      <c r="E323">
        <v>2851.09</v>
      </c>
      <c r="F323">
        <v>12146456.460000001</v>
      </c>
    </row>
    <row r="324" spans="1:6" x14ac:dyDescent="0.25">
      <c r="A324" s="4" t="s">
        <v>2332</v>
      </c>
      <c r="B324">
        <v>2947.21</v>
      </c>
      <c r="C324">
        <v>2937.07</v>
      </c>
      <c r="D324">
        <v>2982.82</v>
      </c>
      <c r="E324">
        <v>2884.31</v>
      </c>
      <c r="F324">
        <v>12173752.939999999</v>
      </c>
    </row>
    <row r="325" spans="1:6" x14ac:dyDescent="0.25">
      <c r="A325" s="4" t="s">
        <v>2336</v>
      </c>
      <c r="B325">
        <v>2933.08</v>
      </c>
      <c r="C325">
        <v>2842.04</v>
      </c>
      <c r="D325">
        <v>2968.23</v>
      </c>
      <c r="E325">
        <v>2838.76</v>
      </c>
      <c r="F325">
        <v>11896361.390000001</v>
      </c>
    </row>
    <row r="326" spans="1:6" x14ac:dyDescent="0.25">
      <c r="A326" s="4" t="s">
        <v>2349</v>
      </c>
      <c r="B326">
        <v>2830.53</v>
      </c>
      <c r="C326">
        <v>2863.14</v>
      </c>
      <c r="D326">
        <v>2885.99</v>
      </c>
      <c r="E326">
        <v>2807.11</v>
      </c>
      <c r="F326">
        <v>11475808.52</v>
      </c>
    </row>
    <row r="327" spans="1:6" x14ac:dyDescent="0.25">
      <c r="A327" s="4" t="s">
        <v>2352</v>
      </c>
      <c r="B327">
        <v>2825.46</v>
      </c>
      <c r="C327">
        <v>2826.05</v>
      </c>
      <c r="D327">
        <v>2833.69</v>
      </c>
      <c r="E327">
        <v>2759.97</v>
      </c>
      <c r="F327">
        <v>12099604.460000001</v>
      </c>
    </row>
    <row r="328" spans="1:6" x14ac:dyDescent="0.25">
      <c r="A328" s="4" t="s">
        <v>2356</v>
      </c>
      <c r="B328">
        <v>2813.98</v>
      </c>
      <c r="C328">
        <v>2820.37</v>
      </c>
      <c r="D328">
        <v>2840.98</v>
      </c>
      <c r="E328">
        <v>2787.12</v>
      </c>
      <c r="F328">
        <v>9073511.8399999999</v>
      </c>
    </row>
    <row r="329" spans="1:6" x14ac:dyDescent="0.25">
      <c r="A329" s="4" t="s">
        <v>2359</v>
      </c>
      <c r="B329">
        <v>2772.55</v>
      </c>
      <c r="C329">
        <v>2761.88</v>
      </c>
      <c r="D329">
        <v>2795.29</v>
      </c>
      <c r="E329">
        <v>2755.38</v>
      </c>
      <c r="F329">
        <v>9568384.2400000002</v>
      </c>
    </row>
    <row r="330" spans="1:6" x14ac:dyDescent="0.25">
      <c r="A330" s="4" t="s">
        <v>2362</v>
      </c>
      <c r="B330">
        <v>2773.94</v>
      </c>
      <c r="C330">
        <v>2823.83</v>
      </c>
      <c r="D330">
        <v>2832.74</v>
      </c>
      <c r="E330">
        <v>2728.6</v>
      </c>
      <c r="F330">
        <v>9758606.2400000002</v>
      </c>
    </row>
    <row r="331" spans="1:6" x14ac:dyDescent="0.25">
      <c r="A331" s="4" t="s">
        <v>2372</v>
      </c>
      <c r="B331">
        <v>2823</v>
      </c>
      <c r="C331">
        <v>2950.49</v>
      </c>
      <c r="D331">
        <v>2959.55</v>
      </c>
      <c r="E331">
        <v>2822.68</v>
      </c>
      <c r="F331">
        <v>12302650.880000001</v>
      </c>
    </row>
    <row r="332" spans="1:6" x14ac:dyDescent="0.25">
      <c r="A332" s="4" t="s">
        <v>2376</v>
      </c>
      <c r="B332">
        <v>2949.15</v>
      </c>
      <c r="C332">
        <v>2941.75</v>
      </c>
      <c r="D332">
        <v>2975.48</v>
      </c>
      <c r="E332">
        <v>2926.39</v>
      </c>
      <c r="F332">
        <v>10342058.66</v>
      </c>
    </row>
    <row r="333" spans="1:6" x14ac:dyDescent="0.25">
      <c r="A333" s="4" t="s">
        <v>2379</v>
      </c>
      <c r="B333">
        <v>2930.24</v>
      </c>
      <c r="C333">
        <v>3003.16</v>
      </c>
      <c r="D333">
        <v>3023.07</v>
      </c>
      <c r="E333">
        <v>2914.91</v>
      </c>
      <c r="F333">
        <v>12065213.779999999</v>
      </c>
    </row>
    <row r="334" spans="1:6" x14ac:dyDescent="0.25">
      <c r="A334" s="4" t="s">
        <v>2383</v>
      </c>
      <c r="B334">
        <v>3009.99</v>
      </c>
      <c r="C334">
        <v>2993.4</v>
      </c>
      <c r="D334">
        <v>3035.01</v>
      </c>
      <c r="E334">
        <v>2967.46</v>
      </c>
      <c r="F334">
        <v>12398550.050000001</v>
      </c>
    </row>
    <row r="335" spans="1:6" x14ac:dyDescent="0.25">
      <c r="A335" s="4" t="s">
        <v>2386</v>
      </c>
      <c r="B335">
        <v>3022.89</v>
      </c>
      <c r="C335">
        <v>2990.61</v>
      </c>
      <c r="D335">
        <v>3060.73</v>
      </c>
      <c r="E335">
        <v>2962.82</v>
      </c>
      <c r="F335">
        <v>14721977.08</v>
      </c>
    </row>
    <row r="336" spans="1:6" x14ac:dyDescent="0.25">
      <c r="A336" s="4" t="s">
        <v>2398</v>
      </c>
      <c r="B336">
        <v>3001.27</v>
      </c>
      <c r="C336">
        <v>3004.49</v>
      </c>
      <c r="D336">
        <v>3004.49</v>
      </c>
      <c r="E336">
        <v>2944.48</v>
      </c>
      <c r="F336">
        <v>11811581.18</v>
      </c>
    </row>
    <row r="337" spans="1:6" x14ac:dyDescent="0.25">
      <c r="A337" s="4" t="s">
        <v>2402</v>
      </c>
      <c r="B337">
        <v>2995.35</v>
      </c>
      <c r="C337">
        <v>3048.16</v>
      </c>
      <c r="D337">
        <v>3048.26</v>
      </c>
      <c r="E337">
        <v>2978.19</v>
      </c>
      <c r="F337">
        <v>11728272.140000001</v>
      </c>
    </row>
    <row r="338" spans="1:6" x14ac:dyDescent="0.25">
      <c r="A338" s="4" t="s">
        <v>2406</v>
      </c>
      <c r="B338">
        <v>3049.12</v>
      </c>
      <c r="C338">
        <v>2998.38</v>
      </c>
      <c r="D338">
        <v>3052.57</v>
      </c>
      <c r="E338">
        <v>2997</v>
      </c>
      <c r="F338">
        <v>10084828.98</v>
      </c>
    </row>
    <row r="339" spans="1:6" x14ac:dyDescent="0.25">
      <c r="A339" s="4" t="s">
        <v>2411</v>
      </c>
      <c r="B339">
        <v>2994.64</v>
      </c>
      <c r="C339">
        <v>3010.33</v>
      </c>
      <c r="D339">
        <v>3018.21</v>
      </c>
      <c r="E339">
        <v>2976.64</v>
      </c>
      <c r="F339">
        <v>10891656.02</v>
      </c>
    </row>
    <row r="340" spans="1:6" x14ac:dyDescent="0.25">
      <c r="A340" s="4" t="s">
        <v>2416</v>
      </c>
      <c r="B340">
        <v>3022.28</v>
      </c>
      <c r="C340">
        <v>3103.26</v>
      </c>
      <c r="D340">
        <v>3157.77</v>
      </c>
      <c r="E340">
        <v>3022.27</v>
      </c>
      <c r="F340">
        <v>13107415.939999999</v>
      </c>
    </row>
    <row r="341" spans="1:6" x14ac:dyDescent="0.25">
      <c r="A341" s="4" t="s">
        <v>2426</v>
      </c>
      <c r="B341">
        <v>3130.24</v>
      </c>
      <c r="C341">
        <v>3257.7</v>
      </c>
      <c r="D341">
        <v>3262.04</v>
      </c>
      <c r="E341">
        <v>3130.24</v>
      </c>
      <c r="F341">
        <v>14804803.390000001</v>
      </c>
    </row>
    <row r="342" spans="1:6" x14ac:dyDescent="0.25">
      <c r="A342" s="4" t="s">
        <v>2430</v>
      </c>
      <c r="B342">
        <v>3229.69</v>
      </c>
      <c r="C342">
        <v>3218.02</v>
      </c>
      <c r="D342">
        <v>3241.59</v>
      </c>
      <c r="E342">
        <v>3151.18</v>
      </c>
      <c r="F342">
        <v>12625530.73</v>
      </c>
    </row>
    <row r="343" spans="1:6" x14ac:dyDescent="0.25">
      <c r="A343" s="4" t="s">
        <v>2435</v>
      </c>
      <c r="B343">
        <v>3252.44</v>
      </c>
      <c r="C343">
        <v>3189.17</v>
      </c>
      <c r="D343">
        <v>3269.24</v>
      </c>
      <c r="E343">
        <v>3167.15</v>
      </c>
      <c r="F343">
        <v>11332196.619999999</v>
      </c>
    </row>
    <row r="344" spans="1:6" x14ac:dyDescent="0.25">
      <c r="A344" s="4" t="s">
        <v>2439</v>
      </c>
      <c r="B344">
        <v>3182.14</v>
      </c>
      <c r="C344">
        <v>3115.08</v>
      </c>
      <c r="D344">
        <v>3187.58</v>
      </c>
      <c r="E344">
        <v>3109.85</v>
      </c>
      <c r="F344">
        <v>11661567.939999999</v>
      </c>
    </row>
    <row r="345" spans="1:6" x14ac:dyDescent="0.25">
      <c r="A345" s="4" t="s">
        <v>2444</v>
      </c>
      <c r="B345">
        <v>3098.29</v>
      </c>
      <c r="C345">
        <v>3140.85</v>
      </c>
      <c r="D345">
        <v>3190.48</v>
      </c>
      <c r="E345">
        <v>3084.24</v>
      </c>
      <c r="F345">
        <v>11951047.130000001</v>
      </c>
    </row>
    <row r="346" spans="1:6" x14ac:dyDescent="0.25">
      <c r="A346" s="4" t="s">
        <v>2454</v>
      </c>
      <c r="B346">
        <v>3133.82</v>
      </c>
      <c r="C346">
        <v>3071.77</v>
      </c>
      <c r="D346">
        <v>3135.42</v>
      </c>
      <c r="E346">
        <v>3033.91</v>
      </c>
      <c r="F346">
        <v>12066745.369999999</v>
      </c>
    </row>
    <row r="347" spans="1:6" x14ac:dyDescent="0.25">
      <c r="A347" s="4" t="s">
        <v>2459</v>
      </c>
      <c r="B347">
        <v>3066.11</v>
      </c>
      <c r="C347">
        <v>3062.09</v>
      </c>
      <c r="D347">
        <v>3140.01</v>
      </c>
      <c r="E347">
        <v>3036.42</v>
      </c>
      <c r="F347">
        <v>11088070.84</v>
      </c>
    </row>
    <row r="348" spans="1:6" x14ac:dyDescent="0.25">
      <c r="A348" s="4" t="s">
        <v>2462</v>
      </c>
      <c r="B348">
        <v>3062.18</v>
      </c>
      <c r="C348">
        <v>3081.91</v>
      </c>
      <c r="D348">
        <v>3084.19</v>
      </c>
      <c r="E348">
        <v>3039.22</v>
      </c>
      <c r="F348">
        <v>9408960.4900000002</v>
      </c>
    </row>
    <row r="349" spans="1:6" x14ac:dyDescent="0.25">
      <c r="A349" s="4" t="s">
        <v>2466</v>
      </c>
      <c r="B349">
        <v>3094.55</v>
      </c>
      <c r="C349">
        <v>3232.89</v>
      </c>
      <c r="D349">
        <v>3260.17</v>
      </c>
      <c r="E349">
        <v>3092.7</v>
      </c>
      <c r="F349">
        <v>15122449.24</v>
      </c>
    </row>
    <row r="350" spans="1:6" x14ac:dyDescent="0.25">
      <c r="A350" s="4" t="s">
        <v>2469</v>
      </c>
      <c r="B350">
        <v>3267.63</v>
      </c>
      <c r="C350">
        <v>3314.31</v>
      </c>
      <c r="D350">
        <v>3355.42</v>
      </c>
      <c r="E350">
        <v>3236.45</v>
      </c>
      <c r="F350">
        <v>16917113.43</v>
      </c>
    </row>
    <row r="351" spans="1:6" x14ac:dyDescent="0.25">
      <c r="A351" s="4" t="s">
        <v>2482</v>
      </c>
      <c r="B351">
        <v>3323.31</v>
      </c>
      <c r="C351">
        <v>3288.93</v>
      </c>
      <c r="D351">
        <v>3349.7</v>
      </c>
      <c r="E351">
        <v>3256.15</v>
      </c>
      <c r="F351">
        <v>10848223.52</v>
      </c>
    </row>
    <row r="352" spans="1:6" x14ac:dyDescent="0.25">
      <c r="A352" s="4" t="s">
        <v>2487</v>
      </c>
      <c r="B352">
        <v>3267.71</v>
      </c>
      <c r="C352">
        <v>3127.67</v>
      </c>
      <c r="D352">
        <v>3268.75</v>
      </c>
      <c r="E352">
        <v>3120.22</v>
      </c>
      <c r="F352">
        <v>10165979.199999999</v>
      </c>
    </row>
    <row r="353" spans="1:6" x14ac:dyDescent="0.25">
      <c r="A353" s="4" t="s">
        <v>2492</v>
      </c>
      <c r="B353">
        <v>3138.68</v>
      </c>
      <c r="C353">
        <v>3198.94</v>
      </c>
      <c r="D353">
        <v>3199.04</v>
      </c>
      <c r="E353">
        <v>3138.64</v>
      </c>
      <c r="F353">
        <v>8317487.9500000002</v>
      </c>
    </row>
    <row r="354" spans="1:6" x14ac:dyDescent="0.25">
      <c r="A354" s="4" t="s">
        <v>2496</v>
      </c>
      <c r="B354">
        <v>3218.86</v>
      </c>
      <c r="C354">
        <v>3298.03</v>
      </c>
      <c r="D354">
        <v>3325.94</v>
      </c>
      <c r="E354">
        <v>3218.8</v>
      </c>
      <c r="F354">
        <v>9684332.6400000006</v>
      </c>
    </row>
    <row r="355" spans="1:6" x14ac:dyDescent="0.25">
      <c r="A355" s="4" t="s">
        <v>2506</v>
      </c>
      <c r="B355">
        <v>3303.63</v>
      </c>
      <c r="C355">
        <v>3365.25</v>
      </c>
      <c r="D355">
        <v>3389.3</v>
      </c>
      <c r="E355">
        <v>3264.21</v>
      </c>
      <c r="F355">
        <v>11525384.789999999</v>
      </c>
    </row>
    <row r="356" spans="1:6" x14ac:dyDescent="0.25">
      <c r="A356" s="4" t="s">
        <v>2510</v>
      </c>
      <c r="B356">
        <v>3377.09</v>
      </c>
      <c r="C356">
        <v>3363.45</v>
      </c>
      <c r="D356">
        <v>3380.22</v>
      </c>
      <c r="E356">
        <v>3307.54</v>
      </c>
      <c r="F356">
        <v>10378821.17</v>
      </c>
    </row>
    <row r="357" spans="1:6" x14ac:dyDescent="0.25">
      <c r="A357" s="4" t="s">
        <v>2514</v>
      </c>
      <c r="B357">
        <v>3393.37</v>
      </c>
      <c r="C357">
        <v>3440.62</v>
      </c>
      <c r="D357">
        <v>3476.11</v>
      </c>
      <c r="E357">
        <v>3382.74</v>
      </c>
      <c r="F357">
        <v>11961196.960000001</v>
      </c>
    </row>
    <row r="358" spans="1:6" x14ac:dyDescent="0.25">
      <c r="A358" s="4" t="s">
        <v>2517</v>
      </c>
      <c r="B358">
        <v>3484.43</v>
      </c>
      <c r="C358">
        <v>3484.21</v>
      </c>
      <c r="D358">
        <v>3507.68</v>
      </c>
      <c r="E358">
        <v>3412.48</v>
      </c>
      <c r="F358">
        <v>16628850.359999999</v>
      </c>
    </row>
    <row r="359" spans="1:6" x14ac:dyDescent="0.25">
      <c r="A359" s="4" t="s">
        <v>2521</v>
      </c>
      <c r="B359">
        <v>3492.73</v>
      </c>
      <c r="C359">
        <v>3534.47</v>
      </c>
      <c r="D359">
        <v>3556.96</v>
      </c>
      <c r="E359">
        <v>3487.4</v>
      </c>
      <c r="F359">
        <v>13075831.18</v>
      </c>
    </row>
    <row r="360" spans="1:6" x14ac:dyDescent="0.25">
      <c r="A360" s="4" t="s">
        <v>2534</v>
      </c>
      <c r="B360">
        <v>3539.09</v>
      </c>
      <c r="C360">
        <v>3596.37</v>
      </c>
      <c r="D360">
        <v>3620.89</v>
      </c>
      <c r="E360">
        <v>3538.83</v>
      </c>
      <c r="F360">
        <v>12422013.68</v>
      </c>
    </row>
    <row r="361" spans="1:6" x14ac:dyDescent="0.25">
      <c r="A361" s="4" t="s">
        <v>2539</v>
      </c>
      <c r="B361">
        <v>3644.16</v>
      </c>
      <c r="C361">
        <v>3669.54</v>
      </c>
      <c r="D361">
        <v>3706.22</v>
      </c>
      <c r="E361">
        <v>3635.21</v>
      </c>
      <c r="F361">
        <v>12966984.109999999</v>
      </c>
    </row>
    <row r="362" spans="1:6" x14ac:dyDescent="0.25">
      <c r="A362" s="4" t="s">
        <v>2545</v>
      </c>
      <c r="B362">
        <v>3665.82</v>
      </c>
      <c r="C362">
        <v>3748.93</v>
      </c>
      <c r="D362">
        <v>3761.39</v>
      </c>
      <c r="E362">
        <v>3623.47</v>
      </c>
      <c r="F362">
        <v>11590639.24</v>
      </c>
    </row>
    <row r="363" spans="1:6" x14ac:dyDescent="0.25">
      <c r="A363" s="4" t="s">
        <v>2548</v>
      </c>
      <c r="B363">
        <v>3767.15</v>
      </c>
      <c r="C363">
        <v>3689.92</v>
      </c>
      <c r="D363">
        <v>3769.17</v>
      </c>
      <c r="E363">
        <v>3664.1</v>
      </c>
      <c r="F363">
        <v>11311222.92</v>
      </c>
    </row>
    <row r="364" spans="1:6" x14ac:dyDescent="0.25">
      <c r="A364" s="4" t="s">
        <v>2551</v>
      </c>
      <c r="B364">
        <v>3637.78</v>
      </c>
      <c r="C364">
        <v>3607.41</v>
      </c>
      <c r="D364">
        <v>3696.12</v>
      </c>
      <c r="E364">
        <v>3589.89</v>
      </c>
      <c r="F364">
        <v>11992678.74</v>
      </c>
    </row>
    <row r="365" spans="1:6" x14ac:dyDescent="0.25">
      <c r="A365" s="4" t="s">
        <v>2558</v>
      </c>
      <c r="B365">
        <v>3617.03</v>
      </c>
      <c r="C365">
        <v>3646.57</v>
      </c>
      <c r="D365">
        <v>3683.73</v>
      </c>
      <c r="E365">
        <v>3586.85</v>
      </c>
      <c r="F365">
        <v>10703474.869999999</v>
      </c>
    </row>
    <row r="366" spans="1:6" x14ac:dyDescent="0.25">
      <c r="A366" s="4" t="s">
        <v>2563</v>
      </c>
      <c r="B366">
        <v>3654.85</v>
      </c>
      <c r="C366">
        <v>3617.85</v>
      </c>
      <c r="D366">
        <v>3715.11</v>
      </c>
      <c r="E366">
        <v>3544.18</v>
      </c>
      <c r="F366">
        <v>11746568.199999999</v>
      </c>
    </row>
    <row r="367" spans="1:6" x14ac:dyDescent="0.25">
      <c r="A367" s="4" t="s">
        <v>2566</v>
      </c>
      <c r="B367">
        <v>3585.65</v>
      </c>
      <c r="C367">
        <v>3835.03</v>
      </c>
      <c r="D367">
        <v>3835.96</v>
      </c>
      <c r="E367">
        <v>3545.95</v>
      </c>
      <c r="F367">
        <v>14446090.98</v>
      </c>
    </row>
    <row r="368" spans="1:6" x14ac:dyDescent="0.25">
      <c r="A368" s="4" t="s">
        <v>2568</v>
      </c>
      <c r="B368">
        <v>3859.96</v>
      </c>
      <c r="C368">
        <v>3890.4</v>
      </c>
      <c r="D368">
        <v>3946.05</v>
      </c>
      <c r="E368">
        <v>3857.98</v>
      </c>
      <c r="F368">
        <v>15813451.529999999</v>
      </c>
    </row>
    <row r="369" spans="1:6" x14ac:dyDescent="0.25">
      <c r="A369" s="4" t="s">
        <v>2572</v>
      </c>
      <c r="B369">
        <v>3866.26</v>
      </c>
      <c r="C369">
        <v>3908.19</v>
      </c>
      <c r="D369">
        <v>3937.92</v>
      </c>
      <c r="E369">
        <v>3764.26</v>
      </c>
      <c r="F369">
        <v>13383038.109999999</v>
      </c>
    </row>
    <row r="370" spans="1:6" x14ac:dyDescent="0.25">
      <c r="A370" s="4" t="s">
        <v>2582</v>
      </c>
      <c r="B370">
        <v>3959.66</v>
      </c>
      <c r="C370">
        <v>4011.14</v>
      </c>
      <c r="D370">
        <v>4088.51</v>
      </c>
      <c r="E370">
        <v>3926.79</v>
      </c>
      <c r="F370">
        <v>15903196.289999999</v>
      </c>
    </row>
    <row r="371" spans="1:6" x14ac:dyDescent="0.25">
      <c r="A371" s="4" t="s">
        <v>2585</v>
      </c>
      <c r="B371">
        <v>3989.81</v>
      </c>
      <c r="C371">
        <v>3998.39</v>
      </c>
      <c r="D371">
        <v>4049.39</v>
      </c>
      <c r="E371">
        <v>3943.4</v>
      </c>
      <c r="F371">
        <v>16890226.309999999</v>
      </c>
    </row>
    <row r="372" spans="1:6" x14ac:dyDescent="0.25">
      <c r="A372" s="4" t="s">
        <v>2588</v>
      </c>
      <c r="B372">
        <v>3957.13</v>
      </c>
      <c r="C372">
        <v>3898.13</v>
      </c>
      <c r="D372">
        <v>4001.16</v>
      </c>
      <c r="E372">
        <v>3875.36</v>
      </c>
      <c r="F372">
        <v>15806028.66</v>
      </c>
    </row>
    <row r="373" spans="1:6" x14ac:dyDescent="0.25">
      <c r="A373" s="4" t="s">
        <v>2592</v>
      </c>
      <c r="B373">
        <v>3865.03</v>
      </c>
      <c r="C373">
        <v>4058.45</v>
      </c>
      <c r="D373">
        <v>4065.36</v>
      </c>
      <c r="E373">
        <v>3864.24</v>
      </c>
      <c r="F373">
        <v>15325835.16</v>
      </c>
    </row>
    <row r="374" spans="1:6" x14ac:dyDescent="0.25">
      <c r="A374" s="4" t="s">
        <v>2595</v>
      </c>
      <c r="B374">
        <v>4043.57</v>
      </c>
      <c r="C374">
        <v>3883.14</v>
      </c>
      <c r="D374">
        <v>4049.81</v>
      </c>
      <c r="E374">
        <v>3879.85</v>
      </c>
      <c r="F374">
        <v>15889771.5</v>
      </c>
    </row>
    <row r="375" spans="1:6" x14ac:dyDescent="0.25">
      <c r="A375" s="4" t="s">
        <v>2606</v>
      </c>
      <c r="B375">
        <v>3879.2</v>
      </c>
      <c r="C375">
        <v>3863.28</v>
      </c>
      <c r="D375">
        <v>3957.25</v>
      </c>
      <c r="E375">
        <v>3826.54</v>
      </c>
      <c r="F375">
        <v>13606053.789999999</v>
      </c>
    </row>
    <row r="376" spans="1:6" x14ac:dyDescent="0.25">
      <c r="A376" s="4" t="s">
        <v>2609</v>
      </c>
      <c r="B376">
        <v>3828.48</v>
      </c>
      <c r="C376">
        <v>3920.48</v>
      </c>
      <c r="D376">
        <v>3933.2</v>
      </c>
      <c r="E376">
        <v>3826.3</v>
      </c>
      <c r="F376">
        <v>11706430.279999999</v>
      </c>
    </row>
    <row r="377" spans="1:6" x14ac:dyDescent="0.25">
      <c r="A377" s="4" t="s">
        <v>2612</v>
      </c>
      <c r="B377">
        <v>3966.38</v>
      </c>
      <c r="C377">
        <v>4109.2700000000004</v>
      </c>
      <c r="D377">
        <v>4128.54</v>
      </c>
      <c r="E377">
        <v>3962.62</v>
      </c>
      <c r="F377">
        <v>15809763.699999999</v>
      </c>
    </row>
    <row r="378" spans="1:6" x14ac:dyDescent="0.25">
      <c r="A378" s="4" t="s">
        <v>2615</v>
      </c>
      <c r="B378">
        <v>4129.34</v>
      </c>
      <c r="C378">
        <v>4144.18</v>
      </c>
      <c r="D378">
        <v>4151.5600000000004</v>
      </c>
      <c r="E378">
        <v>4053.42</v>
      </c>
      <c r="F378">
        <v>16949335.140000001</v>
      </c>
    </row>
    <row r="379" spans="1:6" x14ac:dyDescent="0.25">
      <c r="A379" s="4" t="s">
        <v>2618</v>
      </c>
      <c r="B379">
        <v>4144.8900000000003</v>
      </c>
      <c r="C379">
        <v>4134.32</v>
      </c>
      <c r="D379">
        <v>4230.59</v>
      </c>
      <c r="E379">
        <v>4102.21</v>
      </c>
      <c r="F379">
        <v>17362089.120000001</v>
      </c>
    </row>
    <row r="380" spans="1:6" x14ac:dyDescent="0.25">
      <c r="A380" s="4" t="s">
        <v>2629</v>
      </c>
      <c r="B380">
        <v>4117.49</v>
      </c>
      <c r="C380">
        <v>4067.64</v>
      </c>
      <c r="D380">
        <v>4160.6400000000003</v>
      </c>
      <c r="E380">
        <v>3926.65</v>
      </c>
      <c r="F380">
        <v>18056629.539999999</v>
      </c>
    </row>
    <row r="381" spans="1:6" x14ac:dyDescent="0.25">
      <c r="A381" s="4" t="s">
        <v>2633</v>
      </c>
      <c r="B381">
        <v>4067.38</v>
      </c>
      <c r="C381">
        <v>3828.35</v>
      </c>
      <c r="D381">
        <v>4173</v>
      </c>
      <c r="E381">
        <v>3828.35</v>
      </c>
      <c r="F381">
        <v>22230452.260000002</v>
      </c>
    </row>
    <row r="382" spans="1:6" x14ac:dyDescent="0.25">
      <c r="A382" s="4" t="s">
        <v>2636</v>
      </c>
      <c r="B382">
        <v>3768.36</v>
      </c>
      <c r="C382">
        <v>3888.69</v>
      </c>
      <c r="D382">
        <v>3937.82</v>
      </c>
      <c r="E382">
        <v>3711.58</v>
      </c>
      <c r="F382">
        <v>18585034.309999999</v>
      </c>
    </row>
    <row r="383" spans="1:6" x14ac:dyDescent="0.25">
      <c r="A383" s="4" t="s">
        <v>2640</v>
      </c>
      <c r="B383">
        <v>4010.53</v>
      </c>
      <c r="C383">
        <v>4157.1499999999996</v>
      </c>
      <c r="D383">
        <v>4170.6000000000004</v>
      </c>
      <c r="E383">
        <v>3945.11</v>
      </c>
      <c r="F383">
        <v>18878043.34</v>
      </c>
    </row>
    <row r="384" spans="1:6" x14ac:dyDescent="0.25">
      <c r="A384" s="4" t="s">
        <v>2644</v>
      </c>
      <c r="B384">
        <v>4163.1400000000003</v>
      </c>
      <c r="C384">
        <v>4170.83</v>
      </c>
      <c r="D384">
        <v>4284.84</v>
      </c>
      <c r="E384">
        <v>4118.37</v>
      </c>
      <c r="F384">
        <v>23599076.600000001</v>
      </c>
    </row>
    <row r="385" spans="1:6" x14ac:dyDescent="0.25">
      <c r="A385" s="4" t="s">
        <v>2655</v>
      </c>
      <c r="B385">
        <v>4196.0600000000004</v>
      </c>
      <c r="C385">
        <v>4230.87</v>
      </c>
      <c r="D385">
        <v>4308.54</v>
      </c>
      <c r="E385">
        <v>4103.97</v>
      </c>
      <c r="F385">
        <v>25372086.579999998</v>
      </c>
    </row>
    <row r="386" spans="1:6" x14ac:dyDescent="0.25">
      <c r="A386" s="4" t="s">
        <v>2658</v>
      </c>
      <c r="B386">
        <v>4251.04</v>
      </c>
      <c r="C386">
        <v>4082.54</v>
      </c>
      <c r="D386">
        <v>4251.04</v>
      </c>
      <c r="E386">
        <v>4037.88</v>
      </c>
      <c r="F386">
        <v>20583354.57</v>
      </c>
    </row>
    <row r="387" spans="1:6" x14ac:dyDescent="0.25">
      <c r="A387" s="4" t="s">
        <v>2661</v>
      </c>
      <c r="B387">
        <v>4072.19</v>
      </c>
      <c r="C387">
        <v>4385.91</v>
      </c>
      <c r="D387">
        <v>4391.8</v>
      </c>
      <c r="E387">
        <v>4072.07</v>
      </c>
      <c r="F387">
        <v>20563796.640000001</v>
      </c>
    </row>
    <row r="388" spans="1:6" x14ac:dyDescent="0.25">
      <c r="A388" s="4" t="s">
        <v>2664</v>
      </c>
      <c r="B388">
        <v>4361.16</v>
      </c>
      <c r="C388">
        <v>4391.34</v>
      </c>
      <c r="D388">
        <v>4425.18</v>
      </c>
      <c r="E388">
        <v>4302.1000000000004</v>
      </c>
      <c r="F388">
        <v>19414045.93</v>
      </c>
    </row>
    <row r="389" spans="1:6" x14ac:dyDescent="0.25">
      <c r="A389" s="4" t="s">
        <v>2669</v>
      </c>
      <c r="B389">
        <v>4418.57</v>
      </c>
      <c r="C389">
        <v>4405.7</v>
      </c>
      <c r="D389">
        <v>4510.78</v>
      </c>
      <c r="E389">
        <v>4362.1499999999996</v>
      </c>
      <c r="F389">
        <v>16779042.969999999</v>
      </c>
    </row>
    <row r="390" spans="1:6" x14ac:dyDescent="0.25">
      <c r="A390" s="4" t="s">
        <v>2679</v>
      </c>
      <c r="B390">
        <v>4361.7299999999996</v>
      </c>
      <c r="C390">
        <v>4293.7</v>
      </c>
      <c r="D390">
        <v>4361.7299999999996</v>
      </c>
      <c r="E390">
        <v>4185.87</v>
      </c>
      <c r="F390">
        <v>17093115.350000001</v>
      </c>
    </row>
    <row r="391" spans="1:6" x14ac:dyDescent="0.25">
      <c r="A391" s="4" t="s">
        <v>2683</v>
      </c>
      <c r="B391">
        <v>4278.9799999999996</v>
      </c>
      <c r="C391">
        <v>4244.1899999999996</v>
      </c>
      <c r="D391">
        <v>4365.46</v>
      </c>
      <c r="E391">
        <v>4150.63</v>
      </c>
      <c r="F391">
        <v>16450038.449999999</v>
      </c>
    </row>
    <row r="392" spans="1:6" x14ac:dyDescent="0.25">
      <c r="A392" s="4" t="s">
        <v>2687</v>
      </c>
      <c r="B392">
        <v>4225.62</v>
      </c>
      <c r="C392">
        <v>4244.6499999999996</v>
      </c>
      <c r="D392">
        <v>4273.93</v>
      </c>
      <c r="E392">
        <v>4166.83</v>
      </c>
      <c r="F392">
        <v>17146142.09</v>
      </c>
    </row>
    <row r="393" spans="1:6" x14ac:dyDescent="0.25">
      <c r="A393" s="4" t="s">
        <v>2690</v>
      </c>
      <c r="B393">
        <v>4222.66</v>
      </c>
      <c r="C393">
        <v>4180.8500000000004</v>
      </c>
      <c r="D393">
        <v>4242.12</v>
      </c>
      <c r="E393">
        <v>4132.22</v>
      </c>
      <c r="F393">
        <v>14512712.52</v>
      </c>
    </row>
    <row r="394" spans="1:6" x14ac:dyDescent="0.25">
      <c r="A394" s="4" t="s">
        <v>2694</v>
      </c>
      <c r="B394">
        <v>4123.66</v>
      </c>
      <c r="C394">
        <v>4123.22</v>
      </c>
      <c r="D394">
        <v>4269.21</v>
      </c>
      <c r="E394">
        <v>4108.3999999999996</v>
      </c>
      <c r="F394">
        <v>13988106.140000001</v>
      </c>
    </row>
    <row r="395" spans="1:6" x14ac:dyDescent="0.25">
      <c r="A395" s="4" t="s">
        <v>2704</v>
      </c>
      <c r="B395">
        <v>4078.07</v>
      </c>
      <c r="C395">
        <v>4018.6</v>
      </c>
      <c r="D395">
        <v>4114.13</v>
      </c>
      <c r="E395">
        <v>3993.64</v>
      </c>
      <c r="F395">
        <v>13806876.130000001</v>
      </c>
    </row>
    <row r="396" spans="1:6" x14ac:dyDescent="0.25">
      <c r="A396" s="4" t="s">
        <v>2707</v>
      </c>
      <c r="B396">
        <v>4031.29</v>
      </c>
      <c r="C396">
        <v>3991.34</v>
      </c>
      <c r="D396">
        <v>4090.2</v>
      </c>
      <c r="E396">
        <v>3958.94</v>
      </c>
      <c r="F396">
        <v>15470390.16</v>
      </c>
    </row>
    <row r="397" spans="1:6" x14ac:dyDescent="0.25">
      <c r="A397" s="4" t="s">
        <v>2712</v>
      </c>
      <c r="B397">
        <v>3997.77</v>
      </c>
      <c r="C397">
        <v>3957.82</v>
      </c>
      <c r="D397">
        <v>4049.53</v>
      </c>
      <c r="E397">
        <v>3919.22</v>
      </c>
      <c r="F397">
        <v>14308527.220000001</v>
      </c>
    </row>
    <row r="398" spans="1:6" x14ac:dyDescent="0.25">
      <c r="A398" s="4" t="s">
        <v>2716</v>
      </c>
      <c r="B398">
        <v>3977.44</v>
      </c>
      <c r="C398">
        <v>4042.09</v>
      </c>
      <c r="D398">
        <v>4091.61</v>
      </c>
      <c r="E398">
        <v>3901.41</v>
      </c>
      <c r="F398">
        <v>13420378.85</v>
      </c>
    </row>
    <row r="399" spans="1:6" x14ac:dyDescent="0.25">
      <c r="A399" s="4" t="s">
        <v>2720</v>
      </c>
      <c r="B399">
        <v>4021.92</v>
      </c>
      <c r="C399">
        <v>4029.19</v>
      </c>
      <c r="D399">
        <v>4092.73</v>
      </c>
      <c r="E399">
        <v>3972.49</v>
      </c>
      <c r="F399">
        <v>14396478.859999999</v>
      </c>
    </row>
    <row r="400" spans="1:6" x14ac:dyDescent="0.25">
      <c r="A400" s="4" t="s">
        <v>2730</v>
      </c>
      <c r="B400">
        <v>4070.67</v>
      </c>
      <c r="C400">
        <v>4184.1499999999996</v>
      </c>
      <c r="D400">
        <v>4192.59</v>
      </c>
      <c r="E400">
        <v>4026.77</v>
      </c>
      <c r="F400">
        <v>18345856.699999999</v>
      </c>
    </row>
    <row r="401" spans="1:6" x14ac:dyDescent="0.25">
      <c r="A401" s="4" t="s">
        <v>2736</v>
      </c>
      <c r="B401">
        <v>4205.78</v>
      </c>
      <c r="C401">
        <v>4268.8999999999996</v>
      </c>
      <c r="D401">
        <v>4330.1000000000004</v>
      </c>
      <c r="E401">
        <v>4177.78</v>
      </c>
      <c r="F401">
        <v>19105562</v>
      </c>
    </row>
    <row r="402" spans="1:6" x14ac:dyDescent="0.25">
      <c r="A402" s="4" t="s">
        <v>2740</v>
      </c>
      <c r="B402">
        <v>4282.62</v>
      </c>
      <c r="C402">
        <v>4374.75</v>
      </c>
      <c r="D402">
        <v>4375.3599999999997</v>
      </c>
      <c r="E402">
        <v>4217.67</v>
      </c>
      <c r="F402">
        <v>17084394.469999999</v>
      </c>
    </row>
    <row r="403" spans="1:6" x14ac:dyDescent="0.25">
      <c r="A403" s="4" t="s">
        <v>2744</v>
      </c>
      <c r="B403">
        <v>4381.76</v>
      </c>
      <c r="C403">
        <v>4306.04</v>
      </c>
      <c r="D403">
        <v>4428.3599999999997</v>
      </c>
      <c r="E403">
        <v>4303.17</v>
      </c>
      <c r="F403">
        <v>15995055.83</v>
      </c>
    </row>
    <row r="404" spans="1:6" x14ac:dyDescent="0.25">
      <c r="A404" s="4" t="s">
        <v>2746</v>
      </c>
      <c r="B404">
        <v>4293.26</v>
      </c>
      <c r="C404">
        <v>4382.07</v>
      </c>
      <c r="D404">
        <v>4398.04</v>
      </c>
      <c r="E404">
        <v>4290.6499999999996</v>
      </c>
      <c r="F404">
        <v>16434011.890000001</v>
      </c>
    </row>
    <row r="405" spans="1:6" x14ac:dyDescent="0.25">
      <c r="A405" s="4" t="s">
        <v>2755</v>
      </c>
      <c r="B405">
        <v>4398.68</v>
      </c>
      <c r="C405">
        <v>4524.97</v>
      </c>
      <c r="D405">
        <v>4601.16</v>
      </c>
      <c r="E405">
        <v>4381.16</v>
      </c>
      <c r="F405">
        <v>21071405.609999999</v>
      </c>
    </row>
    <row r="406" spans="1:6" x14ac:dyDescent="0.25">
      <c r="A406" s="4" t="s">
        <v>2757</v>
      </c>
      <c r="B406">
        <v>4503.75</v>
      </c>
      <c r="C406">
        <v>4422.8100000000004</v>
      </c>
      <c r="D406">
        <v>4503.75</v>
      </c>
      <c r="E406">
        <v>4374.6499999999996</v>
      </c>
      <c r="F406">
        <v>19972835.640000001</v>
      </c>
    </row>
    <row r="407" spans="1:6" x14ac:dyDescent="0.25">
      <c r="A407" s="4" t="s">
        <v>2759</v>
      </c>
      <c r="B407">
        <v>4418.87</v>
      </c>
      <c r="C407">
        <v>4221.3999999999996</v>
      </c>
      <c r="D407">
        <v>4418.87</v>
      </c>
      <c r="E407">
        <v>4121.8599999999997</v>
      </c>
      <c r="F407">
        <v>26386220.649999999</v>
      </c>
    </row>
    <row r="408" spans="1:6" x14ac:dyDescent="0.25">
      <c r="A408" s="4" t="s">
        <v>2762</v>
      </c>
      <c r="B408">
        <v>4221.95</v>
      </c>
      <c r="C408">
        <v>4350.88</v>
      </c>
      <c r="D408">
        <v>4356.38</v>
      </c>
      <c r="E408">
        <v>4221.5600000000004</v>
      </c>
      <c r="F408">
        <v>24634570.719999999</v>
      </c>
    </row>
    <row r="409" spans="1:6" x14ac:dyDescent="0.25">
      <c r="A409" s="4" t="s">
        <v>2766</v>
      </c>
      <c r="B409">
        <v>4371.42</v>
      </c>
      <c r="C409">
        <v>4217.9799999999996</v>
      </c>
      <c r="D409">
        <v>4433.6899999999996</v>
      </c>
      <c r="E409">
        <v>4177.8999999999996</v>
      </c>
      <c r="F409">
        <v>36709637.32</v>
      </c>
    </row>
    <row r="410" spans="1:6" x14ac:dyDescent="0.25">
      <c r="A410" s="4" t="s">
        <v>2775</v>
      </c>
      <c r="B410">
        <v>4234.4799999999996</v>
      </c>
      <c r="C410">
        <v>4273.0200000000004</v>
      </c>
      <c r="D410">
        <v>4279.21</v>
      </c>
      <c r="E410">
        <v>4109.6899999999996</v>
      </c>
      <c r="F410">
        <v>31435381.359999999</v>
      </c>
    </row>
    <row r="411" spans="1:6" x14ac:dyDescent="0.25">
      <c r="A411" s="4" t="s">
        <v>2778</v>
      </c>
      <c r="B411">
        <v>4280.5600000000004</v>
      </c>
      <c r="C411">
        <v>4372.05</v>
      </c>
      <c r="D411">
        <v>4379</v>
      </c>
      <c r="E411">
        <v>4240.6099999999997</v>
      </c>
      <c r="F411">
        <v>24933626.84</v>
      </c>
    </row>
    <row r="412" spans="1:6" x14ac:dyDescent="0.25">
      <c r="A412" s="4" t="s">
        <v>2781</v>
      </c>
      <c r="B412">
        <v>4391.41</v>
      </c>
      <c r="C412">
        <v>4258.8900000000003</v>
      </c>
      <c r="D412">
        <v>4417.8500000000004</v>
      </c>
      <c r="E412">
        <v>4248.3100000000004</v>
      </c>
      <c r="F412">
        <v>33719283.140000001</v>
      </c>
    </row>
    <row r="413" spans="1:6" x14ac:dyDescent="0.25">
      <c r="A413" s="4" t="s">
        <v>2785</v>
      </c>
      <c r="B413">
        <v>4269.87</v>
      </c>
      <c r="C413">
        <v>4269.3999999999996</v>
      </c>
      <c r="D413">
        <v>4304.1499999999996</v>
      </c>
      <c r="E413">
        <v>4164.91</v>
      </c>
      <c r="F413">
        <v>31422911.780000001</v>
      </c>
    </row>
    <row r="414" spans="1:6" x14ac:dyDescent="0.25">
      <c r="A414" s="4" t="s">
        <v>2787</v>
      </c>
      <c r="B414">
        <v>4242.75</v>
      </c>
      <c r="C414">
        <v>4310.3999999999996</v>
      </c>
      <c r="D414">
        <v>4321.8500000000004</v>
      </c>
      <c r="E414">
        <v>4210.08</v>
      </c>
      <c r="F414">
        <v>24440546.129999999</v>
      </c>
    </row>
    <row r="415" spans="1:6" x14ac:dyDescent="0.25">
      <c r="A415" s="4" t="s">
        <v>2796</v>
      </c>
      <c r="B415">
        <v>4318.5600000000004</v>
      </c>
      <c r="C415">
        <v>4238.13</v>
      </c>
      <c r="D415">
        <v>4324.54</v>
      </c>
      <c r="E415">
        <v>4213</v>
      </c>
      <c r="F415">
        <v>26788585.890000001</v>
      </c>
    </row>
    <row r="416" spans="1:6" x14ac:dyDescent="0.25">
      <c r="A416" s="4" t="s">
        <v>2800</v>
      </c>
      <c r="B416">
        <v>4237.34</v>
      </c>
      <c r="C416">
        <v>4312.55</v>
      </c>
      <c r="D416">
        <v>4384.13</v>
      </c>
      <c r="E416">
        <v>4192.1000000000004</v>
      </c>
      <c r="F416">
        <v>26401793.84</v>
      </c>
    </row>
    <row r="417" spans="1:6" x14ac:dyDescent="0.25">
      <c r="A417" s="4" t="s">
        <v>2803</v>
      </c>
      <c r="B417">
        <v>4328.21</v>
      </c>
      <c r="C417">
        <v>4376.93</v>
      </c>
      <c r="D417">
        <v>4387.79</v>
      </c>
      <c r="E417">
        <v>4293.29</v>
      </c>
      <c r="F417">
        <v>27034207.149999999</v>
      </c>
    </row>
    <row r="418" spans="1:6" x14ac:dyDescent="0.25">
      <c r="A418" s="4" t="s">
        <v>2806</v>
      </c>
      <c r="B418">
        <v>4386.46</v>
      </c>
      <c r="C418">
        <v>4197.47</v>
      </c>
      <c r="D418">
        <v>4386.46</v>
      </c>
      <c r="E418">
        <v>4197.47</v>
      </c>
      <c r="F418">
        <v>27612796.530000001</v>
      </c>
    </row>
    <row r="419" spans="1:6" x14ac:dyDescent="0.25">
      <c r="A419" s="4" t="s">
        <v>2810</v>
      </c>
      <c r="B419">
        <v>4184.58</v>
      </c>
      <c r="C419">
        <v>4237.3100000000004</v>
      </c>
      <c r="D419">
        <v>4283.8599999999997</v>
      </c>
      <c r="E419">
        <v>4129.2700000000004</v>
      </c>
      <c r="F419">
        <v>28504681.23</v>
      </c>
    </row>
    <row r="420" spans="1:6" x14ac:dyDescent="0.25">
      <c r="A420" s="4" t="s">
        <v>2829</v>
      </c>
      <c r="B420">
        <v>4191.71</v>
      </c>
      <c r="C420">
        <v>4248.4399999999996</v>
      </c>
      <c r="D420">
        <v>4274.04</v>
      </c>
      <c r="E420">
        <v>4182.51</v>
      </c>
      <c r="F420">
        <v>33404411.93</v>
      </c>
    </row>
    <row r="421" spans="1:6" x14ac:dyDescent="0.25">
      <c r="A421" s="4" t="s">
        <v>2833</v>
      </c>
      <c r="B421">
        <v>4310.99</v>
      </c>
      <c r="C421">
        <v>4234.84</v>
      </c>
      <c r="D421">
        <v>4314.9399999999996</v>
      </c>
      <c r="E421">
        <v>4224.5200000000004</v>
      </c>
      <c r="F421">
        <v>37745332</v>
      </c>
    </row>
    <row r="422" spans="1:6" x14ac:dyDescent="0.25">
      <c r="A422" s="4" t="s">
        <v>2837</v>
      </c>
      <c r="B422">
        <v>4237.51</v>
      </c>
      <c r="C422">
        <v>4302.43</v>
      </c>
      <c r="D422">
        <v>4383.68</v>
      </c>
      <c r="E422">
        <v>4168.6499999999996</v>
      </c>
      <c r="F422">
        <v>31688455.399999999</v>
      </c>
    </row>
    <row r="423" spans="1:6" x14ac:dyDescent="0.25">
      <c r="A423" s="4" t="s">
        <v>2849</v>
      </c>
      <c r="B423">
        <v>4351.2700000000004</v>
      </c>
      <c r="C423">
        <v>4309.75</v>
      </c>
      <c r="D423">
        <v>4382.75</v>
      </c>
      <c r="E423">
        <v>4194.16</v>
      </c>
      <c r="F423">
        <v>30743162.870000001</v>
      </c>
    </row>
    <row r="424" spans="1:6" x14ac:dyDescent="0.25">
      <c r="A424" s="4" t="s">
        <v>2853</v>
      </c>
      <c r="B424">
        <v>4296.33</v>
      </c>
      <c r="C424">
        <v>4230.04</v>
      </c>
      <c r="D424">
        <v>4348.45</v>
      </c>
      <c r="E424">
        <v>4214.41</v>
      </c>
      <c r="F424">
        <v>29440265.760000002</v>
      </c>
    </row>
    <row r="425" spans="1:6" x14ac:dyDescent="0.25">
      <c r="A425" s="4" t="s">
        <v>2857</v>
      </c>
      <c r="B425">
        <v>4169.92</v>
      </c>
      <c r="C425">
        <v>4185.88</v>
      </c>
      <c r="D425">
        <v>4275.83</v>
      </c>
      <c r="E425">
        <v>4163.92</v>
      </c>
      <c r="F425">
        <v>28810034.710000001</v>
      </c>
    </row>
    <row r="426" spans="1:6" x14ac:dyDescent="0.25">
      <c r="A426" s="4" t="s">
        <v>2861</v>
      </c>
      <c r="B426">
        <v>4200.82</v>
      </c>
      <c r="C426">
        <v>4305.28</v>
      </c>
      <c r="D426">
        <v>4320.8599999999997</v>
      </c>
      <c r="E426">
        <v>4177.26</v>
      </c>
      <c r="F426">
        <v>27369661.920000002</v>
      </c>
    </row>
    <row r="427" spans="1:6" x14ac:dyDescent="0.25">
      <c r="A427" s="4" t="s">
        <v>2892</v>
      </c>
      <c r="B427">
        <v>4371.8599999999997</v>
      </c>
      <c r="C427">
        <v>4196.1899999999996</v>
      </c>
      <c r="D427">
        <v>4378.79</v>
      </c>
      <c r="E427">
        <v>4158.46</v>
      </c>
      <c r="F427">
        <v>24125926.27</v>
      </c>
    </row>
    <row r="428" spans="1:6" x14ac:dyDescent="0.25">
      <c r="A428" s="4" t="s">
        <v>2905</v>
      </c>
      <c r="B428">
        <v>4203.1400000000003</v>
      </c>
      <c r="C428">
        <v>4142.58</v>
      </c>
      <c r="D428">
        <v>4225.12</v>
      </c>
      <c r="E428">
        <v>4104.97</v>
      </c>
      <c r="F428">
        <v>20884571.030000001</v>
      </c>
    </row>
    <row r="429" spans="1:6" x14ac:dyDescent="0.25">
      <c r="A429" s="4" t="s">
        <v>2909</v>
      </c>
      <c r="B429">
        <v>4138.82</v>
      </c>
      <c r="C429">
        <v>4072.58</v>
      </c>
      <c r="D429">
        <v>4162.22</v>
      </c>
      <c r="E429">
        <v>4010.3</v>
      </c>
      <c r="F429">
        <v>22808442.07</v>
      </c>
    </row>
    <row r="430" spans="1:6" x14ac:dyDescent="0.25">
      <c r="A430" s="4" t="s">
        <v>2913</v>
      </c>
      <c r="B430">
        <v>4086.22</v>
      </c>
      <c r="C430">
        <v>4238.28</v>
      </c>
      <c r="D430">
        <v>4241.7700000000004</v>
      </c>
      <c r="E430">
        <v>4080.76</v>
      </c>
      <c r="F430">
        <v>20119790.949999999</v>
      </c>
    </row>
    <row r="431" spans="1:6" x14ac:dyDescent="0.25">
      <c r="A431" s="4" t="s">
        <v>2916</v>
      </c>
      <c r="B431">
        <v>4240.66</v>
      </c>
      <c r="C431">
        <v>4284.95</v>
      </c>
      <c r="D431">
        <v>4335.78</v>
      </c>
      <c r="E431">
        <v>4229.32</v>
      </c>
      <c r="F431">
        <v>18613429.280000001</v>
      </c>
    </row>
    <row r="432" spans="1:6" x14ac:dyDescent="0.25">
      <c r="A432" s="4" t="s">
        <v>2920</v>
      </c>
      <c r="B432">
        <v>4280.59</v>
      </c>
      <c r="C432">
        <v>4403.95</v>
      </c>
      <c r="D432">
        <v>4416.34</v>
      </c>
      <c r="E432">
        <v>4241.33</v>
      </c>
      <c r="F432">
        <v>20963747.899999999</v>
      </c>
    </row>
    <row r="433" spans="1:6" x14ac:dyDescent="0.25">
      <c r="A433" s="4" t="s">
        <v>2930</v>
      </c>
      <c r="B433">
        <v>4451.8</v>
      </c>
      <c r="C433">
        <v>4501.88</v>
      </c>
      <c r="D433">
        <v>4504.82</v>
      </c>
      <c r="E433">
        <v>4399.12</v>
      </c>
      <c r="F433">
        <v>20001510.73</v>
      </c>
    </row>
    <row r="434" spans="1:6" x14ac:dyDescent="0.25">
      <c r="A434" s="4" t="s">
        <v>2934</v>
      </c>
      <c r="B434">
        <v>4528.0600000000004</v>
      </c>
      <c r="C434">
        <v>4497.3599999999997</v>
      </c>
      <c r="D434">
        <v>4547.6499999999996</v>
      </c>
      <c r="E434">
        <v>4470.17</v>
      </c>
      <c r="F434">
        <v>18019483.02</v>
      </c>
    </row>
    <row r="435" spans="1:6" x14ac:dyDescent="0.25">
      <c r="A435" s="4" t="s">
        <v>2938</v>
      </c>
      <c r="B435">
        <v>4490.88</v>
      </c>
      <c r="C435">
        <v>4586.5</v>
      </c>
      <c r="D435">
        <v>4650.04</v>
      </c>
      <c r="E435">
        <v>4484.87</v>
      </c>
      <c r="F435">
        <v>22537427.91</v>
      </c>
    </row>
    <row r="436" spans="1:6" x14ac:dyDescent="0.25">
      <c r="A436" s="4" t="s">
        <v>2942</v>
      </c>
      <c r="B436">
        <v>4575.41</v>
      </c>
      <c r="C436">
        <v>4508.3</v>
      </c>
      <c r="D436">
        <v>4575.41</v>
      </c>
      <c r="E436">
        <v>4472.0200000000004</v>
      </c>
      <c r="F436">
        <v>17178918.559999999</v>
      </c>
    </row>
    <row r="437" spans="1:6" x14ac:dyDescent="0.25">
      <c r="A437" s="4" t="s">
        <v>2946</v>
      </c>
      <c r="B437">
        <v>4515.22</v>
      </c>
      <c r="C437">
        <v>4476.05</v>
      </c>
      <c r="D437">
        <v>4530.1400000000003</v>
      </c>
      <c r="E437">
        <v>4430.1899999999996</v>
      </c>
      <c r="F437">
        <v>15133377.6</v>
      </c>
    </row>
    <row r="438" spans="1:6" x14ac:dyDescent="0.25">
      <c r="A438" s="4" t="s">
        <v>2956</v>
      </c>
      <c r="B438">
        <v>4495.21</v>
      </c>
      <c r="C438">
        <v>4643.1899999999996</v>
      </c>
      <c r="D438">
        <v>4681.8500000000004</v>
      </c>
      <c r="E438">
        <v>4495.21</v>
      </c>
      <c r="F438">
        <v>19187506.050000001</v>
      </c>
    </row>
    <row r="439" spans="1:6" x14ac:dyDescent="0.25">
      <c r="A439" s="4" t="s">
        <v>2960</v>
      </c>
      <c r="B439">
        <v>4722.3599999999997</v>
      </c>
      <c r="C439">
        <v>4593.9799999999996</v>
      </c>
      <c r="D439">
        <v>4722.3599999999997</v>
      </c>
      <c r="E439">
        <v>4582.6099999999997</v>
      </c>
      <c r="F439">
        <v>19119980.350000001</v>
      </c>
    </row>
    <row r="440" spans="1:6" x14ac:dyDescent="0.25">
      <c r="A440" s="4" t="s">
        <v>2964</v>
      </c>
      <c r="B440">
        <v>4603.3999999999996</v>
      </c>
      <c r="C440">
        <v>4717.71</v>
      </c>
      <c r="D440">
        <v>4726.91</v>
      </c>
      <c r="E440">
        <v>4590.05</v>
      </c>
      <c r="F440">
        <v>23463308.440000001</v>
      </c>
    </row>
    <row r="441" spans="1:6" x14ac:dyDescent="0.25">
      <c r="A441" s="4" t="s">
        <v>2968</v>
      </c>
      <c r="B441">
        <v>4737.38</v>
      </c>
      <c r="C441">
        <v>4686.1499999999996</v>
      </c>
      <c r="D441">
        <v>4781.83</v>
      </c>
      <c r="E441">
        <v>4654.72</v>
      </c>
      <c r="F441">
        <v>25889006.48</v>
      </c>
    </row>
    <row r="442" spans="1:6" x14ac:dyDescent="0.25">
      <c r="A442" s="4" t="s">
        <v>2972</v>
      </c>
      <c r="B442">
        <v>4685.8999999999996</v>
      </c>
      <c r="C442">
        <v>4805.0600000000004</v>
      </c>
      <c r="D442">
        <v>4811.7700000000004</v>
      </c>
      <c r="E442">
        <v>4544.34</v>
      </c>
      <c r="F442">
        <v>24966387.879999999</v>
      </c>
    </row>
    <row r="443" spans="1:6" x14ac:dyDescent="0.25">
      <c r="A443" s="4" t="s">
        <v>2982</v>
      </c>
      <c r="B443">
        <v>4787.8500000000004</v>
      </c>
      <c r="C443">
        <v>4769.34</v>
      </c>
      <c r="D443">
        <v>4887.92</v>
      </c>
      <c r="E443">
        <v>4695.57</v>
      </c>
      <c r="F443">
        <v>24016331.559999999</v>
      </c>
    </row>
    <row r="444" spans="1:6" x14ac:dyDescent="0.25">
      <c r="A444" s="4" t="s">
        <v>2987</v>
      </c>
      <c r="B444">
        <v>4758.72</v>
      </c>
      <c r="C444">
        <v>4741.63</v>
      </c>
      <c r="D444">
        <v>4811.97</v>
      </c>
      <c r="E444">
        <v>4692.03</v>
      </c>
      <c r="F444">
        <v>24665400.420000002</v>
      </c>
    </row>
    <row r="445" spans="1:6" x14ac:dyDescent="0.25">
      <c r="A445" s="4" t="s">
        <v>2991</v>
      </c>
      <c r="B445">
        <v>4703.8</v>
      </c>
      <c r="C445">
        <v>4612.42</v>
      </c>
      <c r="D445">
        <v>4730.53</v>
      </c>
      <c r="E445">
        <v>4561.07</v>
      </c>
      <c r="F445">
        <v>21562467.969999999</v>
      </c>
    </row>
    <row r="446" spans="1:6" x14ac:dyDescent="0.25">
      <c r="A446" s="4" t="s">
        <v>2995</v>
      </c>
      <c r="B446">
        <v>4679.51</v>
      </c>
      <c r="C446">
        <v>4719.03</v>
      </c>
      <c r="D446">
        <v>4774.03</v>
      </c>
      <c r="E446">
        <v>4647.58</v>
      </c>
      <c r="F446">
        <v>21398889.039999999</v>
      </c>
    </row>
    <row r="447" spans="1:6" x14ac:dyDescent="0.25">
      <c r="A447" s="4" t="s">
        <v>2999</v>
      </c>
      <c r="B447">
        <v>4690.1400000000003</v>
      </c>
      <c r="C447">
        <v>4615.72</v>
      </c>
      <c r="D447">
        <v>4717.6899999999996</v>
      </c>
      <c r="E447">
        <v>4613.41</v>
      </c>
      <c r="F447">
        <v>23873305.859999999</v>
      </c>
    </row>
    <row r="448" spans="1:6" x14ac:dyDescent="0.25">
      <c r="A448" s="4" t="s">
        <v>3011</v>
      </c>
      <c r="B448">
        <v>4606.13</v>
      </c>
      <c r="C448">
        <v>4723.13</v>
      </c>
      <c r="D448">
        <v>4746.43</v>
      </c>
      <c r="E448">
        <v>4602.67</v>
      </c>
      <c r="F448">
        <v>17714969.079999998</v>
      </c>
    </row>
    <row r="449" spans="1:6" x14ac:dyDescent="0.25">
      <c r="A449" s="4" t="s">
        <v>3014</v>
      </c>
      <c r="B449">
        <v>4797.63</v>
      </c>
      <c r="C449">
        <v>4752.55</v>
      </c>
      <c r="D449">
        <v>4826.42</v>
      </c>
      <c r="E449">
        <v>4707.8100000000004</v>
      </c>
      <c r="F449">
        <v>17463380.23</v>
      </c>
    </row>
    <row r="450" spans="1:6" x14ac:dyDescent="0.25">
      <c r="A450" s="4" t="s">
        <v>3018</v>
      </c>
      <c r="B450">
        <v>4708.26</v>
      </c>
      <c r="C450">
        <v>4688.1499999999996</v>
      </c>
      <c r="D450">
        <v>4730.6899999999996</v>
      </c>
      <c r="E450">
        <v>4586.76</v>
      </c>
      <c r="F450">
        <v>17243659.050000001</v>
      </c>
    </row>
    <row r="451" spans="1:6" x14ac:dyDescent="0.25">
      <c r="A451" s="4" t="s">
        <v>3022</v>
      </c>
      <c r="B451">
        <v>4712.42</v>
      </c>
      <c r="C451">
        <v>4697.71</v>
      </c>
      <c r="D451">
        <v>4759.59</v>
      </c>
      <c r="E451">
        <v>4662.26</v>
      </c>
      <c r="F451">
        <v>13440737.710000001</v>
      </c>
    </row>
    <row r="452" spans="1:6" x14ac:dyDescent="0.25">
      <c r="A452" s="4" t="s">
        <v>3026</v>
      </c>
      <c r="B452">
        <v>4712.9799999999996</v>
      </c>
      <c r="C452">
        <v>4712.68</v>
      </c>
      <c r="D452">
        <v>4741.47</v>
      </c>
      <c r="E452">
        <v>4682.8599999999997</v>
      </c>
      <c r="F452">
        <v>13916947.310000001</v>
      </c>
    </row>
    <row r="453" spans="1:6" x14ac:dyDescent="0.25">
      <c r="A453" s="4" t="s">
        <v>3039</v>
      </c>
      <c r="B453">
        <v>4697.55</v>
      </c>
      <c r="C453">
        <v>4538.78</v>
      </c>
      <c r="D453">
        <v>4697.55</v>
      </c>
      <c r="E453">
        <v>4511.34</v>
      </c>
      <c r="F453">
        <v>14859362.859999999</v>
      </c>
    </row>
    <row r="454" spans="1:6" x14ac:dyDescent="0.25">
      <c r="A454" s="4" t="s">
        <v>3043</v>
      </c>
      <c r="B454">
        <v>4524.6899999999996</v>
      </c>
      <c r="C454">
        <v>4473</v>
      </c>
      <c r="D454">
        <v>4561.29</v>
      </c>
      <c r="E454">
        <v>4464.72</v>
      </c>
      <c r="F454">
        <v>15351494.310000001</v>
      </c>
    </row>
    <row r="455" spans="1:6" x14ac:dyDescent="0.25">
      <c r="A455" s="4" t="s">
        <v>3046</v>
      </c>
      <c r="B455">
        <v>4505.83</v>
      </c>
      <c r="C455">
        <v>4561.95</v>
      </c>
      <c r="D455">
        <v>4580.74</v>
      </c>
      <c r="E455">
        <v>4484.8999999999996</v>
      </c>
      <c r="F455">
        <v>17434597.48</v>
      </c>
    </row>
    <row r="456" spans="1:6" x14ac:dyDescent="0.25">
      <c r="A456" s="4" t="s">
        <v>3050</v>
      </c>
      <c r="B456">
        <v>4560.34</v>
      </c>
      <c r="C456">
        <v>4542.57</v>
      </c>
      <c r="D456">
        <v>4585.03</v>
      </c>
      <c r="E456">
        <v>4493.1499999999996</v>
      </c>
      <c r="F456">
        <v>17535965.649999999</v>
      </c>
    </row>
    <row r="457" spans="1:6" x14ac:dyDescent="0.25">
      <c r="A457" s="4" t="s">
        <v>3054</v>
      </c>
      <c r="B457">
        <v>4547.4799999999996</v>
      </c>
      <c r="C457">
        <v>4590.17</v>
      </c>
      <c r="D457">
        <v>4595.75</v>
      </c>
      <c r="E457">
        <v>4502.24</v>
      </c>
      <c r="F457">
        <v>17673789.550000001</v>
      </c>
    </row>
    <row r="458" spans="1:6" x14ac:dyDescent="0.25">
      <c r="A458" s="4" t="s">
        <v>3065</v>
      </c>
      <c r="B458">
        <v>4619.66</v>
      </c>
      <c r="C458">
        <v>4741.93</v>
      </c>
      <c r="D458">
        <v>4741.93</v>
      </c>
      <c r="E458">
        <v>4618.7299999999996</v>
      </c>
      <c r="F458">
        <v>19177915.66</v>
      </c>
    </row>
    <row r="459" spans="1:6" x14ac:dyDescent="0.25">
      <c r="A459" s="4" t="s">
        <v>3070</v>
      </c>
      <c r="B459">
        <v>4730.54</v>
      </c>
      <c r="C459">
        <v>4707.41</v>
      </c>
      <c r="D459">
        <v>4747.46</v>
      </c>
      <c r="E459">
        <v>4692.32</v>
      </c>
      <c r="F459">
        <v>18523552.670000002</v>
      </c>
    </row>
    <row r="460" spans="1:6" x14ac:dyDescent="0.25">
      <c r="A460" s="4" t="s">
        <v>3073</v>
      </c>
      <c r="B460">
        <v>4703.21</v>
      </c>
      <c r="C460">
        <v>4597.03</v>
      </c>
      <c r="D460">
        <v>4703.21</v>
      </c>
      <c r="E460">
        <v>4576.82</v>
      </c>
      <c r="F460">
        <v>19853196.920000002</v>
      </c>
    </row>
    <row r="461" spans="1:6" x14ac:dyDescent="0.25">
      <c r="A461" s="4" t="s">
        <v>3077</v>
      </c>
      <c r="B461">
        <v>4582.3100000000004</v>
      </c>
      <c r="C461">
        <v>4550.33</v>
      </c>
      <c r="D461">
        <v>4583.8500000000004</v>
      </c>
      <c r="E461">
        <v>4528.42</v>
      </c>
      <c r="F461">
        <v>16397406.789999999</v>
      </c>
    </row>
    <row r="462" spans="1:6" x14ac:dyDescent="0.25">
      <c r="A462" s="4" t="s">
        <v>3081</v>
      </c>
      <c r="B462">
        <v>4542.3999999999996</v>
      </c>
      <c r="C462">
        <v>4601.07</v>
      </c>
      <c r="D462">
        <v>4620.5200000000004</v>
      </c>
      <c r="E462">
        <v>4539.71</v>
      </c>
      <c r="F462">
        <v>14914873.439999999</v>
      </c>
    </row>
    <row r="463" spans="1:6" x14ac:dyDescent="0.25">
      <c r="A463" s="4" t="s">
        <v>3093</v>
      </c>
      <c r="B463">
        <v>4529.6099999999997</v>
      </c>
      <c r="C463">
        <v>4667.1899999999996</v>
      </c>
      <c r="D463">
        <v>4681.9399999999996</v>
      </c>
      <c r="E463">
        <v>4528.66</v>
      </c>
      <c r="F463">
        <v>17005091.66</v>
      </c>
    </row>
    <row r="464" spans="1:6" x14ac:dyDescent="0.25">
      <c r="A464" s="4" t="s">
        <v>3097</v>
      </c>
      <c r="B464">
        <v>4685.29</v>
      </c>
      <c r="C464">
        <v>4642.49</v>
      </c>
      <c r="D464">
        <v>4689.59</v>
      </c>
      <c r="E464">
        <v>4604.96</v>
      </c>
      <c r="F464">
        <v>17996794.969999999</v>
      </c>
    </row>
    <row r="465" spans="1:6" x14ac:dyDescent="0.25">
      <c r="A465" s="4" t="s">
        <v>3100</v>
      </c>
      <c r="B465">
        <v>4626.45</v>
      </c>
      <c r="C465">
        <v>4584.68</v>
      </c>
      <c r="D465">
        <v>4646.01</v>
      </c>
      <c r="E465">
        <v>4546.05</v>
      </c>
      <c r="F465">
        <v>21158137.289999999</v>
      </c>
    </row>
    <row r="466" spans="1:6" x14ac:dyDescent="0.25">
      <c r="A466" s="4" t="s">
        <v>3104</v>
      </c>
      <c r="B466">
        <v>4569.5600000000004</v>
      </c>
      <c r="C466">
        <v>4574.67</v>
      </c>
      <c r="D466">
        <v>4607.8999999999996</v>
      </c>
      <c r="E466">
        <v>4549.99</v>
      </c>
      <c r="F466">
        <v>16324319.59</v>
      </c>
    </row>
    <row r="467" spans="1:6" x14ac:dyDescent="0.25">
      <c r="A467" s="4" t="s">
        <v>3108</v>
      </c>
      <c r="B467">
        <v>4567.55</v>
      </c>
      <c r="C467">
        <v>4564.7</v>
      </c>
      <c r="D467">
        <v>4574.91</v>
      </c>
      <c r="E467">
        <v>4509.6000000000004</v>
      </c>
      <c r="F467">
        <v>20634826.109999999</v>
      </c>
    </row>
    <row r="468" spans="1:6" x14ac:dyDescent="0.25">
      <c r="A468" s="4" t="s">
        <v>3120</v>
      </c>
      <c r="B468">
        <v>4550.92</v>
      </c>
      <c r="C468">
        <v>4479.5600000000004</v>
      </c>
      <c r="D468">
        <v>4598.0200000000004</v>
      </c>
      <c r="E468">
        <v>4478.38</v>
      </c>
      <c r="F468">
        <v>20523190.760000002</v>
      </c>
    </row>
    <row r="469" spans="1:6" x14ac:dyDescent="0.25">
      <c r="A469" s="4" t="s">
        <v>3125</v>
      </c>
      <c r="B469">
        <v>4509.6099999999997</v>
      </c>
      <c r="C469">
        <v>4430.58</v>
      </c>
      <c r="D469">
        <v>4511.74</v>
      </c>
      <c r="E469">
        <v>4357.71</v>
      </c>
      <c r="F469">
        <v>19184004.579999998</v>
      </c>
    </row>
    <row r="470" spans="1:6" x14ac:dyDescent="0.25">
      <c r="A470" s="4" t="s">
        <v>3129</v>
      </c>
      <c r="B470">
        <v>4455.8999999999996</v>
      </c>
      <c r="C470">
        <v>4515.93</v>
      </c>
      <c r="D470">
        <v>4527.62</v>
      </c>
      <c r="E470">
        <v>4444.0600000000004</v>
      </c>
      <c r="F470">
        <v>16473197.59</v>
      </c>
    </row>
    <row r="471" spans="1:6" x14ac:dyDescent="0.25">
      <c r="A471" s="4" t="s">
        <v>3132</v>
      </c>
      <c r="B471">
        <v>4507.04</v>
      </c>
      <c r="C471">
        <v>4518.92</v>
      </c>
      <c r="D471">
        <v>4535.13</v>
      </c>
      <c r="E471">
        <v>4469.8100000000004</v>
      </c>
      <c r="F471">
        <v>15334355.689999999</v>
      </c>
    </row>
    <row r="472" spans="1:6" x14ac:dyDescent="0.25">
      <c r="A472" s="4" t="s">
        <v>3135</v>
      </c>
      <c r="B472">
        <v>4485.04</v>
      </c>
      <c r="C472">
        <v>4585.42</v>
      </c>
      <c r="D472">
        <v>4605.1099999999997</v>
      </c>
      <c r="E472">
        <v>4475.54</v>
      </c>
      <c r="F472">
        <v>15738667.07</v>
      </c>
    </row>
    <row r="473" spans="1:6" x14ac:dyDescent="0.25">
      <c r="A473" s="4" t="s">
        <v>3146</v>
      </c>
      <c r="B473">
        <v>4583.13</v>
      </c>
      <c r="C473">
        <v>4604.33</v>
      </c>
      <c r="D473">
        <v>4626.34</v>
      </c>
      <c r="E473">
        <v>4543.2700000000004</v>
      </c>
      <c r="F473">
        <v>26926082.329999998</v>
      </c>
    </row>
    <row r="474" spans="1:6" x14ac:dyDescent="0.25">
      <c r="A474" s="4" t="s">
        <v>3150</v>
      </c>
      <c r="B474">
        <v>4591.74</v>
      </c>
      <c r="C474">
        <v>4560.01</v>
      </c>
      <c r="D474">
        <v>4603.91</v>
      </c>
      <c r="E474">
        <v>4541.7700000000004</v>
      </c>
      <c r="F474">
        <v>18199562.789999999</v>
      </c>
    </row>
    <row r="475" spans="1:6" x14ac:dyDescent="0.25">
      <c r="A475" s="4" t="s">
        <v>3154</v>
      </c>
      <c r="B475">
        <v>4544.8</v>
      </c>
      <c r="C475">
        <v>4539.08</v>
      </c>
      <c r="D475">
        <v>4604.1400000000003</v>
      </c>
      <c r="E475">
        <v>4534.87</v>
      </c>
      <c r="F475">
        <v>19017844.25</v>
      </c>
    </row>
    <row r="476" spans="1:6" x14ac:dyDescent="0.25">
      <c r="A476" s="4" t="s">
        <v>3157</v>
      </c>
      <c r="B476">
        <v>4551.18</v>
      </c>
      <c r="C476">
        <v>4576.76</v>
      </c>
      <c r="D476">
        <v>4576.79</v>
      </c>
      <c r="E476">
        <v>4527.43</v>
      </c>
      <c r="F476">
        <v>15016296.74</v>
      </c>
    </row>
    <row r="477" spans="1:6" x14ac:dyDescent="0.25">
      <c r="A477" s="4" t="s">
        <v>3161</v>
      </c>
      <c r="B477">
        <v>4548.9399999999996</v>
      </c>
      <c r="C477">
        <v>4446.75</v>
      </c>
      <c r="D477">
        <v>4554.46</v>
      </c>
      <c r="E477">
        <v>4438.57</v>
      </c>
      <c r="F477">
        <v>21136235.219999999</v>
      </c>
    </row>
    <row r="478" spans="1:6" x14ac:dyDescent="0.25">
      <c r="A478" s="4" t="s">
        <v>3172</v>
      </c>
      <c r="B478">
        <v>4415.2700000000004</v>
      </c>
      <c r="C478">
        <v>4248.3999999999996</v>
      </c>
      <c r="D478">
        <v>4429.5200000000004</v>
      </c>
      <c r="E478">
        <v>4233.7700000000004</v>
      </c>
      <c r="F478">
        <v>20974303.16</v>
      </c>
    </row>
    <row r="479" spans="1:6" x14ac:dyDescent="0.25">
      <c r="A479" s="4" t="s">
        <v>3176</v>
      </c>
      <c r="B479">
        <v>4244.91</v>
      </c>
      <c r="C479">
        <v>4246.49</v>
      </c>
      <c r="D479">
        <v>4279.93</v>
      </c>
      <c r="E479">
        <v>4176.09</v>
      </c>
      <c r="F479">
        <v>14862031.26</v>
      </c>
    </row>
    <row r="480" spans="1:6" x14ac:dyDescent="0.25">
      <c r="A480" s="4" t="s">
        <v>3180</v>
      </c>
      <c r="B480">
        <v>4271.2700000000004</v>
      </c>
      <c r="C480">
        <v>4260.6499999999996</v>
      </c>
      <c r="D480">
        <v>4287.0600000000004</v>
      </c>
      <c r="E480">
        <v>4238.83</v>
      </c>
      <c r="F480">
        <v>12832975.26</v>
      </c>
    </row>
    <row r="481" spans="1:6" x14ac:dyDescent="0.25">
      <c r="A481" s="4" t="s">
        <v>3183</v>
      </c>
      <c r="B481">
        <v>4272.4799999999996</v>
      </c>
      <c r="C481">
        <v>4293.1099999999997</v>
      </c>
      <c r="D481">
        <v>4313.68</v>
      </c>
      <c r="E481">
        <v>4245.71</v>
      </c>
      <c r="F481">
        <v>21071742.079999998</v>
      </c>
    </row>
    <row r="482" spans="1:6" x14ac:dyDescent="0.25">
      <c r="A482" s="4" t="s">
        <v>3187</v>
      </c>
      <c r="B482">
        <v>4301.33</v>
      </c>
      <c r="C482">
        <v>4121.3500000000004</v>
      </c>
      <c r="D482">
        <v>4306</v>
      </c>
      <c r="E482">
        <v>4094.67</v>
      </c>
      <c r="F482">
        <v>26018150.239999998</v>
      </c>
    </row>
    <row r="483" spans="1:6" x14ac:dyDescent="0.25">
      <c r="A483" s="4" t="s">
        <v>3199</v>
      </c>
      <c r="B483">
        <v>4109.79</v>
      </c>
      <c r="C483">
        <v>4128.62</v>
      </c>
      <c r="D483">
        <v>4184.0200000000004</v>
      </c>
      <c r="E483">
        <v>4086.55</v>
      </c>
      <c r="F483">
        <v>19661373.640000001</v>
      </c>
    </row>
    <row r="484" spans="1:6" x14ac:dyDescent="0.25">
      <c r="A484" s="4" t="s">
        <v>3203</v>
      </c>
      <c r="B484">
        <v>4128.28</v>
      </c>
      <c r="C484">
        <v>4234.8999999999996</v>
      </c>
      <c r="D484">
        <v>4238.96</v>
      </c>
      <c r="E484">
        <v>4115.68</v>
      </c>
      <c r="F484">
        <v>16496547.41</v>
      </c>
    </row>
    <row r="485" spans="1:6" x14ac:dyDescent="0.25">
      <c r="A485" s="4" t="s">
        <v>3206</v>
      </c>
      <c r="B485">
        <v>4233.2</v>
      </c>
      <c r="C485">
        <v>4220.09</v>
      </c>
      <c r="D485">
        <v>4270.58</v>
      </c>
      <c r="E485">
        <v>4191.71</v>
      </c>
      <c r="F485">
        <v>16136215.93</v>
      </c>
    </row>
    <row r="486" spans="1:6" x14ac:dyDescent="0.25">
      <c r="A486" s="4" t="s">
        <v>3211</v>
      </c>
      <c r="B486">
        <v>4221.8599999999997</v>
      </c>
      <c r="C486">
        <v>4232.03</v>
      </c>
      <c r="D486">
        <v>4284.71</v>
      </c>
      <c r="E486">
        <v>4212.12</v>
      </c>
      <c r="F486">
        <v>15031628.779999999</v>
      </c>
    </row>
    <row r="487" spans="1:6" x14ac:dyDescent="0.25">
      <c r="A487" s="4" t="s">
        <v>3214</v>
      </c>
      <c r="B487">
        <v>4302.71</v>
      </c>
      <c r="C487">
        <v>4334.32</v>
      </c>
      <c r="D487">
        <v>4370.34</v>
      </c>
      <c r="E487">
        <v>4302.71</v>
      </c>
      <c r="F487">
        <v>18672919.57</v>
      </c>
    </row>
    <row r="488" spans="1:6" x14ac:dyDescent="0.25">
      <c r="A488" s="4" t="s">
        <v>3228</v>
      </c>
      <c r="B488">
        <v>4395.1899999999996</v>
      </c>
      <c r="C488">
        <v>4179.4799999999996</v>
      </c>
      <c r="D488">
        <v>4400.42</v>
      </c>
      <c r="E488">
        <v>4157.04</v>
      </c>
      <c r="F488">
        <v>17996846.16</v>
      </c>
    </row>
    <row r="489" spans="1:6" x14ac:dyDescent="0.25">
      <c r="A489" s="4" t="s">
        <v>3232</v>
      </c>
      <c r="B489">
        <v>4171.67</v>
      </c>
      <c r="C489">
        <v>4018.36</v>
      </c>
      <c r="D489">
        <v>4171.71</v>
      </c>
      <c r="E489">
        <v>4001.86</v>
      </c>
      <c r="F489">
        <v>18508563.670000002</v>
      </c>
    </row>
    <row r="490" spans="1:6" x14ac:dyDescent="0.25">
      <c r="A490" s="4" t="s">
        <v>3235</v>
      </c>
      <c r="B490">
        <v>3973.86</v>
      </c>
      <c r="C490">
        <v>4010.85</v>
      </c>
      <c r="D490">
        <v>4036.86</v>
      </c>
      <c r="E490">
        <v>3924.88</v>
      </c>
      <c r="F490">
        <v>13766756.130000001</v>
      </c>
    </row>
    <row r="491" spans="1:6" x14ac:dyDescent="0.25">
      <c r="A491" s="4" t="s">
        <v>3238</v>
      </c>
      <c r="B491">
        <v>4017.5</v>
      </c>
      <c r="C491">
        <v>3942.15</v>
      </c>
      <c r="D491">
        <v>4044.41</v>
      </c>
      <c r="E491">
        <v>3905.1</v>
      </c>
      <c r="F491">
        <v>14391742.24</v>
      </c>
    </row>
    <row r="492" spans="1:6" x14ac:dyDescent="0.25">
      <c r="A492" s="4" t="s">
        <v>3249</v>
      </c>
      <c r="B492">
        <v>3933.37</v>
      </c>
      <c r="C492">
        <v>3918.75</v>
      </c>
      <c r="D492">
        <v>3958.99</v>
      </c>
      <c r="E492">
        <v>3878.39</v>
      </c>
      <c r="F492">
        <v>11837955.59</v>
      </c>
    </row>
    <row r="493" spans="1:6" x14ac:dyDescent="0.25">
      <c r="A493" s="4" t="s">
        <v>3252</v>
      </c>
      <c r="B493">
        <v>3936.09</v>
      </c>
      <c r="C493">
        <v>3866.97</v>
      </c>
      <c r="D493">
        <v>3961.54</v>
      </c>
      <c r="E493">
        <v>3856.09</v>
      </c>
      <c r="F493">
        <v>12577865.92</v>
      </c>
    </row>
    <row r="494" spans="1:6" x14ac:dyDescent="0.25">
      <c r="A494" s="4" t="s">
        <v>3256</v>
      </c>
      <c r="B494">
        <v>3939.09</v>
      </c>
      <c r="C494">
        <v>4020.95</v>
      </c>
      <c r="D494">
        <v>4022.52</v>
      </c>
      <c r="E494">
        <v>3929.6</v>
      </c>
      <c r="F494">
        <v>14237648.08</v>
      </c>
    </row>
    <row r="495" spans="1:6" x14ac:dyDescent="0.25">
      <c r="A495" s="4" t="s">
        <v>3260</v>
      </c>
      <c r="B495">
        <v>4030.82</v>
      </c>
      <c r="C495">
        <v>3970.89</v>
      </c>
      <c r="D495">
        <v>4049.44</v>
      </c>
      <c r="E495">
        <v>3930.4</v>
      </c>
      <c r="F495">
        <v>12390562.49</v>
      </c>
    </row>
    <row r="496" spans="1:6" x14ac:dyDescent="0.25">
      <c r="A496" s="4" t="s">
        <v>3264</v>
      </c>
      <c r="B496">
        <v>3936.11</v>
      </c>
      <c r="C496">
        <v>4026.67</v>
      </c>
      <c r="D496">
        <v>4052.06</v>
      </c>
      <c r="E496">
        <v>3931.14</v>
      </c>
      <c r="F496">
        <v>11371180.640000001</v>
      </c>
    </row>
    <row r="497" spans="1:6" x14ac:dyDescent="0.25">
      <c r="A497" s="4" t="s">
        <v>3276</v>
      </c>
      <c r="B497">
        <v>4047.7</v>
      </c>
      <c r="C497">
        <v>4094.84</v>
      </c>
      <c r="D497">
        <v>4135.3999999999996</v>
      </c>
      <c r="E497">
        <v>4026.99</v>
      </c>
      <c r="F497">
        <v>10814423.460000001</v>
      </c>
    </row>
    <row r="498" spans="1:6" x14ac:dyDescent="0.25">
      <c r="A498" s="4" t="s">
        <v>3280</v>
      </c>
      <c r="B498">
        <v>4086.44</v>
      </c>
      <c r="C498">
        <v>4059.25</v>
      </c>
      <c r="D498">
        <v>4101.26</v>
      </c>
      <c r="E498">
        <v>4040.42</v>
      </c>
      <c r="F498">
        <v>14209956.050000001</v>
      </c>
    </row>
    <row r="499" spans="1:6" x14ac:dyDescent="0.25">
      <c r="A499" s="4" t="s">
        <v>3285</v>
      </c>
      <c r="B499">
        <v>4053.24</v>
      </c>
      <c r="C499">
        <v>3947.49</v>
      </c>
      <c r="D499">
        <v>4053.45</v>
      </c>
      <c r="E499">
        <v>3905.92</v>
      </c>
      <c r="F499">
        <v>11371452.880000001</v>
      </c>
    </row>
    <row r="500" spans="1:6" x14ac:dyDescent="0.25">
      <c r="A500" s="4" t="s">
        <v>3289</v>
      </c>
      <c r="B500">
        <v>3938.05</v>
      </c>
      <c r="C500">
        <v>3931.87</v>
      </c>
      <c r="D500">
        <v>3976.22</v>
      </c>
      <c r="E500">
        <v>3918.03</v>
      </c>
      <c r="F500">
        <v>12137460.880000001</v>
      </c>
    </row>
    <row r="501" spans="1:6" x14ac:dyDescent="0.25">
      <c r="A501" s="4" t="s">
        <v>3292</v>
      </c>
      <c r="B501">
        <v>3921.45</v>
      </c>
      <c r="C501">
        <v>3929.19</v>
      </c>
      <c r="D501">
        <v>3991.44</v>
      </c>
      <c r="E501">
        <v>3875.23</v>
      </c>
      <c r="F501">
        <v>13221229.01</v>
      </c>
    </row>
    <row r="502" spans="1:6" x14ac:dyDescent="0.25">
      <c r="A502" s="4" t="s">
        <v>3304</v>
      </c>
      <c r="B502">
        <v>3907.84</v>
      </c>
      <c r="C502">
        <v>4033.78</v>
      </c>
      <c r="D502">
        <v>4061.35</v>
      </c>
      <c r="E502">
        <v>3884.54</v>
      </c>
      <c r="F502">
        <v>12034420.52</v>
      </c>
    </row>
    <row r="503" spans="1:6" x14ac:dyDescent="0.25">
      <c r="A503" s="4" t="s">
        <v>3308</v>
      </c>
      <c r="B503">
        <v>4003.81</v>
      </c>
      <c r="C503">
        <v>3939.16</v>
      </c>
      <c r="D503">
        <v>4053.97</v>
      </c>
      <c r="E503">
        <v>3938.65</v>
      </c>
      <c r="F503">
        <v>12691376.24</v>
      </c>
    </row>
    <row r="504" spans="1:6" x14ac:dyDescent="0.25">
      <c r="A504" s="4" t="s">
        <v>3312</v>
      </c>
      <c r="B504">
        <v>3977.04</v>
      </c>
      <c r="C504">
        <v>4039.42</v>
      </c>
      <c r="D504">
        <v>4041.48</v>
      </c>
      <c r="E504">
        <v>3957.68</v>
      </c>
      <c r="F504">
        <v>11924619.699999999</v>
      </c>
    </row>
    <row r="505" spans="1:6" x14ac:dyDescent="0.25">
      <c r="A505" s="4" t="s">
        <v>3316</v>
      </c>
      <c r="B505">
        <v>4031.2</v>
      </c>
      <c r="C505">
        <v>3909.75</v>
      </c>
      <c r="D505">
        <v>4040.54</v>
      </c>
      <c r="E505">
        <v>3905.93</v>
      </c>
      <c r="F505">
        <v>12355736.09</v>
      </c>
    </row>
    <row r="506" spans="1:6" x14ac:dyDescent="0.25">
      <c r="A506" s="4" t="s">
        <v>3319</v>
      </c>
      <c r="B506">
        <v>3960.84</v>
      </c>
      <c r="C506">
        <v>3879.99</v>
      </c>
      <c r="D506">
        <v>3978.86</v>
      </c>
      <c r="E506">
        <v>3797.42</v>
      </c>
      <c r="F506">
        <v>14563387.460000001</v>
      </c>
    </row>
    <row r="507" spans="1:6" x14ac:dyDescent="0.25">
      <c r="A507" s="4" t="s">
        <v>3353</v>
      </c>
      <c r="B507">
        <v>3975.07</v>
      </c>
      <c r="C507">
        <v>3928.43</v>
      </c>
      <c r="D507">
        <v>4028.81</v>
      </c>
      <c r="E507">
        <v>3910.32</v>
      </c>
      <c r="F507">
        <v>12407506.49</v>
      </c>
    </row>
    <row r="508" spans="1:6" x14ac:dyDescent="0.25">
      <c r="A508" s="4" t="s">
        <v>3355</v>
      </c>
      <c r="B508">
        <v>3922.81</v>
      </c>
      <c r="C508">
        <v>3772</v>
      </c>
      <c r="D508">
        <v>3923.03</v>
      </c>
      <c r="E508">
        <v>3675.05</v>
      </c>
      <c r="F508">
        <v>14296852.4</v>
      </c>
    </row>
    <row r="509" spans="1:6" x14ac:dyDescent="0.25">
      <c r="A509" s="4" t="s">
        <v>3359</v>
      </c>
      <c r="B509">
        <v>3766.69</v>
      </c>
      <c r="C509">
        <v>3792.57</v>
      </c>
      <c r="D509">
        <v>3800.4</v>
      </c>
      <c r="E509">
        <v>3693.07</v>
      </c>
      <c r="F509">
        <v>12876599.26</v>
      </c>
    </row>
    <row r="510" spans="1:6" x14ac:dyDescent="0.25">
      <c r="A510" s="4" t="s">
        <v>3363</v>
      </c>
      <c r="B510">
        <v>3807.61</v>
      </c>
      <c r="C510">
        <v>3668.74</v>
      </c>
      <c r="D510">
        <v>3807.61</v>
      </c>
      <c r="E510">
        <v>3615.66</v>
      </c>
      <c r="F510">
        <v>13833830.539999999</v>
      </c>
    </row>
    <row r="511" spans="1:6" x14ac:dyDescent="0.25">
      <c r="A511" s="4" t="s">
        <v>3367</v>
      </c>
      <c r="B511">
        <v>3616.71</v>
      </c>
      <c r="C511">
        <v>3563.85</v>
      </c>
      <c r="D511">
        <v>3676.59</v>
      </c>
      <c r="E511">
        <v>3557.64</v>
      </c>
      <c r="F511">
        <v>14257532.5</v>
      </c>
    </row>
    <row r="512" spans="1:6" x14ac:dyDescent="0.25">
      <c r="A512" s="4" t="s">
        <v>3379</v>
      </c>
      <c r="B512">
        <v>3529.04</v>
      </c>
      <c r="C512">
        <v>3577.82</v>
      </c>
      <c r="D512">
        <v>3623.57</v>
      </c>
      <c r="E512">
        <v>3509.14</v>
      </c>
      <c r="F512">
        <v>12162151.18</v>
      </c>
    </row>
    <row r="513" spans="1:6" x14ac:dyDescent="0.25">
      <c r="A513" s="4" t="s">
        <v>3383</v>
      </c>
      <c r="B513">
        <v>3610.72</v>
      </c>
      <c r="C513">
        <v>3732.34</v>
      </c>
      <c r="D513">
        <v>3736.04</v>
      </c>
      <c r="E513">
        <v>3583.78</v>
      </c>
      <c r="F513">
        <v>13308279.01</v>
      </c>
    </row>
    <row r="514" spans="1:6" x14ac:dyDescent="0.25">
      <c r="A514" s="4" t="s">
        <v>3387</v>
      </c>
      <c r="B514">
        <v>3758.03</v>
      </c>
      <c r="C514">
        <v>3726.91</v>
      </c>
      <c r="D514">
        <v>3784.16</v>
      </c>
      <c r="E514">
        <v>3709.2</v>
      </c>
      <c r="F514">
        <v>9793300.0899999999</v>
      </c>
    </row>
    <row r="515" spans="1:6" x14ac:dyDescent="0.25">
      <c r="A515" s="4" t="s">
        <v>3391</v>
      </c>
      <c r="B515">
        <v>3721.27</v>
      </c>
      <c r="C515">
        <v>3824.51</v>
      </c>
      <c r="D515">
        <v>3860.07</v>
      </c>
      <c r="E515">
        <v>3705.23</v>
      </c>
      <c r="F515">
        <v>12925525.380000001</v>
      </c>
    </row>
    <row r="516" spans="1:6" x14ac:dyDescent="0.25">
      <c r="A516" s="4" t="s">
        <v>3395</v>
      </c>
      <c r="B516">
        <v>3784.54</v>
      </c>
      <c r="C516">
        <v>3773.94</v>
      </c>
      <c r="D516">
        <v>3810.28</v>
      </c>
      <c r="E516">
        <v>3752.18</v>
      </c>
      <c r="F516">
        <v>9101583.5999999996</v>
      </c>
    </row>
    <row r="517" spans="1:6" x14ac:dyDescent="0.25">
      <c r="A517" s="4" t="s">
        <v>3406</v>
      </c>
      <c r="B517">
        <v>3771.9</v>
      </c>
      <c r="C517">
        <v>3745.18</v>
      </c>
      <c r="D517">
        <v>3784.75</v>
      </c>
      <c r="E517">
        <v>3714</v>
      </c>
      <c r="F517">
        <v>9151988.9900000002</v>
      </c>
    </row>
    <row r="518" spans="1:6" x14ac:dyDescent="0.25">
      <c r="A518" s="4" t="s">
        <v>3408</v>
      </c>
      <c r="B518">
        <v>3726.43</v>
      </c>
      <c r="C518">
        <v>3774.64</v>
      </c>
      <c r="D518">
        <v>3789.14</v>
      </c>
      <c r="E518">
        <v>3693.15</v>
      </c>
      <c r="F518">
        <v>12132052.060000001</v>
      </c>
    </row>
    <row r="519" spans="1:6" x14ac:dyDescent="0.25">
      <c r="A519" s="4" t="s">
        <v>3410</v>
      </c>
      <c r="B519">
        <v>3788.5</v>
      </c>
      <c r="C519">
        <v>3903.87</v>
      </c>
      <c r="D519">
        <v>3905.92</v>
      </c>
      <c r="E519">
        <v>3788.5</v>
      </c>
      <c r="F519">
        <v>14233685.310000001</v>
      </c>
    </row>
    <row r="520" spans="1:6" x14ac:dyDescent="0.25">
      <c r="A520" s="4" t="s">
        <v>3413</v>
      </c>
      <c r="B520">
        <v>3861.25</v>
      </c>
      <c r="C520">
        <v>3880.54</v>
      </c>
      <c r="D520">
        <v>3975.16</v>
      </c>
      <c r="E520">
        <v>3820.57</v>
      </c>
      <c r="F520">
        <v>18079291.629999999</v>
      </c>
    </row>
    <row r="521" spans="1:6" x14ac:dyDescent="0.25">
      <c r="A521" s="4" t="s">
        <v>3416</v>
      </c>
      <c r="B521">
        <v>3961.45</v>
      </c>
      <c r="C521">
        <v>3978.27</v>
      </c>
      <c r="D521">
        <v>4016.2</v>
      </c>
      <c r="E521">
        <v>3927.85</v>
      </c>
      <c r="F521">
        <v>15415010.41</v>
      </c>
    </row>
    <row r="522" spans="1:6" x14ac:dyDescent="0.25">
      <c r="A522" s="4" t="s">
        <v>3426</v>
      </c>
      <c r="B522">
        <v>3976.09</v>
      </c>
      <c r="C522">
        <v>4062.1</v>
      </c>
      <c r="D522">
        <v>4062.1</v>
      </c>
      <c r="E522">
        <v>3968.01</v>
      </c>
      <c r="F522">
        <v>17705033.93</v>
      </c>
    </row>
    <row r="523" spans="1:6" x14ac:dyDescent="0.25">
      <c r="A523" s="4" t="s">
        <v>3430</v>
      </c>
      <c r="B523">
        <v>4124.33</v>
      </c>
      <c r="C523">
        <v>4055.11</v>
      </c>
      <c r="D523">
        <v>4158.07</v>
      </c>
      <c r="E523">
        <v>4024.9</v>
      </c>
      <c r="F523">
        <v>15502911.640000001</v>
      </c>
    </row>
    <row r="524" spans="1:6" x14ac:dyDescent="0.25">
      <c r="A524" s="4" t="s">
        <v>3435</v>
      </c>
      <c r="B524">
        <v>4040.26</v>
      </c>
      <c r="C524">
        <v>4009.66</v>
      </c>
      <c r="D524">
        <v>4040.26</v>
      </c>
      <c r="E524">
        <v>3927.52</v>
      </c>
      <c r="F524">
        <v>12147122.550000001</v>
      </c>
    </row>
    <row r="525" spans="1:6" x14ac:dyDescent="0.25">
      <c r="A525" s="4" t="s">
        <v>3438</v>
      </c>
      <c r="B525">
        <v>4028.23</v>
      </c>
      <c r="C525">
        <v>3944.03</v>
      </c>
      <c r="D525">
        <v>4032.42</v>
      </c>
      <c r="E525">
        <v>3938.63</v>
      </c>
      <c r="F525">
        <v>12847960.460000001</v>
      </c>
    </row>
    <row r="526" spans="1:6" x14ac:dyDescent="0.25">
      <c r="A526" s="4" t="s">
        <v>3442</v>
      </c>
      <c r="B526">
        <v>3892.38</v>
      </c>
      <c r="C526">
        <v>3880.16</v>
      </c>
      <c r="D526">
        <v>3964.36</v>
      </c>
      <c r="E526">
        <v>3861.21</v>
      </c>
      <c r="F526">
        <v>12815914.699999999</v>
      </c>
    </row>
    <row r="527" spans="1:6" x14ac:dyDescent="0.25">
      <c r="A527" s="4" t="s">
        <v>3451</v>
      </c>
      <c r="B527">
        <v>3839.3</v>
      </c>
      <c r="C527">
        <v>3757.52</v>
      </c>
      <c r="D527">
        <v>3841.19</v>
      </c>
      <c r="E527">
        <v>3741.63</v>
      </c>
      <c r="F527">
        <v>14596221.789999999</v>
      </c>
    </row>
    <row r="528" spans="1:6" x14ac:dyDescent="0.25">
      <c r="A528" s="4" t="s">
        <v>3454</v>
      </c>
      <c r="B528">
        <v>3774.94</v>
      </c>
      <c r="C528">
        <v>3688.67</v>
      </c>
      <c r="D528">
        <v>3794.28</v>
      </c>
      <c r="E528">
        <v>3667.49</v>
      </c>
      <c r="F528">
        <v>16422197.85</v>
      </c>
    </row>
    <row r="529" spans="1:6" x14ac:dyDescent="0.25">
      <c r="A529" s="4" t="s">
        <v>3459</v>
      </c>
      <c r="B529">
        <v>3723.6</v>
      </c>
      <c r="C529">
        <v>3697.28</v>
      </c>
      <c r="D529">
        <v>3747.85</v>
      </c>
      <c r="E529">
        <v>3527.36</v>
      </c>
      <c r="F529">
        <v>19631452.899999999</v>
      </c>
    </row>
    <row r="530" spans="1:6" x14ac:dyDescent="0.25">
      <c r="A530" s="4" t="s">
        <v>3462</v>
      </c>
      <c r="B530">
        <v>3845.49</v>
      </c>
      <c r="C530">
        <v>3861.06</v>
      </c>
      <c r="D530">
        <v>3921.33</v>
      </c>
      <c r="E530">
        <v>3826.38</v>
      </c>
      <c r="F530">
        <v>20147840</v>
      </c>
    </row>
    <row r="531" spans="1:6" x14ac:dyDescent="0.25">
      <c r="A531" s="4" t="s">
        <v>3466</v>
      </c>
      <c r="B531">
        <v>3783.49</v>
      </c>
      <c r="C531">
        <v>3831.15</v>
      </c>
      <c r="D531">
        <v>3843.28</v>
      </c>
      <c r="E531">
        <v>3711.72</v>
      </c>
      <c r="F531">
        <v>16309619</v>
      </c>
    </row>
    <row r="532" spans="1:6" x14ac:dyDescent="0.25">
      <c r="A532" s="4" t="s">
        <v>3477</v>
      </c>
      <c r="B532">
        <v>3779.21</v>
      </c>
      <c r="C532">
        <v>3702.36</v>
      </c>
      <c r="D532">
        <v>3812.01</v>
      </c>
      <c r="E532">
        <v>3702.25</v>
      </c>
      <c r="F532">
        <v>12558907</v>
      </c>
    </row>
    <row r="533" spans="1:6" x14ac:dyDescent="0.25">
      <c r="A533" s="4" t="s">
        <v>3480</v>
      </c>
      <c r="B533">
        <v>3662.34</v>
      </c>
      <c r="C533">
        <v>3645.46</v>
      </c>
      <c r="D533">
        <v>3796.33</v>
      </c>
      <c r="E533">
        <v>3622.33</v>
      </c>
      <c r="F533">
        <v>17983517</v>
      </c>
    </row>
    <row r="534" spans="1:6" x14ac:dyDescent="0.25">
      <c r="A534" s="4" t="s">
        <v>3483</v>
      </c>
      <c r="B534">
        <v>3730.14</v>
      </c>
      <c r="C534">
        <v>3838.68</v>
      </c>
      <c r="D534">
        <v>3838.68</v>
      </c>
      <c r="E534">
        <v>3602.33</v>
      </c>
      <c r="F534">
        <v>18644753</v>
      </c>
    </row>
    <row r="535" spans="1:6" x14ac:dyDescent="0.25">
      <c r="A535" s="4" t="s">
        <v>3487</v>
      </c>
      <c r="B535">
        <v>3908.27</v>
      </c>
      <c r="C535">
        <v>3865.9</v>
      </c>
      <c r="D535">
        <v>3948.83</v>
      </c>
      <c r="E535">
        <v>3862.2</v>
      </c>
      <c r="F535">
        <v>17584765</v>
      </c>
    </row>
    <row r="536" spans="1:6" x14ac:dyDescent="0.25">
      <c r="A536" s="4" t="s">
        <v>3491</v>
      </c>
      <c r="B536">
        <v>3830.37</v>
      </c>
      <c r="C536">
        <v>3830.32</v>
      </c>
      <c r="D536">
        <v>3840.33</v>
      </c>
      <c r="E536">
        <v>3770.92</v>
      </c>
      <c r="F536">
        <v>12327878</v>
      </c>
    </row>
    <row r="537" spans="1:6" x14ac:dyDescent="0.25">
      <c r="A537" s="4" t="s">
        <v>3500</v>
      </c>
      <c r="B537">
        <v>3846.17</v>
      </c>
      <c r="C537">
        <v>3872.85</v>
      </c>
      <c r="D537">
        <v>3921.83</v>
      </c>
      <c r="E537">
        <v>3833.49</v>
      </c>
      <c r="F537">
        <v>12941447</v>
      </c>
    </row>
    <row r="538" spans="1:6" x14ac:dyDescent="0.25">
      <c r="A538" s="4" t="s">
        <v>3504</v>
      </c>
      <c r="B538">
        <v>3868.16</v>
      </c>
      <c r="C538">
        <v>3799.44</v>
      </c>
      <c r="D538">
        <v>3868.49</v>
      </c>
      <c r="E538">
        <v>3771.37</v>
      </c>
      <c r="F538">
        <v>11324553</v>
      </c>
    </row>
    <row r="539" spans="1:6" x14ac:dyDescent="0.25">
      <c r="A539" s="4" t="s">
        <v>3508</v>
      </c>
      <c r="B539">
        <v>3842.42</v>
      </c>
      <c r="C539">
        <v>3811.86</v>
      </c>
      <c r="D539">
        <v>3867.47</v>
      </c>
      <c r="E539">
        <v>3789.07</v>
      </c>
      <c r="F539">
        <v>11926366</v>
      </c>
    </row>
    <row r="540" spans="1:6" x14ac:dyDescent="0.25">
      <c r="A540" s="4" t="s">
        <v>3513</v>
      </c>
      <c r="B540">
        <v>3781.43</v>
      </c>
      <c r="C540">
        <v>3752.94</v>
      </c>
      <c r="D540">
        <v>3781.43</v>
      </c>
      <c r="E540">
        <v>3689.19</v>
      </c>
      <c r="F540">
        <v>10488534</v>
      </c>
    </row>
    <row r="541" spans="1:6" x14ac:dyDescent="0.25">
      <c r="A541" s="4" t="s">
        <v>3516</v>
      </c>
      <c r="B541">
        <v>3750.97</v>
      </c>
      <c r="C541">
        <v>3629.98</v>
      </c>
      <c r="D541">
        <v>3757.57</v>
      </c>
      <c r="E541">
        <v>3629.98</v>
      </c>
      <c r="F541">
        <v>10539662</v>
      </c>
    </row>
    <row r="542" spans="1:6" x14ac:dyDescent="0.25">
      <c r="A542" s="4" t="s">
        <v>3525</v>
      </c>
      <c r="B542">
        <v>3607.68</v>
      </c>
      <c r="C542">
        <v>3579.09</v>
      </c>
      <c r="D542">
        <v>3626.59</v>
      </c>
      <c r="E542">
        <v>3552.43</v>
      </c>
      <c r="F542">
        <v>10265579</v>
      </c>
    </row>
    <row r="543" spans="1:6" x14ac:dyDescent="0.25">
      <c r="A543" s="4" t="s">
        <v>3529</v>
      </c>
      <c r="B543">
        <v>3606.02</v>
      </c>
      <c r="C543">
        <v>3594.31</v>
      </c>
      <c r="D543">
        <v>3659.92</v>
      </c>
      <c r="E543">
        <v>3563.46</v>
      </c>
      <c r="F543">
        <v>10505805</v>
      </c>
    </row>
    <row r="544" spans="1:6" x14ac:dyDescent="0.25">
      <c r="A544" s="4" t="s">
        <v>3533</v>
      </c>
      <c r="B544">
        <v>3626.33</v>
      </c>
      <c r="C544">
        <v>3730.29</v>
      </c>
      <c r="D544">
        <v>3730.29</v>
      </c>
      <c r="E544">
        <v>3612.41</v>
      </c>
      <c r="F544">
        <v>11533140</v>
      </c>
    </row>
    <row r="545" spans="1:6" x14ac:dyDescent="0.25">
      <c r="A545" s="4" t="s">
        <v>3538</v>
      </c>
      <c r="B545">
        <v>3712.8</v>
      </c>
      <c r="C545">
        <v>3622.65</v>
      </c>
      <c r="D545">
        <v>3712.8</v>
      </c>
      <c r="E545">
        <v>3600.49</v>
      </c>
      <c r="F545">
        <v>10813686</v>
      </c>
    </row>
    <row r="546" spans="1:6" x14ac:dyDescent="0.25">
      <c r="A546" s="4" t="s">
        <v>3541</v>
      </c>
      <c r="B546">
        <v>3593.92</v>
      </c>
      <c r="C546">
        <v>3642.1</v>
      </c>
      <c r="D546">
        <v>3693.02</v>
      </c>
      <c r="E546">
        <v>3582.42</v>
      </c>
      <c r="F546">
        <v>8870378</v>
      </c>
    </row>
    <row r="547" spans="1:6" x14ac:dyDescent="0.25">
      <c r="A547" s="4" t="s">
        <v>3560</v>
      </c>
      <c r="B547">
        <v>3619.22</v>
      </c>
      <c r="C547">
        <v>3534.19</v>
      </c>
      <c r="D547">
        <v>3619.22</v>
      </c>
      <c r="E547">
        <v>3507.54</v>
      </c>
      <c r="F547">
        <v>10729655</v>
      </c>
    </row>
    <row r="548" spans="1:6" x14ac:dyDescent="0.25">
      <c r="A548" s="4" t="s">
        <v>3563</v>
      </c>
      <c r="B548">
        <v>3505.92</v>
      </c>
      <c r="C548">
        <v>3484.32</v>
      </c>
      <c r="D548">
        <v>3530.18</v>
      </c>
      <c r="E548">
        <v>3460.24</v>
      </c>
      <c r="F548">
        <v>9669291</v>
      </c>
    </row>
    <row r="549" spans="1:6" x14ac:dyDescent="0.25">
      <c r="A549" s="4" t="s">
        <v>3567</v>
      </c>
      <c r="B549">
        <v>3489.28</v>
      </c>
      <c r="C549">
        <v>3471.18</v>
      </c>
      <c r="D549">
        <v>3536.12</v>
      </c>
      <c r="E549">
        <v>3437.35</v>
      </c>
      <c r="F549">
        <v>9917773</v>
      </c>
    </row>
    <row r="550" spans="1:6" x14ac:dyDescent="0.25">
      <c r="A550" s="4" t="s">
        <v>3578</v>
      </c>
      <c r="B550">
        <v>3422.67</v>
      </c>
      <c r="C550">
        <v>3293.71</v>
      </c>
      <c r="D550">
        <v>3422.67</v>
      </c>
      <c r="E550">
        <v>3286.94</v>
      </c>
      <c r="F550">
        <v>12420842</v>
      </c>
    </row>
    <row r="551" spans="1:6" x14ac:dyDescent="0.25">
      <c r="A551" s="4" t="s">
        <v>3582</v>
      </c>
      <c r="B551">
        <v>3299.02</v>
      </c>
      <c r="C551">
        <v>3331.84</v>
      </c>
      <c r="D551">
        <v>3334.09</v>
      </c>
      <c r="E551">
        <v>3257.32</v>
      </c>
      <c r="F551">
        <v>10304452</v>
      </c>
    </row>
    <row r="552" spans="1:6" x14ac:dyDescent="0.25">
      <c r="A552" s="4" t="s">
        <v>3586</v>
      </c>
      <c r="B552">
        <v>3309.52</v>
      </c>
      <c r="C552">
        <v>3286.89</v>
      </c>
      <c r="D552">
        <v>3358.12</v>
      </c>
      <c r="E552">
        <v>3272.73</v>
      </c>
      <c r="F552">
        <v>9666138</v>
      </c>
    </row>
    <row r="553" spans="1:6" x14ac:dyDescent="0.25">
      <c r="A553" s="4" t="s">
        <v>3590</v>
      </c>
      <c r="B553">
        <v>3324.38</v>
      </c>
      <c r="C553">
        <v>3254.46</v>
      </c>
      <c r="D553">
        <v>3332.89</v>
      </c>
      <c r="E553">
        <v>3222.48</v>
      </c>
      <c r="F553">
        <v>11920994</v>
      </c>
    </row>
    <row r="554" spans="1:6" x14ac:dyDescent="0.25">
      <c r="A554" s="4" t="s">
        <v>3594</v>
      </c>
      <c r="B554">
        <v>3216.67</v>
      </c>
      <c r="C554">
        <v>3206.12</v>
      </c>
      <c r="D554">
        <v>3232.54</v>
      </c>
      <c r="E554">
        <v>3138.15</v>
      </c>
      <c r="F554">
        <v>11261729</v>
      </c>
    </row>
    <row r="555" spans="1:6" x14ac:dyDescent="0.25">
      <c r="A555" s="4" t="s">
        <v>3605</v>
      </c>
      <c r="B555">
        <v>3177.23</v>
      </c>
      <c r="C555">
        <v>3288.62</v>
      </c>
      <c r="D555">
        <v>3288.62</v>
      </c>
      <c r="E555">
        <v>3140.88</v>
      </c>
      <c r="F555">
        <v>10668044</v>
      </c>
    </row>
    <row r="556" spans="1:6" x14ac:dyDescent="0.25">
      <c r="A556" s="4" t="s">
        <v>3609</v>
      </c>
      <c r="B556">
        <v>3293</v>
      </c>
      <c r="C556">
        <v>3281.09</v>
      </c>
      <c r="D556">
        <v>3357.56</v>
      </c>
      <c r="E556">
        <v>3270.41</v>
      </c>
      <c r="F556">
        <v>11269627</v>
      </c>
    </row>
    <row r="557" spans="1:6" x14ac:dyDescent="0.25">
      <c r="A557" s="4" t="s">
        <v>3613</v>
      </c>
      <c r="B557">
        <v>3241.42</v>
      </c>
      <c r="C557">
        <v>3139.3</v>
      </c>
      <c r="D557">
        <v>3241.54</v>
      </c>
      <c r="E557">
        <v>3133.95</v>
      </c>
      <c r="F557">
        <v>10147761</v>
      </c>
    </row>
    <row r="558" spans="1:6" x14ac:dyDescent="0.25">
      <c r="A558" s="4" t="s">
        <v>3616</v>
      </c>
      <c r="B558">
        <v>3122</v>
      </c>
      <c r="C558">
        <v>3009.02</v>
      </c>
      <c r="D558">
        <v>3148.81</v>
      </c>
      <c r="E558">
        <v>2990.61</v>
      </c>
      <c r="F558">
        <v>14053477</v>
      </c>
    </row>
    <row r="559" spans="1:6" x14ac:dyDescent="0.25">
      <c r="A559" s="4" t="s">
        <v>3619</v>
      </c>
      <c r="B559">
        <v>2980.9</v>
      </c>
      <c r="C559">
        <v>2986.61</v>
      </c>
      <c r="D559">
        <v>3022.69</v>
      </c>
      <c r="E559">
        <v>2962.64</v>
      </c>
      <c r="F559">
        <v>13720347</v>
      </c>
    </row>
    <row r="560" spans="1:6" x14ac:dyDescent="0.25">
      <c r="A560" s="4" t="s">
        <v>3629</v>
      </c>
      <c r="B560">
        <v>2899.34</v>
      </c>
      <c r="C560">
        <v>2779.69</v>
      </c>
      <c r="D560">
        <v>2920.95</v>
      </c>
      <c r="E560">
        <v>2779.4</v>
      </c>
      <c r="F560">
        <v>14737366</v>
      </c>
    </row>
    <row r="561" spans="1:6" x14ac:dyDescent="0.25">
      <c r="A561" s="4" t="s">
        <v>3632</v>
      </c>
      <c r="B561">
        <v>2788.15</v>
      </c>
      <c r="C561">
        <v>2724.71</v>
      </c>
      <c r="D561">
        <v>2818.64</v>
      </c>
      <c r="E561">
        <v>2719.44</v>
      </c>
      <c r="F561">
        <v>13642877</v>
      </c>
    </row>
    <row r="562" spans="1:6" x14ac:dyDescent="0.25">
      <c r="A562" s="4" t="s">
        <v>3635</v>
      </c>
      <c r="B562">
        <v>2688.64</v>
      </c>
      <c r="C562">
        <v>2945.34</v>
      </c>
      <c r="D562">
        <v>2949.79</v>
      </c>
      <c r="E562">
        <v>2688.38</v>
      </c>
      <c r="F562">
        <v>15986176</v>
      </c>
    </row>
    <row r="563" spans="1:6" x14ac:dyDescent="0.25">
      <c r="A563" s="4" t="s">
        <v>3639</v>
      </c>
      <c r="B563">
        <v>2923.39</v>
      </c>
      <c r="C563">
        <v>2979.71</v>
      </c>
      <c r="D563">
        <v>3041.69</v>
      </c>
      <c r="E563">
        <v>2905.67</v>
      </c>
      <c r="F563">
        <v>16304255</v>
      </c>
    </row>
    <row r="564" spans="1:6" x14ac:dyDescent="0.25">
      <c r="A564" s="4" t="s">
        <v>3642</v>
      </c>
      <c r="B564">
        <v>3007.57</v>
      </c>
      <c r="C564">
        <v>3101.64</v>
      </c>
      <c r="D564">
        <v>3110.65</v>
      </c>
      <c r="E564">
        <v>2946.15</v>
      </c>
      <c r="F564">
        <v>17012897</v>
      </c>
    </row>
    <row r="565" spans="1:6" x14ac:dyDescent="0.25">
      <c r="A565" s="4" t="s">
        <v>3662</v>
      </c>
      <c r="B565">
        <v>3046.4</v>
      </c>
      <c r="C565">
        <v>3080.28</v>
      </c>
      <c r="D565">
        <v>3132.17</v>
      </c>
      <c r="E565">
        <v>3016.93</v>
      </c>
      <c r="F565">
        <v>14228802</v>
      </c>
    </row>
    <row r="566" spans="1:6" x14ac:dyDescent="0.25">
      <c r="A566" s="4" t="s">
        <v>3665</v>
      </c>
      <c r="B566">
        <v>2991.77</v>
      </c>
      <c r="C566">
        <v>3013.29</v>
      </c>
      <c r="D566">
        <v>3070</v>
      </c>
      <c r="E566">
        <v>2988.54</v>
      </c>
      <c r="F566">
        <v>9814313</v>
      </c>
    </row>
    <row r="567" spans="1:6" x14ac:dyDescent="0.25">
      <c r="A567" s="4" t="s">
        <v>3676</v>
      </c>
      <c r="B567">
        <v>2997.45</v>
      </c>
      <c r="C567">
        <v>3027.88</v>
      </c>
      <c r="D567">
        <v>3064.08</v>
      </c>
      <c r="E567">
        <v>2997.31</v>
      </c>
      <c r="F567">
        <v>8173054</v>
      </c>
    </row>
    <row r="568" spans="1:6" x14ac:dyDescent="0.25">
      <c r="A568" s="4" t="s">
        <v>3679</v>
      </c>
      <c r="B568">
        <v>2965.55</v>
      </c>
      <c r="C568">
        <v>3112.38</v>
      </c>
      <c r="D568">
        <v>3150.6</v>
      </c>
      <c r="E568">
        <v>2962.1</v>
      </c>
      <c r="F568">
        <v>14766263</v>
      </c>
    </row>
    <row r="569" spans="1:6" x14ac:dyDescent="0.25">
      <c r="A569" s="4" t="s">
        <v>3683</v>
      </c>
      <c r="B569">
        <v>3121.44</v>
      </c>
      <c r="C569">
        <v>3250.24</v>
      </c>
      <c r="D569">
        <v>3323.02</v>
      </c>
      <c r="E569">
        <v>3119.66</v>
      </c>
      <c r="F569">
        <v>18738228</v>
      </c>
    </row>
    <row r="570" spans="1:6" x14ac:dyDescent="0.25">
      <c r="A570" s="4" t="s">
        <v>3687</v>
      </c>
      <c r="B570">
        <v>3225.49</v>
      </c>
      <c r="C570">
        <v>3213.9</v>
      </c>
      <c r="D570">
        <v>3246.5</v>
      </c>
      <c r="E570">
        <v>3192.27</v>
      </c>
      <c r="F570">
        <v>12241259</v>
      </c>
    </row>
    <row r="571" spans="1:6" x14ac:dyDescent="0.25">
      <c r="A571" s="4" t="s">
        <v>3689</v>
      </c>
      <c r="B571">
        <v>3244.13</v>
      </c>
      <c r="C571">
        <v>3233.1</v>
      </c>
      <c r="D571">
        <v>3261.43</v>
      </c>
      <c r="E571">
        <v>3203.97</v>
      </c>
      <c r="F571">
        <v>10202239</v>
      </c>
    </row>
    <row r="572" spans="1:6" x14ac:dyDescent="0.25">
      <c r="A572" s="4" t="s">
        <v>3701</v>
      </c>
      <c r="B572">
        <v>3258.03</v>
      </c>
      <c r="C572">
        <v>3188.59</v>
      </c>
      <c r="D572">
        <v>3311.25</v>
      </c>
      <c r="E572">
        <v>3188.59</v>
      </c>
      <c r="F572">
        <v>10794810</v>
      </c>
    </row>
    <row r="573" spans="1:6" x14ac:dyDescent="0.25">
      <c r="A573" s="4" t="s">
        <v>3705</v>
      </c>
      <c r="B573">
        <v>3198.6</v>
      </c>
      <c r="C573">
        <v>3308.36</v>
      </c>
      <c r="D573">
        <v>3322.24</v>
      </c>
      <c r="E573">
        <v>3198.11</v>
      </c>
      <c r="F573">
        <v>11478323</v>
      </c>
    </row>
    <row r="574" spans="1:6" x14ac:dyDescent="0.25">
      <c r="A574" s="4" t="s">
        <v>3709</v>
      </c>
      <c r="B574">
        <v>3320.96</v>
      </c>
      <c r="C574">
        <v>3331.79</v>
      </c>
      <c r="D574">
        <v>3357.54</v>
      </c>
      <c r="E574">
        <v>3290.22</v>
      </c>
      <c r="F574">
        <v>11631340</v>
      </c>
    </row>
    <row r="575" spans="1:6" x14ac:dyDescent="0.25">
      <c r="A575" s="4" t="s">
        <v>3712</v>
      </c>
      <c r="B575">
        <v>3286.45</v>
      </c>
      <c r="C575">
        <v>3449.13</v>
      </c>
      <c r="D575">
        <v>3460.95</v>
      </c>
      <c r="E575">
        <v>3281.38</v>
      </c>
      <c r="F575">
        <v>19402907</v>
      </c>
    </row>
    <row r="576" spans="1:6" x14ac:dyDescent="0.25">
      <c r="A576" s="4" t="s">
        <v>3716</v>
      </c>
      <c r="B576">
        <v>3475.99</v>
      </c>
      <c r="C576">
        <v>3491.86</v>
      </c>
      <c r="D576">
        <v>3507.31</v>
      </c>
      <c r="E576">
        <v>3424.46</v>
      </c>
      <c r="F576">
        <v>17805636</v>
      </c>
    </row>
    <row r="577" spans="1:6" x14ac:dyDescent="0.25">
      <c r="A577" s="4" t="s">
        <v>3728</v>
      </c>
      <c r="B577">
        <v>3486.67</v>
      </c>
      <c r="C577">
        <v>3470.34</v>
      </c>
      <c r="D577">
        <v>3489.17</v>
      </c>
      <c r="E577">
        <v>3407.18</v>
      </c>
      <c r="F577">
        <v>13826124</v>
      </c>
    </row>
    <row r="578" spans="1:6" x14ac:dyDescent="0.25">
      <c r="A578" s="4" t="s">
        <v>3732</v>
      </c>
      <c r="B578">
        <v>3458.63</v>
      </c>
      <c r="C578">
        <v>3350.4</v>
      </c>
      <c r="D578">
        <v>3474.68</v>
      </c>
      <c r="E578">
        <v>3346.72</v>
      </c>
      <c r="F578">
        <v>15728231</v>
      </c>
    </row>
    <row r="579" spans="1:6" x14ac:dyDescent="0.25">
      <c r="A579" s="4" t="s">
        <v>3736</v>
      </c>
      <c r="B579">
        <v>3348.14</v>
      </c>
      <c r="C579">
        <v>3358.44</v>
      </c>
      <c r="D579">
        <v>3378.21</v>
      </c>
      <c r="E579">
        <v>3299.34</v>
      </c>
      <c r="F579">
        <v>13023720</v>
      </c>
    </row>
    <row r="580" spans="1:6" x14ac:dyDescent="0.25">
      <c r="A580" s="4" t="s">
        <v>3739</v>
      </c>
      <c r="B580">
        <v>3365.24</v>
      </c>
      <c r="C580">
        <v>3363.78</v>
      </c>
      <c r="D580">
        <v>3415.42</v>
      </c>
      <c r="E580">
        <v>3303.67</v>
      </c>
      <c r="F580">
        <v>14189790</v>
      </c>
    </row>
    <row r="581" spans="1:6" x14ac:dyDescent="0.25">
      <c r="A581" s="4" t="s">
        <v>3742</v>
      </c>
      <c r="B581">
        <v>3392.1</v>
      </c>
      <c r="C581">
        <v>3354.41</v>
      </c>
      <c r="D581">
        <v>3439.99</v>
      </c>
      <c r="E581">
        <v>3334.82</v>
      </c>
      <c r="F581">
        <v>10745066</v>
      </c>
    </row>
    <row r="582" spans="1:6" x14ac:dyDescent="0.25">
      <c r="A582" s="4" t="s">
        <v>3753</v>
      </c>
      <c r="B582">
        <v>3373.03</v>
      </c>
      <c r="C582">
        <v>3384.29</v>
      </c>
      <c r="D582">
        <v>3396.94</v>
      </c>
      <c r="E582">
        <v>3346.12</v>
      </c>
      <c r="F582">
        <v>11374316</v>
      </c>
    </row>
    <row r="583" spans="1:6" x14ac:dyDescent="0.25">
      <c r="A583" s="4" t="s">
        <v>3757</v>
      </c>
      <c r="B583">
        <v>3418.48</v>
      </c>
      <c r="C583">
        <v>3465.4</v>
      </c>
      <c r="D583">
        <v>3469.06</v>
      </c>
      <c r="E583">
        <v>3365.16</v>
      </c>
      <c r="F583">
        <v>16276607</v>
      </c>
    </row>
    <row r="584" spans="1:6" x14ac:dyDescent="0.25">
      <c r="A584" s="4" t="s">
        <v>3761</v>
      </c>
      <c r="B584">
        <v>3453.3</v>
      </c>
      <c r="C584">
        <v>3482.27</v>
      </c>
      <c r="D584">
        <v>3501.06</v>
      </c>
      <c r="E584">
        <v>3409.94</v>
      </c>
      <c r="F584">
        <v>13638192</v>
      </c>
    </row>
    <row r="585" spans="1:6" x14ac:dyDescent="0.25">
      <c r="A585" s="4" t="s">
        <v>3764</v>
      </c>
      <c r="B585">
        <v>3470.55</v>
      </c>
      <c r="C585">
        <v>3565.2</v>
      </c>
      <c r="D585">
        <v>3572.73</v>
      </c>
      <c r="E585">
        <v>3457.3</v>
      </c>
      <c r="F585">
        <v>15887144</v>
      </c>
    </row>
    <row r="586" spans="1:6" x14ac:dyDescent="0.25">
      <c r="A586" s="4" t="s">
        <v>3776</v>
      </c>
      <c r="B586">
        <v>3575.25</v>
      </c>
      <c r="C586">
        <v>3750.02</v>
      </c>
      <c r="D586">
        <v>3789.15</v>
      </c>
      <c r="E586">
        <v>3575.25</v>
      </c>
      <c r="F586">
        <v>19848614</v>
      </c>
    </row>
    <row r="587" spans="1:6" x14ac:dyDescent="0.25">
      <c r="A587" s="4" t="s">
        <v>3780</v>
      </c>
      <c r="B587">
        <v>3794.86</v>
      </c>
      <c r="C587">
        <v>3736.98</v>
      </c>
      <c r="D587">
        <v>3810.35</v>
      </c>
      <c r="E587">
        <v>3712.05</v>
      </c>
      <c r="F587">
        <v>17546885</v>
      </c>
    </row>
    <row r="588" spans="1:6" x14ac:dyDescent="0.25">
      <c r="A588" s="4" t="s">
        <v>3783</v>
      </c>
      <c r="B588">
        <v>3748.08</v>
      </c>
      <c r="C588">
        <v>3743.73</v>
      </c>
      <c r="D588">
        <v>3759.03</v>
      </c>
      <c r="E588">
        <v>3637.44</v>
      </c>
      <c r="F588">
        <v>18541105</v>
      </c>
    </row>
    <row r="589" spans="1:6" x14ac:dyDescent="0.25">
      <c r="A589" s="4" t="s">
        <v>3786</v>
      </c>
      <c r="B589">
        <v>3713.05</v>
      </c>
      <c r="C589">
        <v>3672.9</v>
      </c>
      <c r="D589">
        <v>3743.59</v>
      </c>
      <c r="E589">
        <v>3646.25</v>
      </c>
      <c r="F589">
        <v>14933969</v>
      </c>
    </row>
    <row r="590" spans="1:6" x14ac:dyDescent="0.25">
      <c r="A590" s="4" t="s">
        <v>3790</v>
      </c>
      <c r="B590">
        <v>3640.85</v>
      </c>
      <c r="C590">
        <v>3773.94</v>
      </c>
      <c r="D590">
        <v>3776.7</v>
      </c>
      <c r="E590">
        <v>3631.28</v>
      </c>
      <c r="F590">
        <v>18758140</v>
      </c>
    </row>
    <row r="591" spans="1:6" x14ac:dyDescent="0.25">
      <c r="A591" s="4" t="s">
        <v>3801</v>
      </c>
      <c r="B591">
        <v>3730.23</v>
      </c>
      <c r="C591">
        <v>3811.62</v>
      </c>
      <c r="D591">
        <v>3848.93</v>
      </c>
      <c r="E591">
        <v>3728.06</v>
      </c>
      <c r="F591">
        <v>19031412</v>
      </c>
    </row>
    <row r="592" spans="1:6" x14ac:dyDescent="0.25">
      <c r="A592" s="4" t="s">
        <v>3804</v>
      </c>
      <c r="B592">
        <v>3753.48</v>
      </c>
      <c r="C592">
        <v>3779.14</v>
      </c>
      <c r="D592">
        <v>3784.33</v>
      </c>
      <c r="E592">
        <v>3654.76</v>
      </c>
      <c r="F592">
        <v>18083596</v>
      </c>
    </row>
    <row r="593" spans="1:6" x14ac:dyDescent="0.25">
      <c r="A593" s="4" t="s">
        <v>3808</v>
      </c>
      <c r="B593">
        <v>3798.5</v>
      </c>
      <c r="C593">
        <v>3759.98</v>
      </c>
      <c r="D593">
        <v>3845.09</v>
      </c>
      <c r="E593">
        <v>3707.86</v>
      </c>
      <c r="F593">
        <v>18405031</v>
      </c>
    </row>
    <row r="594" spans="1:6" x14ac:dyDescent="0.25">
      <c r="A594" s="4" t="s">
        <v>3812</v>
      </c>
      <c r="B594">
        <v>3757.24</v>
      </c>
      <c r="C594">
        <v>3803.21</v>
      </c>
      <c r="D594">
        <v>3846.8</v>
      </c>
      <c r="E594">
        <v>3757.24</v>
      </c>
      <c r="F594">
        <v>15024828</v>
      </c>
    </row>
    <row r="595" spans="1:6" x14ac:dyDescent="0.25">
      <c r="A595" s="4" t="s">
        <v>3816</v>
      </c>
      <c r="B595">
        <v>3771.24</v>
      </c>
      <c r="C595">
        <v>3948.26</v>
      </c>
      <c r="D595">
        <v>3955.56</v>
      </c>
      <c r="E595">
        <v>3770.85</v>
      </c>
      <c r="F595">
        <v>18788621</v>
      </c>
    </row>
    <row r="596" spans="1:6" x14ac:dyDescent="0.25">
      <c r="A596" s="4" t="s">
        <v>3828</v>
      </c>
      <c r="B596">
        <v>3995.35</v>
      </c>
      <c r="C596">
        <v>4012.29</v>
      </c>
      <c r="D596">
        <v>4077.93</v>
      </c>
      <c r="E596">
        <v>3972.15</v>
      </c>
      <c r="F596">
        <v>20253516</v>
      </c>
    </row>
    <row r="597" spans="1:6" x14ac:dyDescent="0.25">
      <c r="A597" s="4" t="s">
        <v>3832</v>
      </c>
      <c r="B597">
        <v>4005.43</v>
      </c>
      <c r="C597">
        <v>3980.48</v>
      </c>
      <c r="D597">
        <v>4041.84</v>
      </c>
      <c r="E597">
        <v>3927.34</v>
      </c>
      <c r="F597">
        <v>18039310</v>
      </c>
    </row>
    <row r="598" spans="1:6" x14ac:dyDescent="0.25">
      <c r="A598" s="4" t="s">
        <v>3835</v>
      </c>
      <c r="B598">
        <v>3990.69</v>
      </c>
      <c r="C598">
        <v>4004.62</v>
      </c>
      <c r="D598">
        <v>4083.11</v>
      </c>
      <c r="E598">
        <v>3988.05</v>
      </c>
      <c r="F598">
        <v>14527452</v>
      </c>
    </row>
    <row r="599" spans="1:6" x14ac:dyDescent="0.25">
      <c r="A599" s="4" t="s">
        <v>3839</v>
      </c>
      <c r="B599">
        <v>4037.7</v>
      </c>
      <c r="C599">
        <v>4104.5</v>
      </c>
      <c r="D599">
        <v>4104.5</v>
      </c>
      <c r="E599">
        <v>3964.19</v>
      </c>
      <c r="F599">
        <v>15083136</v>
      </c>
    </row>
    <row r="600" spans="1:6" x14ac:dyDescent="0.25">
      <c r="A600" s="4" t="s">
        <v>3841</v>
      </c>
      <c r="B600">
        <v>4132.96</v>
      </c>
      <c r="C600">
        <v>4194.76</v>
      </c>
      <c r="D600">
        <v>4197.4799999999996</v>
      </c>
      <c r="E600">
        <v>4105.0600000000004</v>
      </c>
      <c r="F600">
        <v>16933571</v>
      </c>
    </row>
    <row r="601" spans="1:6" x14ac:dyDescent="0.25">
      <c r="A601" s="4" t="s">
        <v>3851</v>
      </c>
      <c r="B601">
        <v>4222.6099999999997</v>
      </c>
      <c r="C601">
        <v>4216.1499999999996</v>
      </c>
      <c r="D601">
        <v>4268</v>
      </c>
      <c r="E601">
        <v>4183.6099999999997</v>
      </c>
      <c r="F601">
        <v>19520707</v>
      </c>
    </row>
    <row r="602" spans="1:6" x14ac:dyDescent="0.25">
      <c r="A602" s="4" t="s">
        <v>3855</v>
      </c>
      <c r="B602">
        <v>4217.41</v>
      </c>
      <c r="C602">
        <v>4298.51</v>
      </c>
      <c r="D602">
        <v>4303.75</v>
      </c>
      <c r="E602">
        <v>4156.67</v>
      </c>
      <c r="F602">
        <v>21488742</v>
      </c>
    </row>
    <row r="603" spans="1:6" x14ac:dyDescent="0.25">
      <c r="A603" s="4" t="s">
        <v>3857</v>
      </c>
      <c r="B603">
        <v>4263.71</v>
      </c>
      <c r="C603">
        <v>4125.84</v>
      </c>
      <c r="D603">
        <v>4281.34</v>
      </c>
      <c r="E603">
        <v>4117.9799999999996</v>
      </c>
      <c r="F603">
        <v>19372089</v>
      </c>
    </row>
    <row r="604" spans="1:6" x14ac:dyDescent="0.25">
      <c r="A604" s="4" t="s">
        <v>3861</v>
      </c>
      <c r="B604">
        <v>4132.04</v>
      </c>
      <c r="C604">
        <v>4216.34</v>
      </c>
      <c r="D604">
        <v>4249.96</v>
      </c>
      <c r="E604">
        <v>4118.8999999999996</v>
      </c>
      <c r="F604">
        <v>17697105</v>
      </c>
    </row>
    <row r="605" spans="1:6" x14ac:dyDescent="0.25">
      <c r="A605" s="4" t="s">
        <v>3865</v>
      </c>
      <c r="B605">
        <v>4220.3900000000003</v>
      </c>
      <c r="C605">
        <v>4204.78</v>
      </c>
      <c r="D605">
        <v>4255.1499999999996</v>
      </c>
      <c r="E605">
        <v>4177.12</v>
      </c>
      <c r="F605">
        <v>16976606</v>
      </c>
    </row>
    <row r="606" spans="1:6" x14ac:dyDescent="0.25">
      <c r="A606" s="4" t="s">
        <v>3876</v>
      </c>
      <c r="B606">
        <v>4149.87</v>
      </c>
      <c r="C606">
        <v>4281.04</v>
      </c>
      <c r="D606">
        <v>4283.5200000000004</v>
      </c>
      <c r="E606">
        <v>4138.3599999999997</v>
      </c>
      <c r="F606">
        <v>20620860</v>
      </c>
    </row>
    <row r="607" spans="1:6" x14ac:dyDescent="0.25">
      <c r="A607" s="4" t="s">
        <v>3880</v>
      </c>
      <c r="B607">
        <v>4311.22</v>
      </c>
      <c r="C607">
        <v>4324.97</v>
      </c>
      <c r="D607">
        <v>4345.16</v>
      </c>
      <c r="E607">
        <v>4239.3999999999996</v>
      </c>
      <c r="F607">
        <v>19380572</v>
      </c>
    </row>
    <row r="608" spans="1:6" x14ac:dyDescent="0.25">
      <c r="A608" s="4" t="s">
        <v>3884</v>
      </c>
      <c r="B608">
        <v>4306.97</v>
      </c>
      <c r="C608">
        <v>4285.04</v>
      </c>
      <c r="D608">
        <v>4353.6400000000003</v>
      </c>
      <c r="E608">
        <v>4233.47</v>
      </c>
      <c r="F608">
        <v>18960540</v>
      </c>
    </row>
    <row r="609" spans="1:6" x14ac:dyDescent="0.25">
      <c r="A609" s="4" t="s">
        <v>3888</v>
      </c>
      <c r="B609">
        <v>4291.91</v>
      </c>
      <c r="C609">
        <v>4376.01</v>
      </c>
      <c r="D609">
        <v>4382.88</v>
      </c>
      <c r="E609">
        <v>4256.09</v>
      </c>
      <c r="F609">
        <v>18915293</v>
      </c>
    </row>
    <row r="610" spans="1:6" x14ac:dyDescent="0.25">
      <c r="A610" s="4" t="s">
        <v>3892</v>
      </c>
      <c r="B610">
        <v>4410.53</v>
      </c>
      <c r="C610">
        <v>4275.24</v>
      </c>
      <c r="D610">
        <v>4429.54</v>
      </c>
      <c r="E610">
        <v>4263.32</v>
      </c>
      <c r="F610">
        <v>17357741</v>
      </c>
    </row>
    <row r="611" spans="1:6" x14ac:dyDescent="0.25">
      <c r="A611" s="4" t="s">
        <v>3903</v>
      </c>
      <c r="B611">
        <v>4233.2</v>
      </c>
      <c r="C611">
        <v>4120.46</v>
      </c>
      <c r="D611">
        <v>4233.2</v>
      </c>
      <c r="E611">
        <v>4073.73</v>
      </c>
      <c r="F611">
        <v>21092544</v>
      </c>
    </row>
    <row r="612" spans="1:6" x14ac:dyDescent="0.25">
      <c r="A612" s="4" t="s">
        <v>3907</v>
      </c>
      <c r="B612">
        <v>4133.42</v>
      </c>
      <c r="C612">
        <v>4055.16</v>
      </c>
      <c r="D612">
        <v>4162.3999999999996</v>
      </c>
      <c r="E612">
        <v>4024.68</v>
      </c>
      <c r="F612">
        <v>17295192</v>
      </c>
    </row>
    <row r="613" spans="1:6" x14ac:dyDescent="0.25">
      <c r="A613" s="4" t="s">
        <v>3911</v>
      </c>
      <c r="B613">
        <v>4055.66</v>
      </c>
      <c r="C613">
        <v>4167.18</v>
      </c>
      <c r="D613">
        <v>4197.5</v>
      </c>
      <c r="E613">
        <v>3993.61</v>
      </c>
      <c r="F613">
        <v>19533865</v>
      </c>
    </row>
    <row r="614" spans="1:6" x14ac:dyDescent="0.25">
      <c r="A614" s="4" t="s">
        <v>3915</v>
      </c>
      <c r="B614">
        <v>4152.1499999999996</v>
      </c>
      <c r="C614">
        <v>4252.83</v>
      </c>
      <c r="D614">
        <v>4292.29</v>
      </c>
      <c r="E614">
        <v>4132.87</v>
      </c>
      <c r="F614">
        <v>20634119</v>
      </c>
    </row>
    <row r="615" spans="1:6" x14ac:dyDescent="0.25">
      <c r="A615" s="4" t="s">
        <v>3920</v>
      </c>
      <c r="B615">
        <v>4221.78</v>
      </c>
      <c r="C615">
        <v>4181.9799999999996</v>
      </c>
      <c r="D615">
        <v>4305.45</v>
      </c>
      <c r="E615">
        <v>4181.9799999999996</v>
      </c>
      <c r="F615">
        <v>18268428</v>
      </c>
    </row>
    <row r="616" spans="1:6" x14ac:dyDescent="0.25">
      <c r="A616" s="4" t="s">
        <v>3931</v>
      </c>
      <c r="B616">
        <v>4217.26</v>
      </c>
      <c r="C616">
        <v>4213.6899999999996</v>
      </c>
      <c r="D616">
        <v>4225.58</v>
      </c>
      <c r="E616">
        <v>4095.94</v>
      </c>
      <c r="F616">
        <v>17153559</v>
      </c>
    </row>
    <row r="617" spans="1:6" x14ac:dyDescent="0.25">
      <c r="A617" s="4" t="s">
        <v>3935</v>
      </c>
      <c r="B617">
        <v>4212.6099999999997</v>
      </c>
      <c r="C617">
        <v>4116.3900000000003</v>
      </c>
      <c r="D617">
        <v>4212.6099999999997</v>
      </c>
      <c r="E617">
        <v>4103.5</v>
      </c>
      <c r="F617">
        <v>14843373</v>
      </c>
    </row>
    <row r="618" spans="1:6" x14ac:dyDescent="0.25">
      <c r="A618" s="4" t="s">
        <v>3938</v>
      </c>
      <c r="B618">
        <v>4150.05</v>
      </c>
      <c r="C618">
        <v>4131.4399999999996</v>
      </c>
      <c r="D618">
        <v>4178.43</v>
      </c>
      <c r="E618">
        <v>4110.88</v>
      </c>
      <c r="F618">
        <v>12983502</v>
      </c>
    </row>
    <row r="619" spans="1:6" x14ac:dyDescent="0.25">
      <c r="A619" s="4" t="s">
        <v>3941</v>
      </c>
      <c r="B619">
        <v>4125.99</v>
      </c>
      <c r="C619">
        <v>4044.97</v>
      </c>
      <c r="D619">
        <v>4148.2</v>
      </c>
      <c r="E619">
        <v>4044.97</v>
      </c>
      <c r="F619">
        <v>15385304</v>
      </c>
    </row>
    <row r="620" spans="1:6" x14ac:dyDescent="0.25">
      <c r="A620" s="4" t="s">
        <v>3944</v>
      </c>
      <c r="B620">
        <v>4092.19</v>
      </c>
      <c r="C620">
        <v>4073.27</v>
      </c>
      <c r="D620">
        <v>4127.58</v>
      </c>
      <c r="E620">
        <v>4032.25</v>
      </c>
      <c r="F620">
        <v>14422836</v>
      </c>
    </row>
    <row r="621" spans="1:6" x14ac:dyDescent="0.25">
      <c r="A621" s="4" t="s">
        <v>3956</v>
      </c>
      <c r="B621">
        <v>4064.76</v>
      </c>
      <c r="C621">
        <v>3992.02</v>
      </c>
      <c r="D621">
        <v>4066.21</v>
      </c>
      <c r="E621">
        <v>3981.61</v>
      </c>
      <c r="F621">
        <v>11977682</v>
      </c>
    </row>
    <row r="622" spans="1:6" x14ac:dyDescent="0.25">
      <c r="A622" s="4" t="s">
        <v>3957</v>
      </c>
      <c r="B622">
        <v>3997.96</v>
      </c>
      <c r="C622">
        <v>4043.47</v>
      </c>
      <c r="D622">
        <v>4099.47</v>
      </c>
      <c r="E622">
        <v>3986.03</v>
      </c>
      <c r="F622">
        <v>11828361</v>
      </c>
    </row>
    <row r="623" spans="1:6" x14ac:dyDescent="0.25">
      <c r="A623" s="4" t="s">
        <v>3961</v>
      </c>
      <c r="B623">
        <v>4041.2</v>
      </c>
      <c r="C623">
        <v>4070.67</v>
      </c>
      <c r="D623">
        <v>4083.21</v>
      </c>
      <c r="E623">
        <v>3995.7</v>
      </c>
      <c r="F623">
        <v>12184980</v>
      </c>
    </row>
    <row r="624" spans="1:6" x14ac:dyDescent="0.25">
      <c r="A624" s="4" t="s">
        <v>3965</v>
      </c>
      <c r="B624">
        <v>4099.5200000000004</v>
      </c>
      <c r="C624">
        <v>4024.32</v>
      </c>
      <c r="D624">
        <v>4108.6400000000003</v>
      </c>
      <c r="E624">
        <v>4011.84</v>
      </c>
      <c r="F624">
        <v>13592441</v>
      </c>
    </row>
    <row r="625" spans="1:6" x14ac:dyDescent="0.25">
      <c r="A625" s="4" t="s">
        <v>3969</v>
      </c>
      <c r="B625">
        <v>4040.6</v>
      </c>
      <c r="C625">
        <v>3996.59</v>
      </c>
      <c r="D625">
        <v>4078.6</v>
      </c>
      <c r="E625">
        <v>3986.58</v>
      </c>
      <c r="F625">
        <v>13174819</v>
      </c>
    </row>
    <row r="626" spans="1:6" x14ac:dyDescent="0.25">
      <c r="A626" s="4" t="s">
        <v>3979</v>
      </c>
      <c r="B626">
        <v>3981.43</v>
      </c>
      <c r="C626">
        <v>4094.21</v>
      </c>
      <c r="D626">
        <v>4099.2299999999996</v>
      </c>
      <c r="E626">
        <v>3936.06</v>
      </c>
      <c r="F626">
        <v>14203525</v>
      </c>
    </row>
    <row r="627" spans="1:6" x14ac:dyDescent="0.25">
      <c r="A627" s="4" t="s">
        <v>3983</v>
      </c>
      <c r="B627">
        <v>4023.42</v>
      </c>
      <c r="C627">
        <v>3991.6</v>
      </c>
      <c r="D627">
        <v>4068.52</v>
      </c>
      <c r="E627">
        <v>3959.13</v>
      </c>
      <c r="F627">
        <v>16155039</v>
      </c>
    </row>
    <row r="628" spans="1:6" x14ac:dyDescent="0.25">
      <c r="A628" s="4" t="s">
        <v>3987</v>
      </c>
      <c r="B628">
        <v>4020.05</v>
      </c>
      <c r="C628">
        <v>3872.19</v>
      </c>
      <c r="D628">
        <v>4065.11</v>
      </c>
      <c r="E628">
        <v>3850.26</v>
      </c>
      <c r="F628">
        <v>14027446</v>
      </c>
    </row>
    <row r="629" spans="1:6" x14ac:dyDescent="0.25">
      <c r="A629" s="4" t="s">
        <v>3991</v>
      </c>
      <c r="B629">
        <v>3898.01</v>
      </c>
      <c r="C629">
        <v>3870</v>
      </c>
      <c r="D629">
        <v>3926.17</v>
      </c>
      <c r="E629">
        <v>3817.64</v>
      </c>
      <c r="F629">
        <v>11910458</v>
      </c>
    </row>
    <row r="630" spans="1:6" x14ac:dyDescent="0.25">
      <c r="A630" s="4" t="s">
        <v>3995</v>
      </c>
      <c r="B630">
        <v>3876.41</v>
      </c>
      <c r="C630">
        <v>3912.64</v>
      </c>
      <c r="D630">
        <v>3917.24</v>
      </c>
      <c r="E630">
        <v>3831.92</v>
      </c>
      <c r="F630">
        <v>11058416</v>
      </c>
    </row>
    <row r="631" spans="1:6" x14ac:dyDescent="0.25">
      <c r="A631" s="4" t="s">
        <v>4008</v>
      </c>
      <c r="B631">
        <v>3890.12</v>
      </c>
      <c r="C631">
        <v>3919.13</v>
      </c>
      <c r="D631">
        <v>3926.64</v>
      </c>
      <c r="E631">
        <v>3840.27</v>
      </c>
      <c r="F631">
        <v>10486138</v>
      </c>
    </row>
    <row r="632" spans="1:6" x14ac:dyDescent="0.25">
      <c r="A632" s="4" t="s">
        <v>4012</v>
      </c>
      <c r="B632">
        <v>3917.47</v>
      </c>
      <c r="C632">
        <v>4001.5</v>
      </c>
      <c r="D632">
        <v>4038.58</v>
      </c>
      <c r="E632">
        <v>3896.66</v>
      </c>
      <c r="F632">
        <v>13607665</v>
      </c>
    </row>
    <row r="633" spans="1:6" x14ac:dyDescent="0.25">
      <c r="A633" s="4" t="s">
        <v>4015</v>
      </c>
      <c r="B633">
        <v>3997.29</v>
      </c>
      <c r="C633">
        <v>3944.96</v>
      </c>
      <c r="D633">
        <v>4016.5</v>
      </c>
      <c r="E633">
        <v>3924.74</v>
      </c>
      <c r="F633">
        <v>11771156</v>
      </c>
    </row>
    <row r="634" spans="1:6" x14ac:dyDescent="0.25">
      <c r="A634" s="4" t="s">
        <v>4018</v>
      </c>
      <c r="B634">
        <v>3963.93</v>
      </c>
      <c r="C634">
        <v>3988.73</v>
      </c>
      <c r="D634">
        <v>3991.32</v>
      </c>
      <c r="E634">
        <v>3876.49</v>
      </c>
      <c r="F634">
        <v>12184990</v>
      </c>
    </row>
    <row r="635" spans="1:6" x14ac:dyDescent="0.25">
      <c r="A635" s="4" t="s">
        <v>4021</v>
      </c>
      <c r="B635">
        <v>3979.81</v>
      </c>
      <c r="C635">
        <v>3939.4</v>
      </c>
      <c r="D635">
        <v>3997.21</v>
      </c>
      <c r="E635">
        <v>3937</v>
      </c>
      <c r="F635">
        <v>10246371</v>
      </c>
    </row>
    <row r="636" spans="1:6" x14ac:dyDescent="0.25">
      <c r="A636" s="4" t="s">
        <v>4032</v>
      </c>
      <c r="B636">
        <v>3944.56</v>
      </c>
      <c r="C636">
        <v>4066.16</v>
      </c>
      <c r="D636">
        <v>4105.07</v>
      </c>
      <c r="E636">
        <v>3944.56</v>
      </c>
      <c r="F636">
        <v>13960374</v>
      </c>
    </row>
    <row r="637" spans="1:6" x14ac:dyDescent="0.25">
      <c r="A637" s="4" t="s">
        <v>4036</v>
      </c>
      <c r="B637">
        <v>4080</v>
      </c>
      <c r="C637">
        <v>4090.84</v>
      </c>
      <c r="D637">
        <v>4138.16</v>
      </c>
      <c r="E637">
        <v>4069.05</v>
      </c>
      <c r="F637">
        <v>14830976</v>
      </c>
    </row>
    <row r="638" spans="1:6" x14ac:dyDescent="0.25">
      <c r="A638" s="4" t="s">
        <v>4040</v>
      </c>
      <c r="B638">
        <v>4094.89</v>
      </c>
      <c r="C638">
        <v>4110.9399999999996</v>
      </c>
      <c r="D638">
        <v>4124.51</v>
      </c>
      <c r="E638">
        <v>4057.87</v>
      </c>
      <c r="F638">
        <v>16197953</v>
      </c>
    </row>
    <row r="639" spans="1:6" x14ac:dyDescent="0.25">
      <c r="A639" s="4" t="s">
        <v>4044</v>
      </c>
      <c r="B639">
        <v>4110.17</v>
      </c>
      <c r="C639">
        <v>4117.32</v>
      </c>
      <c r="D639">
        <v>4165.66</v>
      </c>
      <c r="E639">
        <v>4107.58</v>
      </c>
      <c r="F639">
        <v>13425225</v>
      </c>
    </row>
    <row r="640" spans="1:6" x14ac:dyDescent="0.25">
      <c r="A640" s="4" t="s">
        <v>4048</v>
      </c>
      <c r="B640">
        <v>4122.6099999999997</v>
      </c>
      <c r="C640">
        <v>3982.68</v>
      </c>
      <c r="D640">
        <v>4123.18</v>
      </c>
      <c r="E640">
        <v>3980.97</v>
      </c>
      <c r="F640">
        <v>21221371</v>
      </c>
    </row>
    <row r="641" spans="1:6" x14ac:dyDescent="0.25">
      <c r="A641" s="4" t="s">
        <v>4060</v>
      </c>
      <c r="B641">
        <v>3968.42</v>
      </c>
      <c r="C641">
        <v>4058.4</v>
      </c>
      <c r="D641">
        <v>4063.78</v>
      </c>
      <c r="E641">
        <v>3909.29</v>
      </c>
      <c r="F641">
        <v>19540920</v>
      </c>
    </row>
    <row r="642" spans="1:6" x14ac:dyDescent="0.25">
      <c r="A642" s="4" t="s">
        <v>4064</v>
      </c>
      <c r="B642">
        <v>4051.21</v>
      </c>
      <c r="C642">
        <v>4078.57</v>
      </c>
      <c r="D642">
        <v>4124.5600000000004</v>
      </c>
      <c r="E642">
        <v>4047.31</v>
      </c>
      <c r="F642">
        <v>14735112</v>
      </c>
    </row>
    <row r="643" spans="1:6" x14ac:dyDescent="0.25">
      <c r="A643" s="4" t="s">
        <v>4068</v>
      </c>
      <c r="B643">
        <v>4110</v>
      </c>
      <c r="C643">
        <v>3931.18</v>
      </c>
      <c r="D643">
        <v>4114.82</v>
      </c>
      <c r="E643">
        <v>3922.49</v>
      </c>
      <c r="F643">
        <v>14241342</v>
      </c>
    </row>
    <row r="644" spans="1:6" x14ac:dyDescent="0.25">
      <c r="A644" s="4" t="s">
        <v>4072</v>
      </c>
      <c r="B644">
        <v>3947.18</v>
      </c>
      <c r="C644">
        <v>3854.72</v>
      </c>
      <c r="D644">
        <v>3955.88</v>
      </c>
      <c r="E644">
        <v>3803.87</v>
      </c>
      <c r="F644">
        <v>12796130</v>
      </c>
    </row>
    <row r="645" spans="1:6" x14ac:dyDescent="0.25">
      <c r="A645" s="4" t="s">
        <v>4076</v>
      </c>
      <c r="B645">
        <v>3862.97</v>
      </c>
      <c r="C645">
        <v>3834.45</v>
      </c>
      <c r="D645">
        <v>3905.8</v>
      </c>
      <c r="E645">
        <v>3825.98</v>
      </c>
      <c r="F645">
        <v>12879739</v>
      </c>
    </row>
    <row r="646" spans="1:6" x14ac:dyDescent="0.25">
      <c r="A646" s="4" t="s">
        <v>4086</v>
      </c>
      <c r="B646">
        <v>3777.33</v>
      </c>
      <c r="C646">
        <v>3838.58</v>
      </c>
      <c r="D646">
        <v>3850.66</v>
      </c>
      <c r="E646">
        <v>3772.07</v>
      </c>
      <c r="F646">
        <v>10477977</v>
      </c>
    </row>
    <row r="647" spans="1:6" x14ac:dyDescent="0.25">
      <c r="A647" s="4" t="s">
        <v>4090</v>
      </c>
      <c r="B647">
        <v>3845.79</v>
      </c>
      <c r="C647">
        <v>3802.57</v>
      </c>
      <c r="D647">
        <v>3858.92</v>
      </c>
      <c r="E647">
        <v>3786.32</v>
      </c>
      <c r="F647">
        <v>9481122</v>
      </c>
    </row>
    <row r="648" spans="1:6" x14ac:dyDescent="0.25">
      <c r="A648" s="4" t="s">
        <v>4094</v>
      </c>
      <c r="B648">
        <v>3774.04</v>
      </c>
      <c r="C648">
        <v>3665.44</v>
      </c>
      <c r="D648">
        <v>3800.92</v>
      </c>
      <c r="E648">
        <v>3641.35</v>
      </c>
      <c r="F648">
        <v>13347459</v>
      </c>
    </row>
    <row r="649" spans="1:6" x14ac:dyDescent="0.25">
      <c r="A649" s="4" t="s">
        <v>4098</v>
      </c>
      <c r="B649">
        <v>3664.05</v>
      </c>
      <c r="C649">
        <v>3633.34</v>
      </c>
      <c r="D649">
        <v>3703.62</v>
      </c>
      <c r="E649">
        <v>3627.77</v>
      </c>
      <c r="F649">
        <v>9324191</v>
      </c>
    </row>
    <row r="650" spans="1:6" x14ac:dyDescent="0.25">
      <c r="A650" s="4" t="s">
        <v>4101</v>
      </c>
      <c r="B650">
        <v>3652.42</v>
      </c>
      <c r="C650">
        <v>3594.01</v>
      </c>
      <c r="D650">
        <v>3658.32</v>
      </c>
      <c r="E650">
        <v>3568.81</v>
      </c>
      <c r="F650">
        <v>9167558</v>
      </c>
    </row>
    <row r="651" spans="1:6" x14ac:dyDescent="0.25">
      <c r="A651" s="4" t="s">
        <v>4110</v>
      </c>
      <c r="B651">
        <v>3580.8</v>
      </c>
      <c r="C651">
        <v>3596.98</v>
      </c>
      <c r="D651">
        <v>3633.25</v>
      </c>
      <c r="E651">
        <v>3571.99</v>
      </c>
      <c r="F651">
        <v>9335362</v>
      </c>
    </row>
    <row r="652" spans="1:6" x14ac:dyDescent="0.25">
      <c r="A652" s="4" t="s">
        <v>4115</v>
      </c>
      <c r="B652">
        <v>3615.83</v>
      </c>
      <c r="C652">
        <v>3688.25</v>
      </c>
      <c r="D652">
        <v>3691.29</v>
      </c>
      <c r="E652">
        <v>3532.78</v>
      </c>
      <c r="F652">
        <v>12840634</v>
      </c>
    </row>
    <row r="653" spans="1:6" x14ac:dyDescent="0.25">
      <c r="A653" s="4" t="s">
        <v>4118</v>
      </c>
      <c r="B653">
        <v>3655.71</v>
      </c>
      <c r="C653">
        <v>3744.84</v>
      </c>
      <c r="D653">
        <v>3780.1</v>
      </c>
      <c r="E653">
        <v>3651.07</v>
      </c>
      <c r="F653">
        <v>11555335</v>
      </c>
    </row>
    <row r="654" spans="1:6" x14ac:dyDescent="0.25">
      <c r="A654" s="4" t="s">
        <v>4122</v>
      </c>
      <c r="B654">
        <v>3745.23</v>
      </c>
      <c r="C654">
        <v>3679.43</v>
      </c>
      <c r="D654">
        <v>3750.91</v>
      </c>
      <c r="E654">
        <v>3675.18</v>
      </c>
      <c r="F654">
        <v>9911423</v>
      </c>
    </row>
    <row r="655" spans="1:6" x14ac:dyDescent="0.25">
      <c r="A655" s="4" t="s">
        <v>4125</v>
      </c>
      <c r="B655">
        <v>3691.29</v>
      </c>
      <c r="C655">
        <v>3688.87</v>
      </c>
      <c r="D655">
        <v>3695.38</v>
      </c>
      <c r="E655">
        <v>3634.94</v>
      </c>
      <c r="F655">
        <v>9112566</v>
      </c>
    </row>
    <row r="656" spans="1:6" x14ac:dyDescent="0.25">
      <c r="A656" s="4" t="s">
        <v>4139</v>
      </c>
      <c r="B656">
        <v>3719.27</v>
      </c>
      <c r="C656">
        <v>3695.7</v>
      </c>
      <c r="D656">
        <v>3724.93</v>
      </c>
      <c r="E656">
        <v>3641.22</v>
      </c>
      <c r="F656">
        <v>8642143</v>
      </c>
    </row>
    <row r="657" spans="1:6" x14ac:dyDescent="0.25">
      <c r="A657" s="4" t="s">
        <v>4142</v>
      </c>
      <c r="B657">
        <v>3638.08</v>
      </c>
      <c r="C657">
        <v>3616.35</v>
      </c>
      <c r="D657">
        <v>3673.97</v>
      </c>
      <c r="E657">
        <v>3593.34</v>
      </c>
      <c r="F657">
        <v>8870657</v>
      </c>
    </row>
    <row r="658" spans="1:6" x14ac:dyDescent="0.25">
      <c r="A658" s="4" t="s">
        <v>4146</v>
      </c>
      <c r="B658">
        <v>3636.14</v>
      </c>
      <c r="C658">
        <v>3429.21</v>
      </c>
      <c r="D658">
        <v>3641.18</v>
      </c>
      <c r="E658">
        <v>3407.91</v>
      </c>
      <c r="F658">
        <v>15559788</v>
      </c>
    </row>
    <row r="659" spans="1:6" x14ac:dyDescent="0.25">
      <c r="A659" s="4" t="s">
        <v>4149</v>
      </c>
      <c r="B659">
        <v>3414.71</v>
      </c>
      <c r="C659">
        <v>3361.49</v>
      </c>
      <c r="D659">
        <v>3437.49</v>
      </c>
      <c r="E659">
        <v>3361.49</v>
      </c>
      <c r="F659">
        <v>11570068</v>
      </c>
    </row>
    <row r="660" spans="1:6" x14ac:dyDescent="0.25">
      <c r="A660" s="4" t="s">
        <v>4160</v>
      </c>
      <c r="B660">
        <v>3358.39</v>
      </c>
      <c r="C660">
        <v>3372.77</v>
      </c>
      <c r="D660">
        <v>3419.2</v>
      </c>
      <c r="E660">
        <v>3354.81</v>
      </c>
      <c r="F660">
        <v>8600322</v>
      </c>
    </row>
    <row r="661" spans="1:6" x14ac:dyDescent="0.25">
      <c r="A661" s="4" t="s">
        <v>4164</v>
      </c>
      <c r="B661">
        <v>3408.97</v>
      </c>
      <c r="C661">
        <v>3463.56</v>
      </c>
      <c r="D661">
        <v>3521.82</v>
      </c>
      <c r="E661">
        <v>3406.31</v>
      </c>
      <c r="F661">
        <v>10075014</v>
      </c>
    </row>
    <row r="662" spans="1:6" x14ac:dyDescent="0.25">
      <c r="A662" s="4" t="s">
        <v>4167</v>
      </c>
      <c r="B662">
        <v>3445.15</v>
      </c>
      <c r="C662">
        <v>3442.78</v>
      </c>
      <c r="D662">
        <v>3472.57</v>
      </c>
      <c r="E662">
        <v>3415.85</v>
      </c>
      <c r="F662">
        <v>8138943</v>
      </c>
    </row>
    <row r="663" spans="1:6" x14ac:dyDescent="0.25">
      <c r="A663" s="4" t="s">
        <v>4171</v>
      </c>
      <c r="B663">
        <v>3416.76</v>
      </c>
      <c r="C663">
        <v>3432.47</v>
      </c>
      <c r="D663">
        <v>3476.5</v>
      </c>
      <c r="E663">
        <v>3378.06</v>
      </c>
      <c r="F663">
        <v>7334539</v>
      </c>
    </row>
    <row r="664" spans="1:6" x14ac:dyDescent="0.25">
      <c r="A664" s="4" t="s">
        <v>4174</v>
      </c>
      <c r="B664">
        <v>3432.2</v>
      </c>
      <c r="C664">
        <v>3402.75</v>
      </c>
      <c r="D664">
        <v>3468.17</v>
      </c>
      <c r="E664">
        <v>3358.52</v>
      </c>
      <c r="F664">
        <v>8573639</v>
      </c>
    </row>
    <row r="665" spans="1:6" x14ac:dyDescent="0.25">
      <c r="A665" s="4" t="s">
        <v>4186</v>
      </c>
      <c r="B665">
        <v>3370.47</v>
      </c>
      <c r="C665">
        <v>3436.6</v>
      </c>
      <c r="D665">
        <v>3499.67</v>
      </c>
      <c r="E665">
        <v>3365.81</v>
      </c>
      <c r="F665">
        <v>9030265</v>
      </c>
    </row>
    <row r="666" spans="1:6" x14ac:dyDescent="0.25">
      <c r="A666" s="4" t="s">
        <v>4189</v>
      </c>
      <c r="B666">
        <v>3454.59</v>
      </c>
      <c r="C666">
        <v>3452.14</v>
      </c>
      <c r="D666">
        <v>3475.77</v>
      </c>
      <c r="E666">
        <v>3398.76</v>
      </c>
      <c r="F666">
        <v>8862582</v>
      </c>
    </row>
    <row r="667" spans="1:6" x14ac:dyDescent="0.25">
      <c r="A667" s="4" t="s">
        <v>4193</v>
      </c>
      <c r="B667">
        <v>3447.93</v>
      </c>
      <c r="C667">
        <v>3317.05</v>
      </c>
      <c r="D667">
        <v>3454.38</v>
      </c>
      <c r="E667">
        <v>3317.05</v>
      </c>
      <c r="F667">
        <v>9245917</v>
      </c>
    </row>
    <row r="668" spans="1:6" x14ac:dyDescent="0.25">
      <c r="A668" s="4" t="s">
        <v>4197</v>
      </c>
      <c r="B668">
        <v>3363.96</v>
      </c>
      <c r="C668">
        <v>3373.58</v>
      </c>
      <c r="D668">
        <v>3398.37</v>
      </c>
      <c r="E668">
        <v>3319.52</v>
      </c>
      <c r="F668">
        <v>8905362</v>
      </c>
    </row>
    <row r="669" spans="1:6" x14ac:dyDescent="0.25">
      <c r="A669" s="4" t="s">
        <v>4201</v>
      </c>
      <c r="B669">
        <v>3365.38</v>
      </c>
      <c r="C669">
        <v>3261.99</v>
      </c>
      <c r="D669">
        <v>3368.7</v>
      </c>
      <c r="E669">
        <v>3261.96</v>
      </c>
      <c r="F669">
        <v>8178101</v>
      </c>
    </row>
    <row r="670" spans="1:6" x14ac:dyDescent="0.25">
      <c r="A670" s="4" t="s">
        <v>4238</v>
      </c>
      <c r="B670">
        <v>3260.78</v>
      </c>
      <c r="C670">
        <v>3176.84</v>
      </c>
      <c r="D670">
        <v>3283.44</v>
      </c>
      <c r="E670">
        <v>3168.9</v>
      </c>
      <c r="F670">
        <v>8210180</v>
      </c>
    </row>
    <row r="671" spans="1:6" x14ac:dyDescent="0.25">
      <c r="A671" s="4" t="s">
        <v>4242</v>
      </c>
      <c r="B671">
        <v>3213.77</v>
      </c>
      <c r="C671">
        <v>3259.23</v>
      </c>
      <c r="D671">
        <v>3280.16</v>
      </c>
      <c r="E671">
        <v>3206.44</v>
      </c>
      <c r="F671">
        <v>10030914</v>
      </c>
    </row>
    <row r="672" spans="1:6" x14ac:dyDescent="0.25">
      <c r="A672" s="4" t="s">
        <v>4245</v>
      </c>
      <c r="B672">
        <v>3262.85</v>
      </c>
      <c r="C672">
        <v>3377.02</v>
      </c>
      <c r="D672">
        <v>3377.02</v>
      </c>
      <c r="E672">
        <v>3189.01</v>
      </c>
      <c r="F672">
        <v>12022161</v>
      </c>
    </row>
    <row r="673" spans="1:6" x14ac:dyDescent="0.25">
      <c r="A673" s="4" t="s">
        <v>4248</v>
      </c>
      <c r="B673">
        <v>3346.68</v>
      </c>
      <c r="C673">
        <v>3331.91</v>
      </c>
      <c r="D673">
        <v>3407.58</v>
      </c>
      <c r="E673">
        <v>3331.91</v>
      </c>
      <c r="F673">
        <v>10018334</v>
      </c>
    </row>
    <row r="674" spans="1:6" x14ac:dyDescent="0.25">
      <c r="A674" s="4" t="s">
        <v>4251</v>
      </c>
      <c r="B674">
        <v>3382.67</v>
      </c>
      <c r="C674">
        <v>3443.62</v>
      </c>
      <c r="D674">
        <v>3483.82</v>
      </c>
      <c r="E674">
        <v>3321.96</v>
      </c>
      <c r="F674">
        <v>13811488</v>
      </c>
    </row>
    <row r="675" spans="1:6" x14ac:dyDescent="0.25">
      <c r="A675" s="4" t="s">
        <v>4262</v>
      </c>
      <c r="B675">
        <v>3407.17</v>
      </c>
      <c r="C675">
        <v>3410.88</v>
      </c>
      <c r="D675">
        <v>3424.72</v>
      </c>
      <c r="E675">
        <v>3345.45</v>
      </c>
      <c r="F675">
        <v>11072892</v>
      </c>
    </row>
    <row r="676" spans="1:6" x14ac:dyDescent="0.25">
      <c r="A676" s="4" t="s">
        <v>4265</v>
      </c>
      <c r="B676">
        <v>3430.97</v>
      </c>
      <c r="C676">
        <v>3407.66</v>
      </c>
      <c r="D676">
        <v>3456.74</v>
      </c>
      <c r="E676">
        <v>3392.62</v>
      </c>
      <c r="F676">
        <v>9079436</v>
      </c>
    </row>
    <row r="677" spans="1:6" x14ac:dyDescent="0.25">
      <c r="A677" s="4" t="s">
        <v>4268</v>
      </c>
      <c r="B677">
        <v>3399.14</v>
      </c>
      <c r="C677">
        <v>3389.7</v>
      </c>
      <c r="D677">
        <v>3468.28</v>
      </c>
      <c r="E677">
        <v>3386.97</v>
      </c>
      <c r="F677">
        <v>8937956</v>
      </c>
    </row>
    <row r="678" spans="1:6" x14ac:dyDescent="0.25">
      <c r="A678" s="4" t="s">
        <v>4270</v>
      </c>
      <c r="B678">
        <v>3347.57</v>
      </c>
      <c r="C678">
        <v>3297.58</v>
      </c>
      <c r="D678">
        <v>3348.99</v>
      </c>
      <c r="E678">
        <v>3253.16</v>
      </c>
      <c r="F678">
        <v>9411548</v>
      </c>
    </row>
    <row r="679" spans="1:6" x14ac:dyDescent="0.25">
      <c r="A679" s="4" t="s">
        <v>4274</v>
      </c>
      <c r="B679">
        <v>3290.19</v>
      </c>
      <c r="C679">
        <v>3291.55</v>
      </c>
      <c r="D679">
        <v>3330.16</v>
      </c>
      <c r="E679">
        <v>3265.01</v>
      </c>
      <c r="F679">
        <v>9661593</v>
      </c>
    </row>
    <row r="680" spans="1:6" x14ac:dyDescent="0.25">
      <c r="A680" s="4" t="s">
        <v>4286</v>
      </c>
      <c r="B680">
        <v>3287.93</v>
      </c>
      <c r="C680">
        <v>3234.94</v>
      </c>
      <c r="D680">
        <v>3323.7</v>
      </c>
      <c r="E680">
        <v>3202.65</v>
      </c>
      <c r="F680">
        <v>10707299</v>
      </c>
    </row>
    <row r="681" spans="1:6" x14ac:dyDescent="0.25">
      <c r="A681" s="4" t="s">
        <v>4289</v>
      </c>
      <c r="B681">
        <v>3224.5</v>
      </c>
      <c r="C681">
        <v>3284.64</v>
      </c>
      <c r="D681">
        <v>3320.55</v>
      </c>
      <c r="E681">
        <v>3189.01</v>
      </c>
      <c r="F681">
        <v>10606169</v>
      </c>
    </row>
    <row r="682" spans="1:6" x14ac:dyDescent="0.25">
      <c r="A682" s="4" t="s">
        <v>4293</v>
      </c>
      <c r="B682">
        <v>3292.8</v>
      </c>
      <c r="C682">
        <v>3322.49</v>
      </c>
      <c r="D682">
        <v>3351.5</v>
      </c>
      <c r="E682">
        <v>3260.13</v>
      </c>
      <c r="F682">
        <v>10819790</v>
      </c>
    </row>
    <row r="683" spans="1:6" x14ac:dyDescent="0.25">
      <c r="A683" s="4" t="s">
        <v>4297</v>
      </c>
      <c r="B683">
        <v>3341.68</v>
      </c>
      <c r="C683">
        <v>3280.18</v>
      </c>
      <c r="D683">
        <v>3403.45</v>
      </c>
      <c r="E683">
        <v>3280.18</v>
      </c>
      <c r="F683">
        <v>12246419</v>
      </c>
    </row>
    <row r="684" spans="1:6" x14ac:dyDescent="0.25">
      <c r="A684" s="4" t="s">
        <v>4300</v>
      </c>
      <c r="B684">
        <v>3256.12</v>
      </c>
      <c r="C684">
        <v>3146.85</v>
      </c>
      <c r="D684">
        <v>3262.03</v>
      </c>
      <c r="E684">
        <v>3137.15</v>
      </c>
      <c r="F684">
        <v>12366959</v>
      </c>
    </row>
    <row r="685" spans="1:6" x14ac:dyDescent="0.25">
      <c r="A685" s="4" t="s">
        <v>4309</v>
      </c>
      <c r="B685">
        <v>3115.94</v>
      </c>
      <c r="C685">
        <v>3124.48</v>
      </c>
      <c r="D685">
        <v>3182.16</v>
      </c>
      <c r="E685">
        <v>3104.02</v>
      </c>
      <c r="F685">
        <v>11003299</v>
      </c>
    </row>
    <row r="686" spans="1:6" x14ac:dyDescent="0.25">
      <c r="A686" s="4" t="s">
        <v>4313</v>
      </c>
      <c r="B686">
        <v>3134.6</v>
      </c>
      <c r="C686">
        <v>3255.4</v>
      </c>
      <c r="D686">
        <v>3255.4</v>
      </c>
      <c r="E686">
        <v>3129.88</v>
      </c>
      <c r="F686">
        <v>12724261</v>
      </c>
    </row>
    <row r="687" spans="1:6" x14ac:dyDescent="0.25">
      <c r="A687" s="4" t="s">
        <v>4316</v>
      </c>
      <c r="B687">
        <v>3233.63</v>
      </c>
      <c r="C687">
        <v>3309.37</v>
      </c>
      <c r="D687">
        <v>3329.36</v>
      </c>
      <c r="E687">
        <v>3223.77</v>
      </c>
      <c r="F687">
        <v>11200623</v>
      </c>
    </row>
    <row r="688" spans="1:6" x14ac:dyDescent="0.25">
      <c r="A688" s="4" t="s">
        <v>4319</v>
      </c>
      <c r="B688">
        <v>3287.04</v>
      </c>
      <c r="C688">
        <v>3282.98</v>
      </c>
      <c r="D688">
        <v>3355.31</v>
      </c>
      <c r="E688">
        <v>3271.19</v>
      </c>
      <c r="F688">
        <v>10510117</v>
      </c>
    </row>
    <row r="689" spans="1:6" x14ac:dyDescent="0.25">
      <c r="A689" s="4" t="s">
        <v>4323</v>
      </c>
      <c r="B689">
        <v>3290.12</v>
      </c>
      <c r="C689">
        <v>3463.84</v>
      </c>
      <c r="D689">
        <v>3473.1</v>
      </c>
      <c r="E689">
        <v>3290.07</v>
      </c>
      <c r="F689">
        <v>15349065</v>
      </c>
    </row>
    <row r="690" spans="1:6" x14ac:dyDescent="0.25">
      <c r="A690" s="4" t="s">
        <v>4335</v>
      </c>
      <c r="B690">
        <v>3474.86</v>
      </c>
      <c r="C690">
        <v>3479.76</v>
      </c>
      <c r="D690">
        <v>3511.08</v>
      </c>
      <c r="E690">
        <v>3449.98</v>
      </c>
      <c r="F690">
        <v>12724488</v>
      </c>
    </row>
    <row r="691" spans="1:6" x14ac:dyDescent="0.25">
      <c r="A691" s="4" t="s">
        <v>4338</v>
      </c>
      <c r="B691">
        <v>3481.41</v>
      </c>
      <c r="C691">
        <v>3467.03</v>
      </c>
      <c r="D691">
        <v>3517.71</v>
      </c>
      <c r="E691">
        <v>3427.55</v>
      </c>
      <c r="F691">
        <v>9530968</v>
      </c>
    </row>
    <row r="692" spans="1:6" x14ac:dyDescent="0.25">
      <c r="A692" s="4" t="s">
        <v>4341</v>
      </c>
      <c r="B692">
        <v>3468.49</v>
      </c>
      <c r="C692">
        <v>3392.02</v>
      </c>
      <c r="D692">
        <v>3470.42</v>
      </c>
      <c r="E692">
        <v>3389.36</v>
      </c>
      <c r="F692">
        <v>8099424</v>
      </c>
    </row>
    <row r="693" spans="1:6" x14ac:dyDescent="0.25">
      <c r="A693" s="4" t="s">
        <v>4344</v>
      </c>
      <c r="B693">
        <v>3357.94</v>
      </c>
      <c r="C693">
        <v>3301.91</v>
      </c>
      <c r="D693">
        <v>3371.78</v>
      </c>
      <c r="E693">
        <v>3284.94</v>
      </c>
      <c r="F693">
        <v>8280640</v>
      </c>
    </row>
    <row r="694" spans="1:6" x14ac:dyDescent="0.25">
      <c r="A694" s="4" t="s">
        <v>4347</v>
      </c>
      <c r="B694">
        <v>3418.36</v>
      </c>
      <c r="C694">
        <v>3359.79</v>
      </c>
      <c r="D694">
        <v>3423.22</v>
      </c>
      <c r="E694">
        <v>3330.33</v>
      </c>
      <c r="F694">
        <v>12537876</v>
      </c>
    </row>
    <row r="695" spans="1:6" x14ac:dyDescent="0.25">
      <c r="A695" s="4" t="s">
        <v>4360</v>
      </c>
      <c r="B695">
        <v>3358.18</v>
      </c>
      <c r="C695">
        <v>3254.84</v>
      </c>
      <c r="D695">
        <v>3383.47</v>
      </c>
      <c r="E695">
        <v>3237.84</v>
      </c>
      <c r="F695">
        <v>11452235</v>
      </c>
    </row>
    <row r="696" spans="1:6" x14ac:dyDescent="0.25">
      <c r="A696" s="4" t="s">
        <v>4362</v>
      </c>
      <c r="B696">
        <v>3251.74</v>
      </c>
      <c r="C696">
        <v>3318.72</v>
      </c>
      <c r="D696">
        <v>3322.99</v>
      </c>
      <c r="E696">
        <v>3230.53</v>
      </c>
      <c r="F696">
        <v>10832504</v>
      </c>
    </row>
    <row r="697" spans="1:6" x14ac:dyDescent="0.25">
      <c r="A697" s="4" t="s">
        <v>4366</v>
      </c>
      <c r="B697">
        <v>3308.63</v>
      </c>
      <c r="C697">
        <v>3245.27</v>
      </c>
      <c r="D697">
        <v>3310.59</v>
      </c>
      <c r="E697">
        <v>3239.73</v>
      </c>
      <c r="F697">
        <v>10126667</v>
      </c>
    </row>
    <row r="698" spans="1:6" x14ac:dyDescent="0.25">
      <c r="A698" s="4" t="s">
        <v>4369</v>
      </c>
      <c r="B698">
        <v>3232.68</v>
      </c>
      <c r="C698">
        <v>3191.18</v>
      </c>
      <c r="D698">
        <v>3232.68</v>
      </c>
      <c r="E698">
        <v>3152.02</v>
      </c>
      <c r="F698">
        <v>9152006</v>
      </c>
    </row>
    <row r="699" spans="1:6" x14ac:dyDescent="0.25">
      <c r="A699" s="4" t="s">
        <v>4373</v>
      </c>
      <c r="B699">
        <v>3197.25</v>
      </c>
      <c r="C699">
        <v>3187.89</v>
      </c>
      <c r="D699">
        <v>3235.58</v>
      </c>
      <c r="E699">
        <v>3149.35</v>
      </c>
      <c r="F699">
        <v>10141060</v>
      </c>
    </row>
    <row r="700" spans="1:6" x14ac:dyDescent="0.25">
      <c r="A700" s="4" t="s">
        <v>4384</v>
      </c>
      <c r="B700">
        <v>3172.44</v>
      </c>
      <c r="C700">
        <v>3215.15</v>
      </c>
      <c r="D700">
        <v>3226.45</v>
      </c>
      <c r="E700">
        <v>3167.18</v>
      </c>
      <c r="F700">
        <v>8239776</v>
      </c>
    </row>
    <row r="701" spans="1:6" x14ac:dyDescent="0.25">
      <c r="A701" s="4" t="s">
        <v>4387</v>
      </c>
      <c r="B701">
        <v>3194.3</v>
      </c>
      <c r="C701">
        <v>3136.21</v>
      </c>
      <c r="D701">
        <v>3194.75</v>
      </c>
      <c r="E701">
        <v>3127.83</v>
      </c>
      <c r="F701">
        <v>9931078</v>
      </c>
    </row>
    <row r="702" spans="1:6" x14ac:dyDescent="0.25">
      <c r="A702" s="4" t="s">
        <v>4391</v>
      </c>
      <c r="B702">
        <v>3119.4</v>
      </c>
      <c r="C702">
        <v>3188.22</v>
      </c>
      <c r="D702">
        <v>3204.55</v>
      </c>
      <c r="E702">
        <v>3112.08</v>
      </c>
      <c r="F702">
        <v>11386909</v>
      </c>
    </row>
    <row r="703" spans="1:6" x14ac:dyDescent="0.25">
      <c r="A703" s="4" t="s">
        <v>4395</v>
      </c>
      <c r="B703">
        <v>3201.73</v>
      </c>
      <c r="C703">
        <v>3182.54</v>
      </c>
      <c r="D703">
        <v>3225.74</v>
      </c>
      <c r="E703">
        <v>3176.29</v>
      </c>
      <c r="F703">
        <v>8786088</v>
      </c>
    </row>
    <row r="704" spans="1:6" x14ac:dyDescent="0.25">
      <c r="A704" s="4" t="s">
        <v>4399</v>
      </c>
      <c r="B704">
        <v>3163.74</v>
      </c>
      <c r="C704">
        <v>3110.84</v>
      </c>
      <c r="D704">
        <v>3163.74</v>
      </c>
      <c r="E704">
        <v>3108.36</v>
      </c>
      <c r="F704">
        <v>8621805</v>
      </c>
    </row>
    <row r="705" spans="1:6" x14ac:dyDescent="0.25">
      <c r="A705" s="4" t="s">
        <v>4409</v>
      </c>
      <c r="B705">
        <v>3037.65</v>
      </c>
      <c r="C705">
        <v>3077.96</v>
      </c>
      <c r="D705">
        <v>3081.87</v>
      </c>
      <c r="E705">
        <v>3027.8</v>
      </c>
      <c r="F705">
        <v>9602004</v>
      </c>
    </row>
    <row r="706" spans="1:6" x14ac:dyDescent="0.25">
      <c r="A706" s="4" t="s">
        <v>4413</v>
      </c>
      <c r="B706">
        <v>3081.48</v>
      </c>
      <c r="C706">
        <v>3093.69</v>
      </c>
      <c r="D706">
        <v>3112.84</v>
      </c>
      <c r="E706">
        <v>3054.7</v>
      </c>
      <c r="F706">
        <v>9644313</v>
      </c>
    </row>
    <row r="707" spans="1:6" x14ac:dyDescent="0.25">
      <c r="A707" s="4" t="s">
        <v>4417</v>
      </c>
      <c r="B707">
        <v>3095.06</v>
      </c>
      <c r="C707">
        <v>3132.43</v>
      </c>
      <c r="D707">
        <v>3141.99</v>
      </c>
      <c r="E707">
        <v>3083.49</v>
      </c>
      <c r="F707">
        <v>10586991</v>
      </c>
    </row>
    <row r="708" spans="1:6" x14ac:dyDescent="0.25">
      <c r="A708" s="4" t="s">
        <v>4420</v>
      </c>
      <c r="B708">
        <v>3185.89</v>
      </c>
      <c r="C708">
        <v>3185.56</v>
      </c>
      <c r="D708">
        <v>3220.89</v>
      </c>
      <c r="E708">
        <v>3174.08</v>
      </c>
      <c r="F708">
        <v>11397273</v>
      </c>
    </row>
    <row r="709" spans="1:6" x14ac:dyDescent="0.25">
      <c r="A709" s="4" t="s">
        <v>4423</v>
      </c>
      <c r="B709">
        <v>3177.36</v>
      </c>
      <c r="C709">
        <v>3184.28</v>
      </c>
      <c r="D709">
        <v>3225.72</v>
      </c>
      <c r="E709">
        <v>3169.52</v>
      </c>
      <c r="F709">
        <v>9438160</v>
      </c>
    </row>
    <row r="710" spans="1:6" x14ac:dyDescent="0.25">
      <c r="A710" s="4" t="s">
        <v>4433</v>
      </c>
      <c r="B710">
        <v>3184.97</v>
      </c>
      <c r="C710">
        <v>3143.05</v>
      </c>
      <c r="D710">
        <v>3187.13</v>
      </c>
      <c r="E710">
        <v>3126.8</v>
      </c>
      <c r="F710">
        <v>13300992</v>
      </c>
    </row>
    <row r="711" spans="1:6" x14ac:dyDescent="0.25">
      <c r="A711" s="4" t="s">
        <v>4435</v>
      </c>
      <c r="B711">
        <v>3126.8</v>
      </c>
      <c r="C711">
        <v>3160.67</v>
      </c>
      <c r="D711">
        <v>3196.77</v>
      </c>
      <c r="E711">
        <v>3099.84</v>
      </c>
      <c r="F711">
        <v>11456768</v>
      </c>
    </row>
    <row r="712" spans="1:6" x14ac:dyDescent="0.25">
      <c r="A712" s="4" t="s">
        <v>4439</v>
      </c>
      <c r="B712">
        <v>3147.1</v>
      </c>
      <c r="C712">
        <v>3211.7</v>
      </c>
      <c r="D712">
        <v>3248.29</v>
      </c>
      <c r="E712">
        <v>3145.97</v>
      </c>
      <c r="F712">
        <v>12017905</v>
      </c>
    </row>
    <row r="713" spans="1:6" x14ac:dyDescent="0.25">
      <c r="A713" s="4" t="s">
        <v>4442</v>
      </c>
      <c r="B713">
        <v>3206.05</v>
      </c>
      <c r="C713">
        <v>3221.07</v>
      </c>
      <c r="D713">
        <v>3263.07</v>
      </c>
      <c r="E713">
        <v>3189.53</v>
      </c>
      <c r="F713">
        <v>9528053</v>
      </c>
    </row>
    <row r="714" spans="1:6" x14ac:dyDescent="0.25">
      <c r="A714" s="4" t="s">
        <v>4444</v>
      </c>
      <c r="B714">
        <v>3218.99</v>
      </c>
      <c r="C714">
        <v>3212.76</v>
      </c>
      <c r="D714">
        <v>3229.42</v>
      </c>
      <c r="E714">
        <v>3194.02</v>
      </c>
      <c r="F714">
        <v>10797689</v>
      </c>
    </row>
    <row r="715" spans="1:6" x14ac:dyDescent="0.25">
      <c r="A715" s="4" t="s">
        <v>4454</v>
      </c>
      <c r="B715">
        <v>3191.41</v>
      </c>
      <c r="C715">
        <v>3161.05</v>
      </c>
      <c r="D715">
        <v>3199.93</v>
      </c>
      <c r="E715">
        <v>3153.9</v>
      </c>
      <c r="F715">
        <v>8691140</v>
      </c>
    </row>
    <row r="716" spans="1:6" x14ac:dyDescent="0.25">
      <c r="A716" s="4" t="s">
        <v>4458</v>
      </c>
      <c r="B716">
        <v>3159.67</v>
      </c>
      <c r="C716">
        <v>3098.44</v>
      </c>
      <c r="D716">
        <v>3173.1</v>
      </c>
      <c r="E716">
        <v>3096.58</v>
      </c>
      <c r="F716">
        <v>7838534</v>
      </c>
    </row>
    <row r="717" spans="1:6" x14ac:dyDescent="0.25">
      <c r="A717" s="4" t="s">
        <v>4463</v>
      </c>
      <c r="B717">
        <v>3105.71</v>
      </c>
      <c r="C717">
        <v>3074.68</v>
      </c>
      <c r="D717">
        <v>3123.47</v>
      </c>
      <c r="E717">
        <v>3061.62</v>
      </c>
      <c r="F717">
        <v>6921430</v>
      </c>
    </row>
    <row r="718" spans="1:6" x14ac:dyDescent="0.25">
      <c r="A718" s="4" t="s">
        <v>4467</v>
      </c>
      <c r="B718">
        <v>3067.24</v>
      </c>
      <c r="C718">
        <v>3146.94</v>
      </c>
      <c r="D718">
        <v>3147.66</v>
      </c>
      <c r="E718">
        <v>3059.17</v>
      </c>
      <c r="F718">
        <v>7296168</v>
      </c>
    </row>
    <row r="719" spans="1:6" x14ac:dyDescent="0.25">
      <c r="A719" s="4" t="s">
        <v>4470</v>
      </c>
      <c r="B719">
        <v>3121.41</v>
      </c>
      <c r="C719">
        <v>3083.62</v>
      </c>
      <c r="D719">
        <v>3132.8</v>
      </c>
      <c r="E719">
        <v>3062.49</v>
      </c>
      <c r="F719">
        <v>7501358</v>
      </c>
    </row>
    <row r="720" spans="1:6" x14ac:dyDescent="0.25">
      <c r="A720" s="4" t="s">
        <v>4479</v>
      </c>
      <c r="B720">
        <v>3078.12</v>
      </c>
      <c r="C720">
        <v>3095.44</v>
      </c>
      <c r="D720">
        <v>3160.62</v>
      </c>
      <c r="E720">
        <v>3077.27</v>
      </c>
      <c r="F720">
        <v>8120600</v>
      </c>
    </row>
    <row r="721" spans="1:6" x14ac:dyDescent="0.25">
      <c r="A721" s="4" t="s">
        <v>4483</v>
      </c>
      <c r="B721">
        <v>3088.35</v>
      </c>
      <c r="C721">
        <v>3053.15</v>
      </c>
      <c r="D721">
        <v>3095.1</v>
      </c>
      <c r="E721">
        <v>3043.68</v>
      </c>
      <c r="F721">
        <v>6260701</v>
      </c>
    </row>
    <row r="722" spans="1:6" x14ac:dyDescent="0.25">
      <c r="A722" s="4" t="s">
        <v>4486</v>
      </c>
      <c r="B722">
        <v>3051.99</v>
      </c>
      <c r="C722">
        <v>3011.89</v>
      </c>
      <c r="D722">
        <v>3054.39</v>
      </c>
      <c r="E722">
        <v>3001.47</v>
      </c>
      <c r="F722">
        <v>5989748</v>
      </c>
    </row>
    <row r="723" spans="1:6" x14ac:dyDescent="0.25">
      <c r="A723" s="4" t="s">
        <v>4490</v>
      </c>
      <c r="B723">
        <v>3031.49</v>
      </c>
      <c r="C723">
        <v>2935.26</v>
      </c>
      <c r="D723">
        <v>3032.93</v>
      </c>
      <c r="E723">
        <v>2924.09</v>
      </c>
      <c r="F723">
        <v>8793943</v>
      </c>
    </row>
    <row r="724" spans="1:6" x14ac:dyDescent="0.25">
      <c r="A724" s="4" t="s">
        <v>4493</v>
      </c>
      <c r="B724">
        <v>2910.43</v>
      </c>
      <c r="C724">
        <v>2902.22</v>
      </c>
      <c r="D724">
        <v>2931.64</v>
      </c>
      <c r="E724">
        <v>2879.34</v>
      </c>
      <c r="F724">
        <v>6061611</v>
      </c>
    </row>
    <row r="725" spans="1:6" x14ac:dyDescent="0.25">
      <c r="A725" s="4" t="s">
        <v>4504</v>
      </c>
      <c r="B725">
        <v>2898.55</v>
      </c>
      <c r="C725">
        <v>3017.61</v>
      </c>
      <c r="D725">
        <v>3024.66</v>
      </c>
      <c r="E725">
        <v>2898.55</v>
      </c>
      <c r="F725">
        <v>8210827</v>
      </c>
    </row>
    <row r="726" spans="1:6" x14ac:dyDescent="0.25">
      <c r="A726" s="4" t="s">
        <v>4507</v>
      </c>
      <c r="B726">
        <v>3020.26</v>
      </c>
      <c r="C726">
        <v>3052.02</v>
      </c>
      <c r="D726">
        <v>3056.69</v>
      </c>
      <c r="E726">
        <v>3007.93</v>
      </c>
      <c r="F726">
        <v>7082220</v>
      </c>
    </row>
    <row r="727" spans="1:6" x14ac:dyDescent="0.25">
      <c r="A727" s="4" t="s">
        <v>4511</v>
      </c>
      <c r="B727">
        <v>3020.99</v>
      </c>
      <c r="C727">
        <v>3027.14</v>
      </c>
      <c r="D727">
        <v>3038.47</v>
      </c>
      <c r="E727">
        <v>2976.96</v>
      </c>
      <c r="F727">
        <v>9967763</v>
      </c>
    </row>
    <row r="728" spans="1:6" x14ac:dyDescent="0.25">
      <c r="A728" s="4" t="s">
        <v>4515</v>
      </c>
      <c r="B728">
        <v>3015.36</v>
      </c>
      <c r="C728">
        <v>3017.76</v>
      </c>
      <c r="D728">
        <v>3054.7</v>
      </c>
      <c r="E728">
        <v>3013.31</v>
      </c>
      <c r="F728">
        <v>7079216</v>
      </c>
    </row>
    <row r="729" spans="1:6" x14ac:dyDescent="0.25">
      <c r="A729" s="4" t="s">
        <v>4518</v>
      </c>
      <c r="B729">
        <v>3040.71</v>
      </c>
      <c r="C729">
        <v>2996.83</v>
      </c>
      <c r="D729">
        <v>3059.31</v>
      </c>
      <c r="E729">
        <v>2996.83</v>
      </c>
      <c r="F729">
        <v>7467993</v>
      </c>
    </row>
    <row r="730" spans="1:6" x14ac:dyDescent="0.25">
      <c r="A730" s="4" t="s">
        <v>4529</v>
      </c>
      <c r="B730">
        <v>2988.78</v>
      </c>
      <c r="C730">
        <v>3023.8</v>
      </c>
      <c r="D730">
        <v>3032.65</v>
      </c>
      <c r="E730">
        <v>2938.26</v>
      </c>
      <c r="F730">
        <v>10796299</v>
      </c>
    </row>
    <row r="731" spans="1:6" x14ac:dyDescent="0.25">
      <c r="A731" s="4" t="s">
        <v>4533</v>
      </c>
      <c r="B731">
        <v>3012.22</v>
      </c>
      <c r="C731">
        <v>2951.71</v>
      </c>
      <c r="D731">
        <v>3013.48</v>
      </c>
      <c r="E731">
        <v>2937.99</v>
      </c>
      <c r="F731">
        <v>8944222</v>
      </c>
    </row>
    <row r="732" spans="1:6" x14ac:dyDescent="0.25">
      <c r="A732" s="4" t="s">
        <v>4536</v>
      </c>
      <c r="B732">
        <v>2965.23</v>
      </c>
      <c r="C732">
        <v>3045.82</v>
      </c>
      <c r="D732">
        <v>3061.56</v>
      </c>
      <c r="E732">
        <v>2957.34</v>
      </c>
      <c r="F732">
        <v>11148369</v>
      </c>
    </row>
    <row r="733" spans="1:6" x14ac:dyDescent="0.25">
      <c r="A733" s="4" t="s">
        <v>4540</v>
      </c>
      <c r="B733">
        <v>3046.8</v>
      </c>
      <c r="C733">
        <v>3148.42</v>
      </c>
      <c r="D733">
        <v>3195.54</v>
      </c>
      <c r="E733">
        <v>3046.8</v>
      </c>
      <c r="F733">
        <v>15694110</v>
      </c>
    </row>
    <row r="734" spans="1:6" x14ac:dyDescent="0.25">
      <c r="A734" s="4" t="s">
        <v>4551</v>
      </c>
      <c r="B734">
        <v>3170.33</v>
      </c>
      <c r="C734">
        <v>3159.38</v>
      </c>
      <c r="D734">
        <v>3206.54</v>
      </c>
      <c r="E734">
        <v>3147.24</v>
      </c>
      <c r="F734">
        <v>12159965</v>
      </c>
    </row>
    <row r="735" spans="1:6" x14ac:dyDescent="0.25">
      <c r="A735" s="4" t="s">
        <v>4553</v>
      </c>
      <c r="B735">
        <v>3174.44</v>
      </c>
      <c r="C735">
        <v>3194.16</v>
      </c>
      <c r="D735">
        <v>3209.43</v>
      </c>
      <c r="E735">
        <v>3140.13</v>
      </c>
      <c r="F735">
        <v>10465101</v>
      </c>
    </row>
    <row r="736" spans="1:6" x14ac:dyDescent="0.25">
      <c r="A736" s="4" t="s">
        <v>4556</v>
      </c>
      <c r="B736">
        <v>3192.14</v>
      </c>
      <c r="C736">
        <v>3149.15</v>
      </c>
      <c r="D736">
        <v>3207.77</v>
      </c>
      <c r="E736">
        <v>3147.71</v>
      </c>
      <c r="F736">
        <v>8530819</v>
      </c>
    </row>
    <row r="737" spans="1:6" x14ac:dyDescent="0.25">
      <c r="A737" s="4" t="s">
        <v>4559</v>
      </c>
      <c r="B737">
        <v>3172.01</v>
      </c>
      <c r="C737">
        <v>3193.13</v>
      </c>
      <c r="D737">
        <v>3224.3</v>
      </c>
      <c r="E737">
        <v>3170.21</v>
      </c>
      <c r="F737">
        <v>9206523</v>
      </c>
    </row>
    <row r="738" spans="1:6" x14ac:dyDescent="0.25">
      <c r="A738" s="4" t="s">
        <v>4563</v>
      </c>
      <c r="B738">
        <v>3226.82</v>
      </c>
      <c r="C738">
        <v>3193.16</v>
      </c>
      <c r="D738">
        <v>3235.92</v>
      </c>
      <c r="E738">
        <v>3154.68</v>
      </c>
      <c r="F738">
        <v>8963998</v>
      </c>
    </row>
    <row r="739" spans="1:6" x14ac:dyDescent="0.25">
      <c r="A739" s="4" t="s">
        <v>4573</v>
      </c>
      <c r="B739">
        <v>3184.19</v>
      </c>
      <c r="C739">
        <v>3216.3</v>
      </c>
      <c r="D739">
        <v>3238.38</v>
      </c>
      <c r="E739">
        <v>3161.35</v>
      </c>
      <c r="F739">
        <v>10709082</v>
      </c>
    </row>
    <row r="740" spans="1:6" x14ac:dyDescent="0.25">
      <c r="A740" s="4" t="s">
        <v>4577</v>
      </c>
      <c r="B740">
        <v>3223.65</v>
      </c>
      <c r="C740">
        <v>3231.56</v>
      </c>
      <c r="D740">
        <v>3252.2</v>
      </c>
      <c r="E740">
        <v>3214.68</v>
      </c>
      <c r="F740">
        <v>7493113</v>
      </c>
    </row>
    <row r="741" spans="1:6" x14ac:dyDescent="0.25">
      <c r="A741" s="4" t="s">
        <v>4580</v>
      </c>
      <c r="B741">
        <v>3244.55</v>
      </c>
      <c r="C741">
        <v>3249.32</v>
      </c>
      <c r="D741">
        <v>3269.65</v>
      </c>
      <c r="E741">
        <v>3225.65</v>
      </c>
      <c r="F741">
        <v>7220845</v>
      </c>
    </row>
    <row r="742" spans="1:6" x14ac:dyDescent="0.25">
      <c r="A742" s="4" t="s">
        <v>4584</v>
      </c>
      <c r="B742">
        <v>3241.57</v>
      </c>
      <c r="C742">
        <v>3239.95</v>
      </c>
      <c r="D742">
        <v>3251.55</v>
      </c>
      <c r="E742">
        <v>3221.81</v>
      </c>
      <c r="F742">
        <v>7198327</v>
      </c>
    </row>
    <row r="743" spans="1:6" x14ac:dyDescent="0.25">
      <c r="A743" s="4" t="s">
        <v>4588</v>
      </c>
      <c r="B743">
        <v>3252.3</v>
      </c>
      <c r="C743">
        <v>3310.17</v>
      </c>
      <c r="D743">
        <v>3310.17</v>
      </c>
      <c r="E743">
        <v>3245.13</v>
      </c>
      <c r="F743">
        <v>11478098</v>
      </c>
    </row>
    <row r="744" spans="1:6" x14ac:dyDescent="0.25">
      <c r="A744" s="4" t="s">
        <v>4622</v>
      </c>
      <c r="B744">
        <v>3416.55</v>
      </c>
      <c r="C744">
        <v>3378.7</v>
      </c>
      <c r="D744">
        <v>3442.42</v>
      </c>
      <c r="E744">
        <v>3374.73</v>
      </c>
      <c r="F744">
        <v>14535516</v>
      </c>
    </row>
    <row r="745" spans="1:6" x14ac:dyDescent="0.25">
      <c r="A745" s="4" t="s">
        <v>4626</v>
      </c>
      <c r="B745">
        <v>3373.1</v>
      </c>
      <c r="C745">
        <v>3373.85</v>
      </c>
      <c r="D745">
        <v>3407.93</v>
      </c>
      <c r="E745">
        <v>3367.13</v>
      </c>
      <c r="F745">
        <v>9752317</v>
      </c>
    </row>
    <row r="746" spans="1:6" x14ac:dyDescent="0.25">
      <c r="A746" s="4" t="s">
        <v>4630</v>
      </c>
      <c r="B746">
        <v>3390.41</v>
      </c>
      <c r="C746">
        <v>3402.88</v>
      </c>
      <c r="D746">
        <v>3415.56</v>
      </c>
      <c r="E746">
        <v>3356.13</v>
      </c>
      <c r="F746">
        <v>11425939</v>
      </c>
    </row>
    <row r="747" spans="1:6" x14ac:dyDescent="0.25">
      <c r="A747" s="4" t="s">
        <v>4633</v>
      </c>
      <c r="B747">
        <v>3406.09</v>
      </c>
      <c r="C747">
        <v>3363.68</v>
      </c>
      <c r="D747">
        <v>3406.88</v>
      </c>
      <c r="E747">
        <v>3353.5</v>
      </c>
      <c r="F747">
        <v>10531287</v>
      </c>
    </row>
    <row r="748" spans="1:6" x14ac:dyDescent="0.25">
      <c r="A748" s="4" t="s">
        <v>4636</v>
      </c>
      <c r="B748">
        <v>3352.44</v>
      </c>
      <c r="C748">
        <v>3301.97</v>
      </c>
      <c r="D748">
        <v>3354.38</v>
      </c>
      <c r="E748">
        <v>3261.88</v>
      </c>
      <c r="F748">
        <v>10274061</v>
      </c>
    </row>
    <row r="749" spans="1:6" x14ac:dyDescent="0.25">
      <c r="A749" s="4" t="s">
        <v>4646</v>
      </c>
      <c r="B749">
        <v>3282.19</v>
      </c>
      <c r="C749">
        <v>3262.9</v>
      </c>
      <c r="D749">
        <v>3283.82</v>
      </c>
      <c r="E749">
        <v>3231.25</v>
      </c>
      <c r="F749">
        <v>7847840</v>
      </c>
    </row>
    <row r="750" spans="1:6" x14ac:dyDescent="0.25">
      <c r="A750" s="4" t="s">
        <v>4649</v>
      </c>
      <c r="B750">
        <v>3269.61</v>
      </c>
      <c r="C750">
        <v>3252.35</v>
      </c>
      <c r="D750">
        <v>3283.22</v>
      </c>
      <c r="E750">
        <v>3232.16</v>
      </c>
      <c r="F750">
        <v>7252465</v>
      </c>
    </row>
    <row r="751" spans="1:6" x14ac:dyDescent="0.25">
      <c r="A751" s="4" t="s">
        <v>4652</v>
      </c>
      <c r="B751">
        <v>3257.97</v>
      </c>
      <c r="C751">
        <v>3250.88</v>
      </c>
      <c r="D751">
        <v>3290.5</v>
      </c>
      <c r="E751">
        <v>3245.82</v>
      </c>
      <c r="F751">
        <v>8733113</v>
      </c>
    </row>
    <row r="752" spans="1:6" x14ac:dyDescent="0.25">
      <c r="A752" s="4" t="s">
        <v>4655</v>
      </c>
      <c r="B752">
        <v>3240.27</v>
      </c>
      <c r="C752">
        <v>3280.45</v>
      </c>
      <c r="D752">
        <v>3286.45</v>
      </c>
      <c r="E752">
        <v>3224.02</v>
      </c>
      <c r="F752">
        <v>8374023</v>
      </c>
    </row>
    <row r="753" spans="1:6" x14ac:dyDescent="0.25">
      <c r="A753" s="4" t="s">
        <v>4659</v>
      </c>
      <c r="B753">
        <v>3274.34</v>
      </c>
      <c r="C753">
        <v>3230.41</v>
      </c>
      <c r="D753">
        <v>3274.34</v>
      </c>
      <c r="E753">
        <v>3218.16</v>
      </c>
      <c r="F753">
        <v>8871242</v>
      </c>
    </row>
    <row r="754" spans="1:6" x14ac:dyDescent="0.25">
      <c r="A754" s="4" t="s">
        <v>4669</v>
      </c>
      <c r="B754">
        <v>3227.09</v>
      </c>
      <c r="C754">
        <v>3242.43</v>
      </c>
      <c r="D754">
        <v>3261.9</v>
      </c>
      <c r="E754">
        <v>3218.31</v>
      </c>
      <c r="F754">
        <v>9159355</v>
      </c>
    </row>
    <row r="755" spans="1:6" x14ac:dyDescent="0.25">
      <c r="A755" s="4" t="s">
        <v>4672</v>
      </c>
      <c r="B755">
        <v>3261.3</v>
      </c>
      <c r="C755">
        <v>3226.02</v>
      </c>
      <c r="D755">
        <v>3263.8</v>
      </c>
      <c r="E755">
        <v>3205.9</v>
      </c>
      <c r="F755">
        <v>8371571</v>
      </c>
    </row>
    <row r="756" spans="1:6" x14ac:dyDescent="0.25">
      <c r="A756" s="4" t="s">
        <v>4676</v>
      </c>
      <c r="B756">
        <v>3229.96</v>
      </c>
      <c r="C756">
        <v>3201.2</v>
      </c>
      <c r="D756">
        <v>3260</v>
      </c>
      <c r="E756">
        <v>3195.67</v>
      </c>
      <c r="F756">
        <v>8260962</v>
      </c>
    </row>
    <row r="757" spans="1:6" x14ac:dyDescent="0.25">
      <c r="A757" s="4" t="s">
        <v>4680</v>
      </c>
      <c r="B757">
        <v>3203.98</v>
      </c>
      <c r="C757">
        <v>3146.57</v>
      </c>
      <c r="D757">
        <v>3228.08</v>
      </c>
      <c r="E757">
        <v>3123.06</v>
      </c>
      <c r="F757">
        <v>11352007</v>
      </c>
    </row>
    <row r="758" spans="1:6" x14ac:dyDescent="0.25">
      <c r="A758" s="4" t="s">
        <v>4684</v>
      </c>
      <c r="B758">
        <v>3146.2</v>
      </c>
      <c r="C758">
        <v>3067.49</v>
      </c>
      <c r="D758">
        <v>3149.51</v>
      </c>
      <c r="E758">
        <v>3066.44</v>
      </c>
      <c r="F758">
        <v>7993184</v>
      </c>
    </row>
    <row r="759" spans="1:6" x14ac:dyDescent="0.25">
      <c r="A759" s="4" t="s">
        <v>4694</v>
      </c>
      <c r="B759">
        <v>3050.06</v>
      </c>
      <c r="C759">
        <v>3092.38</v>
      </c>
      <c r="D759">
        <v>3092.47</v>
      </c>
      <c r="E759">
        <v>3013.92</v>
      </c>
      <c r="F759">
        <v>9453281</v>
      </c>
    </row>
    <row r="760" spans="1:6" x14ac:dyDescent="0.25">
      <c r="A760" s="4" t="s">
        <v>4697</v>
      </c>
      <c r="B760">
        <v>3085.81</v>
      </c>
      <c r="C760">
        <v>3111.7</v>
      </c>
      <c r="D760">
        <v>3131.57</v>
      </c>
      <c r="E760">
        <v>3071.32</v>
      </c>
      <c r="F760">
        <v>10469225</v>
      </c>
    </row>
    <row r="761" spans="1:6" x14ac:dyDescent="0.25">
      <c r="A761" s="4" t="s">
        <v>4701</v>
      </c>
      <c r="B761">
        <v>3085.07</v>
      </c>
      <c r="C761">
        <v>3077.06</v>
      </c>
      <c r="D761">
        <v>3110.7</v>
      </c>
      <c r="E761">
        <v>3071.96</v>
      </c>
      <c r="F761">
        <v>7424652</v>
      </c>
    </row>
    <row r="762" spans="1:6" x14ac:dyDescent="0.25">
      <c r="A762" s="4" t="s">
        <v>4705</v>
      </c>
      <c r="B762">
        <v>3079.53</v>
      </c>
      <c r="C762">
        <v>3123.82</v>
      </c>
      <c r="D762">
        <v>3137.48</v>
      </c>
      <c r="E762">
        <v>3079.48</v>
      </c>
      <c r="F762">
        <v>8951041</v>
      </c>
    </row>
    <row r="763" spans="1:6" x14ac:dyDescent="0.25">
      <c r="A763" s="4" t="s">
        <v>4709</v>
      </c>
      <c r="B763">
        <v>3124.89</v>
      </c>
      <c r="C763">
        <v>3074.69</v>
      </c>
      <c r="D763">
        <v>3124.89</v>
      </c>
      <c r="E763">
        <v>3068.24</v>
      </c>
      <c r="F763">
        <v>6693017</v>
      </c>
    </row>
    <row r="764" spans="1:6" x14ac:dyDescent="0.25">
      <c r="A764" s="4" t="s">
        <v>4718</v>
      </c>
      <c r="B764">
        <v>3059.49</v>
      </c>
      <c r="C764">
        <v>3062.89</v>
      </c>
      <c r="D764">
        <v>3106.15</v>
      </c>
      <c r="E764">
        <v>3049.84</v>
      </c>
      <c r="F764">
        <v>7297273</v>
      </c>
    </row>
    <row r="765" spans="1:6" x14ac:dyDescent="0.25">
      <c r="A765" s="4" t="s">
        <v>4722</v>
      </c>
      <c r="B765">
        <v>3068.16</v>
      </c>
      <c r="C765">
        <v>3073.83</v>
      </c>
      <c r="D765">
        <v>3077.71</v>
      </c>
      <c r="E765">
        <v>3037.19</v>
      </c>
      <c r="F765">
        <v>7425113</v>
      </c>
    </row>
    <row r="766" spans="1:6" x14ac:dyDescent="0.25">
      <c r="A766" s="4" t="s">
        <v>4726</v>
      </c>
      <c r="B766">
        <v>3071.37</v>
      </c>
      <c r="C766">
        <v>3073.15</v>
      </c>
      <c r="D766">
        <v>3079.02</v>
      </c>
      <c r="E766">
        <v>3049.02</v>
      </c>
      <c r="F766">
        <v>10511210</v>
      </c>
    </row>
    <row r="767" spans="1:6" x14ac:dyDescent="0.25">
      <c r="A767" s="4" t="s">
        <v>4729</v>
      </c>
      <c r="B767">
        <v>3077.4</v>
      </c>
      <c r="C767">
        <v>3021.13</v>
      </c>
      <c r="D767">
        <v>3078.93</v>
      </c>
      <c r="E767">
        <v>3015.64</v>
      </c>
      <c r="F767">
        <v>12376433</v>
      </c>
    </row>
    <row r="768" spans="1:6" x14ac:dyDescent="0.25">
      <c r="A768" s="4" t="s">
        <v>4731</v>
      </c>
      <c r="B768">
        <v>3023.37</v>
      </c>
      <c r="C768">
        <v>3020.08</v>
      </c>
      <c r="D768">
        <v>3040.8</v>
      </c>
      <c r="E768">
        <v>3010.73</v>
      </c>
      <c r="F768">
        <v>9691697</v>
      </c>
    </row>
    <row r="769" spans="1:6" x14ac:dyDescent="0.25">
      <c r="A769" s="4" t="s">
        <v>4741</v>
      </c>
      <c r="B769">
        <v>3028.27</v>
      </c>
      <c r="C769">
        <v>3084.08</v>
      </c>
      <c r="D769">
        <v>3089.33</v>
      </c>
      <c r="E769">
        <v>2983.73</v>
      </c>
      <c r="F769">
        <v>13646101</v>
      </c>
    </row>
    <row r="770" spans="1:6" x14ac:dyDescent="0.25">
      <c r="A770" s="4" t="s">
        <v>4745</v>
      </c>
      <c r="B770">
        <v>3069.41</v>
      </c>
      <c r="C770">
        <v>3046.08</v>
      </c>
      <c r="D770">
        <v>3082.43</v>
      </c>
      <c r="E770">
        <v>3045.34</v>
      </c>
      <c r="F770">
        <v>11631754</v>
      </c>
    </row>
    <row r="771" spans="1:6" x14ac:dyDescent="0.25">
      <c r="A771" s="4" t="s">
        <v>4748</v>
      </c>
      <c r="B771">
        <v>3034.78</v>
      </c>
      <c r="C771">
        <v>3020.45</v>
      </c>
      <c r="D771">
        <v>3064.33</v>
      </c>
      <c r="E771">
        <v>3003.49</v>
      </c>
      <c r="F771">
        <v>8109608</v>
      </c>
    </row>
    <row r="772" spans="1:6" x14ac:dyDescent="0.25">
      <c r="A772" s="4" t="s">
        <v>4752</v>
      </c>
      <c r="B772">
        <v>3025.06</v>
      </c>
      <c r="C772">
        <v>3008.02</v>
      </c>
      <c r="D772">
        <v>3041.21</v>
      </c>
      <c r="E772">
        <v>3001.39</v>
      </c>
      <c r="F772">
        <v>7836406</v>
      </c>
    </row>
    <row r="773" spans="1:6" x14ac:dyDescent="0.25">
      <c r="A773" s="4" t="s">
        <v>4755</v>
      </c>
      <c r="B773">
        <v>2995.74</v>
      </c>
      <c r="C773">
        <v>2988.04</v>
      </c>
      <c r="D773">
        <v>3014.78</v>
      </c>
      <c r="E773">
        <v>2965.46</v>
      </c>
      <c r="F773">
        <v>8248967</v>
      </c>
    </row>
    <row r="774" spans="1:6" x14ac:dyDescent="0.25">
      <c r="A774" s="4" t="s">
        <v>4766</v>
      </c>
      <c r="B774">
        <v>2976.9</v>
      </c>
      <c r="C774">
        <v>2950.77</v>
      </c>
      <c r="D774">
        <v>2997.42</v>
      </c>
      <c r="E774">
        <v>2940.67</v>
      </c>
      <c r="F774">
        <v>9332967</v>
      </c>
    </row>
    <row r="775" spans="1:6" x14ac:dyDescent="0.25">
      <c r="A775" s="4" t="s">
        <v>4770</v>
      </c>
      <c r="B775">
        <v>2947.49</v>
      </c>
      <c r="C775">
        <v>2917.44</v>
      </c>
      <c r="D775">
        <v>2947.67</v>
      </c>
      <c r="E775">
        <v>2853.36</v>
      </c>
      <c r="F775">
        <v>11588892</v>
      </c>
    </row>
    <row r="776" spans="1:6" x14ac:dyDescent="0.25">
      <c r="A776" s="4" t="s">
        <v>4772</v>
      </c>
      <c r="B776">
        <v>2933.83</v>
      </c>
      <c r="C776">
        <v>2916.66</v>
      </c>
      <c r="D776">
        <v>2976.47</v>
      </c>
      <c r="E776">
        <v>2909.13</v>
      </c>
      <c r="F776">
        <v>10235465</v>
      </c>
    </row>
    <row r="777" spans="1:6" x14ac:dyDescent="0.25">
      <c r="A777" s="4" t="s">
        <v>4775</v>
      </c>
      <c r="B777">
        <v>2886.62</v>
      </c>
      <c r="C777">
        <v>2817.61</v>
      </c>
      <c r="D777">
        <v>2900.36</v>
      </c>
      <c r="E777">
        <v>2813.04</v>
      </c>
      <c r="F777">
        <v>12045619</v>
      </c>
    </row>
    <row r="778" spans="1:6" x14ac:dyDescent="0.25">
      <c r="A778" s="4" t="s">
        <v>4778</v>
      </c>
      <c r="B778">
        <v>2840.91</v>
      </c>
      <c r="C778">
        <v>2796.52</v>
      </c>
      <c r="D778">
        <v>2848.7</v>
      </c>
      <c r="E778">
        <v>2789.86</v>
      </c>
      <c r="F778">
        <v>10987883</v>
      </c>
    </row>
    <row r="779" spans="1:6" x14ac:dyDescent="0.25">
      <c r="A779" s="4" t="s">
        <v>4788</v>
      </c>
      <c r="B779">
        <v>2785.9</v>
      </c>
      <c r="C779">
        <v>2819.52</v>
      </c>
      <c r="D779">
        <v>2852.89</v>
      </c>
      <c r="E779">
        <v>2758.27</v>
      </c>
      <c r="F779">
        <v>12939626</v>
      </c>
    </row>
    <row r="780" spans="1:6" x14ac:dyDescent="0.25">
      <c r="A780" s="4" t="s">
        <v>4792</v>
      </c>
      <c r="B780">
        <v>2821.41</v>
      </c>
      <c r="C780">
        <v>2864.97</v>
      </c>
      <c r="D780">
        <v>2864.97</v>
      </c>
      <c r="E780">
        <v>2802.8</v>
      </c>
      <c r="F780">
        <v>10143444</v>
      </c>
    </row>
    <row r="781" spans="1:6" x14ac:dyDescent="0.25">
      <c r="A781" s="4" t="s">
        <v>4796</v>
      </c>
      <c r="B781">
        <v>2885.3</v>
      </c>
      <c r="C781">
        <v>2882.31</v>
      </c>
      <c r="D781">
        <v>2926.09</v>
      </c>
      <c r="E781">
        <v>2867.58</v>
      </c>
      <c r="F781">
        <v>10304410</v>
      </c>
    </row>
    <row r="782" spans="1:6" x14ac:dyDescent="0.25">
      <c r="A782" s="4" t="s">
        <v>4801</v>
      </c>
      <c r="B782">
        <v>2865.09</v>
      </c>
      <c r="C782">
        <v>2869.08</v>
      </c>
      <c r="D782">
        <v>2884.27</v>
      </c>
      <c r="E782">
        <v>2853.92</v>
      </c>
      <c r="F782">
        <v>8041056</v>
      </c>
    </row>
    <row r="783" spans="1:6" x14ac:dyDescent="0.25">
      <c r="A783" s="4" t="s">
        <v>4805</v>
      </c>
      <c r="B783">
        <v>2870.01</v>
      </c>
      <c r="C783">
        <v>2873.84</v>
      </c>
      <c r="D783">
        <v>2902.88</v>
      </c>
      <c r="E783">
        <v>2839.79</v>
      </c>
      <c r="F783">
        <v>9801770</v>
      </c>
    </row>
    <row r="784" spans="1:6" x14ac:dyDescent="0.25">
      <c r="A784" s="4" t="s">
        <v>4815</v>
      </c>
      <c r="B784">
        <v>2867</v>
      </c>
      <c r="C784">
        <v>2897.51</v>
      </c>
      <c r="D784">
        <v>2906.39</v>
      </c>
      <c r="E784">
        <v>2843.7</v>
      </c>
      <c r="F784">
        <v>10192848</v>
      </c>
    </row>
    <row r="785" spans="1:6" x14ac:dyDescent="0.25">
      <c r="A785" s="4" t="s">
        <v>4818</v>
      </c>
      <c r="B785">
        <v>2894.29</v>
      </c>
      <c r="C785">
        <v>2860.65</v>
      </c>
      <c r="D785">
        <v>2899.47</v>
      </c>
      <c r="E785">
        <v>2858.02</v>
      </c>
      <c r="F785">
        <v>7607044</v>
      </c>
    </row>
    <row r="786" spans="1:6" x14ac:dyDescent="0.25">
      <c r="A786" s="4" t="s">
        <v>4821</v>
      </c>
      <c r="B786">
        <v>2870.16</v>
      </c>
      <c r="C786">
        <v>2878.85</v>
      </c>
      <c r="D786">
        <v>2908.87</v>
      </c>
      <c r="E786">
        <v>2868.33</v>
      </c>
      <c r="F786">
        <v>8238731</v>
      </c>
    </row>
    <row r="787" spans="1:6" x14ac:dyDescent="0.25">
      <c r="A787" s="4" t="s">
        <v>4824</v>
      </c>
      <c r="B787">
        <v>2876.44</v>
      </c>
      <c r="C787">
        <v>2901.47</v>
      </c>
      <c r="D787">
        <v>2901.47</v>
      </c>
      <c r="E787">
        <v>2855.27</v>
      </c>
      <c r="F787">
        <v>8639013</v>
      </c>
    </row>
    <row r="788" spans="1:6" x14ac:dyDescent="0.25">
      <c r="A788" s="4" t="s">
        <v>4828</v>
      </c>
      <c r="B788">
        <v>2911.78</v>
      </c>
      <c r="C788">
        <v>2910.32</v>
      </c>
      <c r="D788">
        <v>2957.21</v>
      </c>
      <c r="E788">
        <v>2906.41</v>
      </c>
      <c r="F788">
        <v>8200010</v>
      </c>
    </row>
    <row r="789" spans="1:6" x14ac:dyDescent="0.25">
      <c r="A789" s="4" t="s">
        <v>4838</v>
      </c>
      <c r="B789">
        <v>2909.98</v>
      </c>
      <c r="C789">
        <v>2924.87</v>
      </c>
      <c r="D789">
        <v>2948.51</v>
      </c>
      <c r="E789">
        <v>2890.84</v>
      </c>
      <c r="F789">
        <v>10071947</v>
      </c>
    </row>
    <row r="790" spans="1:6" x14ac:dyDescent="0.25">
      <c r="A790" s="4" t="s">
        <v>4842</v>
      </c>
      <c r="B790">
        <v>2921.77</v>
      </c>
      <c r="C790">
        <v>2859.92</v>
      </c>
      <c r="D790">
        <v>2921.77</v>
      </c>
      <c r="E790">
        <v>2832.32</v>
      </c>
      <c r="F790">
        <v>11647762</v>
      </c>
    </row>
    <row r="791" spans="1:6" x14ac:dyDescent="0.25">
      <c r="A791" s="4" t="s">
        <v>4847</v>
      </c>
      <c r="B791">
        <v>2846.27</v>
      </c>
      <c r="C791">
        <v>2863.82</v>
      </c>
      <c r="D791">
        <v>2868.74</v>
      </c>
      <c r="E791">
        <v>2823.99</v>
      </c>
      <c r="F791">
        <v>8059127</v>
      </c>
    </row>
    <row r="792" spans="1:6" x14ac:dyDescent="0.25">
      <c r="A792" s="4" t="s">
        <v>4850</v>
      </c>
      <c r="B792">
        <v>2859.83</v>
      </c>
      <c r="C792">
        <v>2867.45</v>
      </c>
      <c r="D792">
        <v>2896.78</v>
      </c>
      <c r="E792">
        <v>2853.07</v>
      </c>
      <c r="F792">
        <v>6654638</v>
      </c>
    </row>
    <row r="793" spans="1:6" x14ac:dyDescent="0.25">
      <c r="A793" s="4" t="s">
        <v>4861</v>
      </c>
      <c r="B793">
        <v>2888.19</v>
      </c>
      <c r="C793">
        <v>2931.82</v>
      </c>
      <c r="D793">
        <v>2931.86</v>
      </c>
      <c r="E793">
        <v>2869.14</v>
      </c>
      <c r="F793">
        <v>10472265</v>
      </c>
    </row>
    <row r="794" spans="1:6" x14ac:dyDescent="0.25">
      <c r="A794" s="4" t="s">
        <v>4865</v>
      </c>
      <c r="B794">
        <v>2927.83</v>
      </c>
      <c r="C794">
        <v>2928.98</v>
      </c>
      <c r="D794">
        <v>2951.37</v>
      </c>
      <c r="E794">
        <v>2910.62</v>
      </c>
      <c r="F794">
        <v>9898134</v>
      </c>
    </row>
    <row r="795" spans="1:6" x14ac:dyDescent="0.25">
      <c r="A795" s="4" t="s">
        <v>4869</v>
      </c>
      <c r="B795">
        <v>2921.32</v>
      </c>
      <c r="C795">
        <v>2876.74</v>
      </c>
      <c r="D795">
        <v>2924.55</v>
      </c>
      <c r="E795">
        <v>2868.77</v>
      </c>
      <c r="F795">
        <v>9604385</v>
      </c>
    </row>
    <row r="796" spans="1:6" x14ac:dyDescent="0.25">
      <c r="A796" s="4" t="s">
        <v>4874</v>
      </c>
      <c r="B796">
        <v>2875.2</v>
      </c>
      <c r="C796">
        <v>2854.98</v>
      </c>
      <c r="D796">
        <v>2889.91</v>
      </c>
      <c r="E796">
        <v>2849.23</v>
      </c>
      <c r="F796">
        <v>9307900</v>
      </c>
    </row>
    <row r="797" spans="1:6" x14ac:dyDescent="0.25">
      <c r="A797" s="4" t="s">
        <v>4878</v>
      </c>
      <c r="B797">
        <v>2846.5</v>
      </c>
      <c r="C797">
        <v>2903.76</v>
      </c>
      <c r="D797">
        <v>2930.73</v>
      </c>
      <c r="E797">
        <v>2841.08</v>
      </c>
      <c r="F797">
        <v>11669666</v>
      </c>
    </row>
    <row r="798" spans="1:6" x14ac:dyDescent="0.25">
      <c r="A798" s="4" t="s">
        <v>4887</v>
      </c>
      <c r="B798">
        <v>2901.81</v>
      </c>
      <c r="C798">
        <v>2932.71</v>
      </c>
      <c r="D798">
        <v>2951.19</v>
      </c>
      <c r="E798">
        <v>2901.17</v>
      </c>
      <c r="F798">
        <v>10671230</v>
      </c>
    </row>
    <row r="799" spans="1:6" x14ac:dyDescent="0.25">
      <c r="A799" s="4" t="s">
        <v>4890</v>
      </c>
      <c r="B799">
        <v>2933.24</v>
      </c>
      <c r="C799">
        <v>2957.16</v>
      </c>
      <c r="D799">
        <v>2985.25</v>
      </c>
      <c r="E799">
        <v>2933.24</v>
      </c>
      <c r="F799">
        <v>10088224</v>
      </c>
    </row>
    <row r="800" spans="1:6" x14ac:dyDescent="0.25">
      <c r="A800" s="4" t="s">
        <v>4894</v>
      </c>
      <c r="B800">
        <v>2961.05</v>
      </c>
      <c r="C800">
        <v>2924.57</v>
      </c>
      <c r="D800">
        <v>2962.07</v>
      </c>
      <c r="E800">
        <v>2919.31</v>
      </c>
      <c r="F800">
        <v>9734630</v>
      </c>
    </row>
    <row r="801" spans="1:6" x14ac:dyDescent="0.25">
      <c r="A801" s="4" t="s">
        <v>4898</v>
      </c>
      <c r="B801">
        <v>2916.87</v>
      </c>
      <c r="C801">
        <v>2840.66</v>
      </c>
      <c r="D801">
        <v>2916.87</v>
      </c>
      <c r="E801">
        <v>2832.36</v>
      </c>
      <c r="F801">
        <v>10640345</v>
      </c>
    </row>
    <row r="802" spans="1:6" x14ac:dyDescent="0.25">
      <c r="A802" s="4" t="s">
        <v>4902</v>
      </c>
      <c r="B802">
        <v>2853.26</v>
      </c>
      <c r="C802">
        <v>2825.44</v>
      </c>
      <c r="D802">
        <v>2897.06</v>
      </c>
      <c r="E802">
        <v>2818.92</v>
      </c>
      <c r="F802">
        <v>10596539</v>
      </c>
    </row>
    <row r="803" spans="1:6" x14ac:dyDescent="0.25">
      <c r="A803" s="4" t="s">
        <v>4914</v>
      </c>
      <c r="B803">
        <v>2813.5</v>
      </c>
      <c r="C803">
        <v>2757.43</v>
      </c>
      <c r="D803">
        <v>2814.34</v>
      </c>
      <c r="E803">
        <v>2743.5</v>
      </c>
      <c r="F803">
        <v>10287693</v>
      </c>
    </row>
    <row r="804" spans="1:6" x14ac:dyDescent="0.25">
      <c r="A804" s="4" t="s">
        <v>4918</v>
      </c>
      <c r="B804">
        <v>2760.51</v>
      </c>
      <c r="C804">
        <v>2655.44</v>
      </c>
      <c r="D804">
        <v>2768.95</v>
      </c>
      <c r="E804">
        <v>2643.2</v>
      </c>
      <c r="F804">
        <v>12548214</v>
      </c>
    </row>
    <row r="805" spans="1:6" x14ac:dyDescent="0.25">
      <c r="A805" s="4" t="s">
        <v>4921</v>
      </c>
      <c r="B805">
        <v>2645.54</v>
      </c>
      <c r="C805">
        <v>2796.9</v>
      </c>
      <c r="D805">
        <v>2834.55</v>
      </c>
      <c r="E805">
        <v>2634.62</v>
      </c>
      <c r="F805">
        <v>14812094</v>
      </c>
    </row>
    <row r="806" spans="1:6" x14ac:dyDescent="0.25">
      <c r="A806" s="4" t="s">
        <v>4924</v>
      </c>
      <c r="B806">
        <v>2791.37</v>
      </c>
      <c r="C806">
        <v>2804.56</v>
      </c>
      <c r="D806">
        <v>2822.3</v>
      </c>
      <c r="E806">
        <v>2763.35</v>
      </c>
      <c r="F806">
        <v>10906201</v>
      </c>
    </row>
    <row r="807" spans="1:6" x14ac:dyDescent="0.25">
      <c r="A807" s="4" t="s">
        <v>4927</v>
      </c>
      <c r="B807">
        <v>2803.05</v>
      </c>
      <c r="C807">
        <v>2789.59</v>
      </c>
      <c r="D807">
        <v>2836.1</v>
      </c>
      <c r="E807">
        <v>2768.33</v>
      </c>
      <c r="F807">
        <v>11758557</v>
      </c>
    </row>
    <row r="808" spans="1:6" x14ac:dyDescent="0.25">
      <c r="A808" s="4" t="s">
        <v>4944</v>
      </c>
      <c r="B808">
        <v>2775.53</v>
      </c>
      <c r="C808">
        <v>2763.7</v>
      </c>
      <c r="D808">
        <v>2822.93</v>
      </c>
      <c r="E808">
        <v>2758.87</v>
      </c>
      <c r="F808">
        <v>12784230</v>
      </c>
    </row>
    <row r="809" spans="1:6" x14ac:dyDescent="0.25">
      <c r="A809" s="4" t="s">
        <v>4947</v>
      </c>
      <c r="B809">
        <v>2755.38</v>
      </c>
      <c r="C809">
        <v>2720.45</v>
      </c>
      <c r="D809">
        <v>2757.08</v>
      </c>
      <c r="E809">
        <v>2690.32</v>
      </c>
      <c r="F809">
        <v>11374546</v>
      </c>
    </row>
    <row r="810" spans="1:6" x14ac:dyDescent="0.25">
      <c r="A810" s="4" t="s">
        <v>4956</v>
      </c>
      <c r="B810">
        <v>2734.59</v>
      </c>
      <c r="C810">
        <v>2741.66</v>
      </c>
      <c r="D810">
        <v>2757.85</v>
      </c>
      <c r="E810">
        <v>2710.12</v>
      </c>
      <c r="F810">
        <v>11039006</v>
      </c>
    </row>
    <row r="811" spans="1:6" x14ac:dyDescent="0.25">
      <c r="A811" s="4" t="s">
        <v>4960</v>
      </c>
      <c r="B811">
        <v>2741.87</v>
      </c>
      <c r="C811">
        <v>2690.88</v>
      </c>
      <c r="D811">
        <v>2743.99</v>
      </c>
      <c r="E811">
        <v>2690.88</v>
      </c>
      <c r="F811">
        <v>11134200</v>
      </c>
    </row>
    <row r="812" spans="1:6" x14ac:dyDescent="0.25">
      <c r="A812" s="4" t="s">
        <v>4962</v>
      </c>
      <c r="B812">
        <v>2687.21</v>
      </c>
      <c r="C812">
        <v>2743.41</v>
      </c>
      <c r="D812">
        <v>2765.56</v>
      </c>
      <c r="E812">
        <v>2664.58</v>
      </c>
      <c r="F812">
        <v>10790689</v>
      </c>
    </row>
    <row r="813" spans="1:6" x14ac:dyDescent="0.25">
      <c r="A813" s="4" t="s">
        <v>4966</v>
      </c>
      <c r="B813">
        <v>2742.47</v>
      </c>
      <c r="C813">
        <v>2783.74</v>
      </c>
      <c r="D813">
        <v>2818.72</v>
      </c>
      <c r="E813">
        <v>2733.71</v>
      </c>
      <c r="F813">
        <v>10678386</v>
      </c>
    </row>
    <row r="814" spans="1:6" x14ac:dyDescent="0.25">
      <c r="A814" s="4" t="s">
        <v>4970</v>
      </c>
      <c r="B814">
        <v>2785.98</v>
      </c>
      <c r="C814">
        <v>2739.06</v>
      </c>
      <c r="D814">
        <v>2808.86</v>
      </c>
      <c r="E814">
        <v>2739.06</v>
      </c>
      <c r="F814">
        <v>8725979</v>
      </c>
    </row>
    <row r="815" spans="1:6" x14ac:dyDescent="0.25">
      <c r="A815" s="4" t="s">
        <v>4980</v>
      </c>
      <c r="B815">
        <v>2756.04</v>
      </c>
      <c r="C815">
        <v>2836.84</v>
      </c>
      <c r="D815">
        <v>2845.64</v>
      </c>
      <c r="E815">
        <v>2755.48</v>
      </c>
      <c r="F815">
        <v>14465897</v>
      </c>
    </row>
    <row r="816" spans="1:6" x14ac:dyDescent="0.25">
      <c r="A816" s="4" t="s">
        <v>4984</v>
      </c>
      <c r="B816">
        <v>2839.55</v>
      </c>
      <c r="C816">
        <v>2837.09</v>
      </c>
      <c r="D816">
        <v>2864.52</v>
      </c>
      <c r="E816">
        <v>2825.36</v>
      </c>
      <c r="F816">
        <v>9664235</v>
      </c>
    </row>
    <row r="817" spans="1:6" x14ac:dyDescent="0.25">
      <c r="A817" s="4" t="s">
        <v>4987</v>
      </c>
      <c r="B817">
        <v>2846.98</v>
      </c>
      <c r="C817">
        <v>2829.95</v>
      </c>
      <c r="D817">
        <v>2865.52</v>
      </c>
      <c r="E817">
        <v>2805.31</v>
      </c>
      <c r="F817">
        <v>7693867</v>
      </c>
    </row>
    <row r="818" spans="1:6" x14ac:dyDescent="0.25">
      <c r="A818" s="4" t="s">
        <v>4991</v>
      </c>
      <c r="B818">
        <v>2832.27</v>
      </c>
      <c r="C818">
        <v>2779.98</v>
      </c>
      <c r="D818">
        <v>2832.27</v>
      </c>
      <c r="E818">
        <v>2760.38</v>
      </c>
      <c r="F818">
        <v>8162592</v>
      </c>
    </row>
    <row r="819" spans="1:6" x14ac:dyDescent="0.25">
      <c r="A819" s="4" t="s">
        <v>4994</v>
      </c>
      <c r="B819">
        <v>2775.18</v>
      </c>
      <c r="C819">
        <v>2763.4</v>
      </c>
      <c r="D819">
        <v>2784.65</v>
      </c>
      <c r="E819">
        <v>2751.48</v>
      </c>
      <c r="F819">
        <v>6912109</v>
      </c>
    </row>
    <row r="820" spans="1:6" x14ac:dyDescent="0.25">
      <c r="A820" s="4" t="s">
        <v>5005</v>
      </c>
      <c r="B820">
        <v>2755.86</v>
      </c>
      <c r="C820">
        <v>2778.9</v>
      </c>
      <c r="D820">
        <v>2794.1</v>
      </c>
      <c r="E820">
        <v>2745.92</v>
      </c>
      <c r="F820">
        <v>8878792</v>
      </c>
    </row>
    <row r="821" spans="1:6" x14ac:dyDescent="0.25">
      <c r="A821" s="4" t="s">
        <v>5008</v>
      </c>
      <c r="B821">
        <v>2781.06</v>
      </c>
      <c r="C821">
        <v>2753.15</v>
      </c>
      <c r="D821">
        <v>2806.65</v>
      </c>
      <c r="E821">
        <v>2753.15</v>
      </c>
      <c r="F821">
        <v>8223718</v>
      </c>
    </row>
    <row r="822" spans="1:6" x14ac:dyDescent="0.25">
      <c r="A822" s="4" t="s">
        <v>5011</v>
      </c>
      <c r="B822">
        <v>2744.63</v>
      </c>
      <c r="C822">
        <v>2767.65</v>
      </c>
      <c r="D822">
        <v>2804.47</v>
      </c>
      <c r="E822">
        <v>2736.55</v>
      </c>
      <c r="F822">
        <v>10229417</v>
      </c>
    </row>
    <row r="823" spans="1:6" x14ac:dyDescent="0.25">
      <c r="A823" s="4" t="s">
        <v>5014</v>
      </c>
      <c r="B823">
        <v>2755.82</v>
      </c>
      <c r="C823">
        <v>2773.28</v>
      </c>
      <c r="D823">
        <v>2799.19</v>
      </c>
      <c r="E823">
        <v>2741.66</v>
      </c>
      <c r="F823">
        <v>10484167</v>
      </c>
    </row>
    <row r="824" spans="1:6" x14ac:dyDescent="0.25">
      <c r="A824" s="4" t="s">
        <v>5016</v>
      </c>
      <c r="B824">
        <v>2767.44</v>
      </c>
      <c r="C824">
        <v>2710.43</v>
      </c>
      <c r="D824">
        <v>2767.44</v>
      </c>
      <c r="E824">
        <v>2684.29</v>
      </c>
      <c r="F824">
        <v>9192594</v>
      </c>
    </row>
    <row r="825" spans="1:6" x14ac:dyDescent="0.25">
      <c r="A825" s="4" t="s">
        <v>5027</v>
      </c>
      <c r="B825">
        <v>2714.24</v>
      </c>
      <c r="C825">
        <v>2642.51</v>
      </c>
      <c r="D825">
        <v>2714.24</v>
      </c>
      <c r="E825">
        <v>2630.87</v>
      </c>
      <c r="F825">
        <v>10570983</v>
      </c>
    </row>
    <row r="826" spans="1:6" x14ac:dyDescent="0.25">
      <c r="A826" s="4" t="s">
        <v>5030</v>
      </c>
      <c r="B826">
        <v>2638.41</v>
      </c>
      <c r="C826">
        <v>2645.23</v>
      </c>
      <c r="D826">
        <v>2671.49</v>
      </c>
      <c r="E826">
        <v>2608.63</v>
      </c>
      <c r="F826">
        <v>9731367</v>
      </c>
    </row>
    <row r="827" spans="1:6" x14ac:dyDescent="0.25">
      <c r="A827" s="4" t="s">
        <v>5034</v>
      </c>
      <c r="B827">
        <v>2635.93</v>
      </c>
      <c r="C827">
        <v>2596.66</v>
      </c>
      <c r="D827">
        <v>2635.93</v>
      </c>
      <c r="E827">
        <v>2586.88</v>
      </c>
      <c r="F827">
        <v>8495007</v>
      </c>
    </row>
    <row r="828" spans="1:6" x14ac:dyDescent="0.25">
      <c r="A828" s="4" t="s">
        <v>5038</v>
      </c>
      <c r="B828">
        <v>2599.64</v>
      </c>
      <c r="C828">
        <v>2590.7399999999998</v>
      </c>
      <c r="D828">
        <v>2642.46</v>
      </c>
      <c r="E828">
        <v>2588.34</v>
      </c>
      <c r="F828">
        <v>8839457</v>
      </c>
    </row>
    <row r="829" spans="1:6" x14ac:dyDescent="0.25">
      <c r="A829" s="4" t="s">
        <v>5041</v>
      </c>
      <c r="B829">
        <v>2596.92</v>
      </c>
      <c r="C829">
        <v>2642.7</v>
      </c>
      <c r="D829">
        <v>2656.46</v>
      </c>
      <c r="E829">
        <v>2596.63</v>
      </c>
      <c r="F829">
        <v>9676804</v>
      </c>
    </row>
    <row r="830" spans="1:6" x14ac:dyDescent="0.25">
      <c r="A830" s="4" t="s">
        <v>5050</v>
      </c>
      <c r="B830">
        <v>2636.1</v>
      </c>
      <c r="C830">
        <v>2586.64</v>
      </c>
      <c r="D830">
        <v>2636.1</v>
      </c>
      <c r="E830">
        <v>2571.71</v>
      </c>
      <c r="F830">
        <v>9194495</v>
      </c>
    </row>
    <row r="831" spans="1:6" x14ac:dyDescent="0.25">
      <c r="A831" s="4" t="s">
        <v>5053</v>
      </c>
      <c r="B831">
        <v>2580.63</v>
      </c>
      <c r="C831">
        <v>2558.66</v>
      </c>
      <c r="D831">
        <v>2586.61</v>
      </c>
      <c r="E831">
        <v>2545.5500000000002</v>
      </c>
      <c r="F831">
        <v>10121217</v>
      </c>
    </row>
    <row r="832" spans="1:6" x14ac:dyDescent="0.25">
      <c r="A832" s="4" t="s">
        <v>5055</v>
      </c>
      <c r="B832">
        <v>2556.15</v>
      </c>
      <c r="C832">
        <v>2498.9499999999998</v>
      </c>
      <c r="D832">
        <v>2559.06</v>
      </c>
      <c r="E832">
        <v>2490.48</v>
      </c>
      <c r="F832">
        <v>9346154</v>
      </c>
    </row>
    <row r="833" spans="1:6" x14ac:dyDescent="0.25">
      <c r="A833" s="4" t="s">
        <v>5058</v>
      </c>
      <c r="B833">
        <v>2515.81</v>
      </c>
      <c r="C833">
        <v>2506.67</v>
      </c>
      <c r="D833">
        <v>2546.4499999999998</v>
      </c>
      <c r="E833">
        <v>2505.42</v>
      </c>
      <c r="F833">
        <v>9828317</v>
      </c>
    </row>
    <row r="834" spans="1:6" x14ac:dyDescent="0.25">
      <c r="A834" s="4" t="s">
        <v>5061</v>
      </c>
      <c r="B834">
        <v>2504.96</v>
      </c>
      <c r="C834">
        <v>2532.67</v>
      </c>
      <c r="D834">
        <v>2544.3200000000002</v>
      </c>
      <c r="E834">
        <v>2502.09</v>
      </c>
      <c r="F834">
        <v>12912503</v>
      </c>
    </row>
    <row r="835" spans="1:6" x14ac:dyDescent="0.25">
      <c r="A835" s="4" t="s">
        <v>5072</v>
      </c>
      <c r="B835">
        <v>2521.83</v>
      </c>
      <c r="C835">
        <v>2537.46</v>
      </c>
      <c r="D835">
        <v>2553.5300000000002</v>
      </c>
      <c r="E835">
        <v>2500.89</v>
      </c>
      <c r="F835">
        <v>11235778</v>
      </c>
    </row>
    <row r="836" spans="1:6" x14ac:dyDescent="0.25">
      <c r="A836" s="4" t="s">
        <v>5076</v>
      </c>
      <c r="B836">
        <v>2530.98</v>
      </c>
      <c r="C836">
        <v>2530.9299999999998</v>
      </c>
      <c r="D836">
        <v>2549.31</v>
      </c>
      <c r="E836">
        <v>2517.9899999999998</v>
      </c>
      <c r="F836">
        <v>7943386</v>
      </c>
    </row>
    <row r="837" spans="1:6" x14ac:dyDescent="0.25">
      <c r="A837" s="4" t="s">
        <v>5079</v>
      </c>
      <c r="B837">
        <v>2544.11</v>
      </c>
      <c r="C837">
        <v>2503.61</v>
      </c>
      <c r="D837">
        <v>2546.2399999999998</v>
      </c>
      <c r="E837">
        <v>2503.61</v>
      </c>
      <c r="F837">
        <v>8447355</v>
      </c>
    </row>
    <row r="838" spans="1:6" x14ac:dyDescent="0.25">
      <c r="A838" s="4" t="s">
        <v>5081</v>
      </c>
      <c r="B838">
        <v>2506.6</v>
      </c>
      <c r="C838">
        <v>2639.18</v>
      </c>
      <c r="D838">
        <v>2641.5</v>
      </c>
      <c r="E838">
        <v>2498.52</v>
      </c>
      <c r="F838">
        <v>16027206</v>
      </c>
    </row>
    <row r="839" spans="1:6" x14ac:dyDescent="0.25">
      <c r="A839" s="4" t="s">
        <v>5085</v>
      </c>
      <c r="B839">
        <v>2647.13</v>
      </c>
      <c r="C839">
        <v>2664.08</v>
      </c>
      <c r="D839">
        <v>2666.56</v>
      </c>
      <c r="E839">
        <v>2627.34</v>
      </c>
      <c r="F839">
        <v>13235117</v>
      </c>
    </row>
    <row r="840" spans="1:6" x14ac:dyDescent="0.25">
      <c r="A840" s="4" t="s">
        <v>5097</v>
      </c>
      <c r="B840">
        <v>2658.65</v>
      </c>
      <c r="C840">
        <v>2634.49</v>
      </c>
      <c r="D840">
        <v>2662.81</v>
      </c>
      <c r="E840">
        <v>2620.04</v>
      </c>
      <c r="F840">
        <v>9871555</v>
      </c>
    </row>
    <row r="841" spans="1:6" x14ac:dyDescent="0.25">
      <c r="A841" s="4" t="s">
        <v>5099</v>
      </c>
      <c r="B841">
        <v>2631.07</v>
      </c>
      <c r="C841">
        <v>2633.18</v>
      </c>
      <c r="D841">
        <v>2661.61</v>
      </c>
      <c r="E841">
        <v>2616.3000000000002</v>
      </c>
      <c r="F841">
        <v>8902553</v>
      </c>
    </row>
    <row r="842" spans="1:6" x14ac:dyDescent="0.25">
      <c r="A842" s="4" t="s">
        <v>5102</v>
      </c>
      <c r="B842">
        <v>2629.44</v>
      </c>
      <c r="C842">
        <v>2599.4899999999998</v>
      </c>
      <c r="D842">
        <v>2663.33</v>
      </c>
      <c r="E842">
        <v>2599.4899999999998</v>
      </c>
      <c r="F842">
        <v>8933728</v>
      </c>
    </row>
    <row r="843" spans="1:6" x14ac:dyDescent="0.25">
      <c r="A843" s="4" t="s">
        <v>5120</v>
      </c>
      <c r="B843">
        <v>2569.86</v>
      </c>
      <c r="C843">
        <v>2611.79</v>
      </c>
      <c r="D843">
        <v>2647.85</v>
      </c>
      <c r="E843">
        <v>2566.62</v>
      </c>
      <c r="F843">
        <v>10393030</v>
      </c>
    </row>
    <row r="844" spans="1:6" x14ac:dyDescent="0.25">
      <c r="A844" s="4" t="s">
        <v>5123</v>
      </c>
      <c r="B844">
        <v>2609.83</v>
      </c>
      <c r="C844">
        <v>2615.1</v>
      </c>
      <c r="D844">
        <v>2647.76</v>
      </c>
      <c r="E844">
        <v>2593.19</v>
      </c>
      <c r="F844">
        <v>10041345</v>
      </c>
    </row>
    <row r="845" spans="1:6" x14ac:dyDescent="0.25">
      <c r="A845" s="4" t="s">
        <v>5126</v>
      </c>
      <c r="B845">
        <v>2610.63</v>
      </c>
      <c r="C845">
        <v>2635.35</v>
      </c>
      <c r="D845">
        <v>2643.21</v>
      </c>
      <c r="E845">
        <v>2605.17</v>
      </c>
      <c r="F845">
        <v>11986362</v>
      </c>
    </row>
    <row r="846" spans="1:6" x14ac:dyDescent="0.25">
      <c r="A846" s="4" t="s">
        <v>5129</v>
      </c>
      <c r="B846">
        <v>2628.35</v>
      </c>
      <c r="C846">
        <v>2614.98</v>
      </c>
      <c r="D846">
        <v>2661.25</v>
      </c>
      <c r="E846">
        <v>2614.98</v>
      </c>
      <c r="F846">
        <v>9629005</v>
      </c>
    </row>
    <row r="847" spans="1:6" x14ac:dyDescent="0.25">
      <c r="A847" s="4" t="s">
        <v>5133</v>
      </c>
      <c r="B847">
        <v>2610.29</v>
      </c>
      <c r="C847">
        <v>2652.8</v>
      </c>
      <c r="D847">
        <v>2673.12</v>
      </c>
      <c r="E847">
        <v>2596.87</v>
      </c>
      <c r="F847">
        <v>10203791</v>
      </c>
    </row>
    <row r="848" spans="1:6" x14ac:dyDescent="0.25">
      <c r="A848" s="4" t="s">
        <v>5144</v>
      </c>
      <c r="B848">
        <v>2660.6</v>
      </c>
      <c r="C848">
        <v>2659.62</v>
      </c>
      <c r="D848">
        <v>2692.62</v>
      </c>
      <c r="E848">
        <v>2652.44</v>
      </c>
      <c r="F848">
        <v>10340355</v>
      </c>
    </row>
    <row r="849" spans="1:6" x14ac:dyDescent="0.25">
      <c r="A849" s="4" t="s">
        <v>5148</v>
      </c>
      <c r="B849">
        <v>2657.45</v>
      </c>
      <c r="C849">
        <v>2640.3</v>
      </c>
      <c r="D849">
        <v>2661</v>
      </c>
      <c r="E849">
        <v>2631.13</v>
      </c>
      <c r="F849">
        <v>8227370</v>
      </c>
    </row>
    <row r="850" spans="1:6" x14ac:dyDescent="0.25">
      <c r="A850" s="4" t="s">
        <v>5152</v>
      </c>
      <c r="B850">
        <v>2638.8</v>
      </c>
      <c r="C850">
        <v>2614.67</v>
      </c>
      <c r="D850">
        <v>2646.04</v>
      </c>
      <c r="E850">
        <v>2607.0500000000002</v>
      </c>
      <c r="F850">
        <v>8463739</v>
      </c>
    </row>
    <row r="851" spans="1:6" x14ac:dyDescent="0.25">
      <c r="A851" s="4" t="s">
        <v>5156</v>
      </c>
      <c r="B851">
        <v>2608.1999999999998</v>
      </c>
      <c r="C851">
        <v>2589.3200000000002</v>
      </c>
      <c r="D851">
        <v>2610.9</v>
      </c>
      <c r="E851">
        <v>2579.98</v>
      </c>
      <c r="F851">
        <v>8253029</v>
      </c>
    </row>
    <row r="852" spans="1:6" x14ac:dyDescent="0.25">
      <c r="A852" s="4" t="s">
        <v>5159</v>
      </c>
      <c r="B852">
        <v>2579.81</v>
      </c>
      <c r="C852">
        <v>2555.62</v>
      </c>
      <c r="D852">
        <v>2581.89</v>
      </c>
      <c r="E852">
        <v>2555.4699999999998</v>
      </c>
      <c r="F852">
        <v>8358702</v>
      </c>
    </row>
    <row r="853" spans="1:6" x14ac:dyDescent="0.25">
      <c r="A853" s="4" t="s">
        <v>5170</v>
      </c>
      <c r="B853">
        <v>2564.0100000000002</v>
      </c>
      <c r="C853">
        <v>2634.45</v>
      </c>
      <c r="D853">
        <v>2655.88</v>
      </c>
      <c r="E853">
        <v>2564.0100000000002</v>
      </c>
      <c r="F853">
        <v>12625958</v>
      </c>
    </row>
    <row r="854" spans="1:6" x14ac:dyDescent="0.25">
      <c r="A854" s="4" t="s">
        <v>5174</v>
      </c>
      <c r="B854">
        <v>2634.6</v>
      </c>
      <c r="C854">
        <v>2625.2</v>
      </c>
      <c r="D854">
        <v>2641.59</v>
      </c>
      <c r="E854">
        <v>2597.31</v>
      </c>
      <c r="F854">
        <v>8172180</v>
      </c>
    </row>
    <row r="855" spans="1:6" x14ac:dyDescent="0.25">
      <c r="A855" s="4" t="s">
        <v>5177</v>
      </c>
      <c r="B855">
        <v>2624.78</v>
      </c>
      <c r="C855">
        <v>2634.02</v>
      </c>
      <c r="D855">
        <v>2659.35</v>
      </c>
      <c r="E855">
        <v>2596.46</v>
      </c>
      <c r="F855">
        <v>11863143</v>
      </c>
    </row>
    <row r="856" spans="1:6" x14ac:dyDescent="0.25">
      <c r="A856" s="4" t="s">
        <v>5181</v>
      </c>
      <c r="B856">
        <v>2639.92</v>
      </c>
      <c r="C856">
        <v>2647.01</v>
      </c>
      <c r="D856">
        <v>2684.18</v>
      </c>
      <c r="E856">
        <v>2635.15</v>
      </c>
      <c r="F856">
        <v>9771985</v>
      </c>
    </row>
    <row r="857" spans="1:6" x14ac:dyDescent="0.25">
      <c r="A857" s="4" t="s">
        <v>5185</v>
      </c>
      <c r="B857">
        <v>2641.53</v>
      </c>
      <c r="C857">
        <v>2606.13</v>
      </c>
      <c r="D857">
        <v>2642.02</v>
      </c>
      <c r="E857">
        <v>2600.5700000000002</v>
      </c>
      <c r="F857">
        <v>9867271</v>
      </c>
    </row>
    <row r="858" spans="1:6" x14ac:dyDescent="0.25">
      <c r="A858" s="4" t="s">
        <v>5197</v>
      </c>
      <c r="B858">
        <v>2594.19</v>
      </c>
      <c r="C858">
        <v>2576.5700000000002</v>
      </c>
      <c r="D858">
        <v>2599.27</v>
      </c>
      <c r="E858">
        <v>2565.0700000000002</v>
      </c>
      <c r="F858">
        <v>8187951</v>
      </c>
    </row>
    <row r="859" spans="1:6" x14ac:dyDescent="0.25">
      <c r="A859" s="4" t="s">
        <v>5200</v>
      </c>
      <c r="B859">
        <v>2580.83</v>
      </c>
      <c r="C859">
        <v>2554.16</v>
      </c>
      <c r="D859">
        <v>2581.25</v>
      </c>
      <c r="E859">
        <v>2539.3000000000002</v>
      </c>
      <c r="F859">
        <v>7861222</v>
      </c>
    </row>
    <row r="860" spans="1:6" x14ac:dyDescent="0.25">
      <c r="A860" s="4" t="s">
        <v>5202</v>
      </c>
      <c r="B860">
        <v>2547.92</v>
      </c>
      <c r="C860">
        <v>2521.9</v>
      </c>
      <c r="D860">
        <v>2550.04</v>
      </c>
      <c r="E860">
        <v>2510.3200000000002</v>
      </c>
      <c r="F860">
        <v>6550279</v>
      </c>
    </row>
    <row r="861" spans="1:6" x14ac:dyDescent="0.25">
      <c r="A861" s="4" t="s">
        <v>5206</v>
      </c>
      <c r="B861">
        <v>2527.35</v>
      </c>
      <c r="C861">
        <v>2520.65</v>
      </c>
      <c r="D861">
        <v>2559.09</v>
      </c>
      <c r="E861">
        <v>2519.15</v>
      </c>
      <c r="F861">
        <v>8643896</v>
      </c>
    </row>
    <row r="862" spans="1:6" x14ac:dyDescent="0.25">
      <c r="A862" s="4" t="s">
        <v>5210</v>
      </c>
      <c r="B862">
        <v>2510.37</v>
      </c>
      <c r="C862">
        <v>2496.92</v>
      </c>
      <c r="D862">
        <v>2521.8000000000002</v>
      </c>
      <c r="E862">
        <v>2485.5500000000002</v>
      </c>
      <c r="F862">
        <v>7493772</v>
      </c>
    </row>
    <row r="863" spans="1:6" x14ac:dyDescent="0.25">
      <c r="A863" s="4" t="s">
        <v>5222</v>
      </c>
      <c r="B863">
        <v>2478.59</v>
      </c>
      <c r="C863">
        <v>2459.1999999999998</v>
      </c>
      <c r="D863">
        <v>2487.42</v>
      </c>
      <c r="E863">
        <v>2456.2199999999998</v>
      </c>
      <c r="F863">
        <v>6820167</v>
      </c>
    </row>
    <row r="864" spans="1:6" x14ac:dyDescent="0.25">
      <c r="A864" s="4" t="s">
        <v>5225</v>
      </c>
      <c r="B864">
        <v>2495.31</v>
      </c>
      <c r="C864">
        <v>2520.9</v>
      </c>
      <c r="D864">
        <v>2521.91</v>
      </c>
      <c r="E864">
        <v>2488.4899999999998</v>
      </c>
      <c r="F864">
        <v>9800110</v>
      </c>
    </row>
    <row r="865" spans="1:6" x14ac:dyDescent="0.25">
      <c r="A865" s="4" t="s">
        <v>5228</v>
      </c>
      <c r="B865">
        <v>2517.67</v>
      </c>
      <c r="C865">
        <v>2523.9</v>
      </c>
      <c r="D865">
        <v>2537.91</v>
      </c>
      <c r="E865">
        <v>2513.91</v>
      </c>
      <c r="F865">
        <v>7622169</v>
      </c>
    </row>
    <row r="866" spans="1:6" x14ac:dyDescent="0.25">
      <c r="A866" s="4" t="s">
        <v>5230</v>
      </c>
      <c r="B866">
        <v>2532.27</v>
      </c>
      <c r="C866">
        <v>2506.64</v>
      </c>
      <c r="D866">
        <v>2544</v>
      </c>
      <c r="E866">
        <v>2504.04</v>
      </c>
      <c r="F866">
        <v>7877465</v>
      </c>
    </row>
    <row r="867" spans="1:6" x14ac:dyDescent="0.25">
      <c r="A867" s="4" t="s">
        <v>5233</v>
      </c>
      <c r="B867">
        <v>2497.8200000000002</v>
      </c>
      <c r="C867">
        <v>2538.14</v>
      </c>
      <c r="D867">
        <v>2545.2600000000002</v>
      </c>
      <c r="E867">
        <v>2484.31</v>
      </c>
      <c r="F867">
        <v>9220139</v>
      </c>
    </row>
    <row r="868" spans="1:6" x14ac:dyDescent="0.25">
      <c r="A868" s="4" t="s">
        <v>5244</v>
      </c>
      <c r="B868">
        <v>2551.96</v>
      </c>
      <c r="C868">
        <v>2571.84</v>
      </c>
      <c r="D868">
        <v>2599.48</v>
      </c>
      <c r="E868">
        <v>2551.3000000000002</v>
      </c>
      <c r="F868">
        <v>11646662</v>
      </c>
    </row>
    <row r="869" spans="1:6" x14ac:dyDescent="0.25">
      <c r="A869" s="4" t="s">
        <v>5248</v>
      </c>
      <c r="B869">
        <v>2568.4</v>
      </c>
      <c r="C869">
        <v>2546.13</v>
      </c>
      <c r="D869">
        <v>2574.59</v>
      </c>
      <c r="E869">
        <v>2535.2199999999998</v>
      </c>
      <c r="F869">
        <v>10134276</v>
      </c>
    </row>
    <row r="870" spans="1:6" x14ac:dyDescent="0.25">
      <c r="A870" s="4" t="s">
        <v>5252</v>
      </c>
      <c r="B870">
        <v>2548.46</v>
      </c>
      <c r="C870">
        <v>2533.42</v>
      </c>
      <c r="D870">
        <v>2560.58</v>
      </c>
      <c r="E870">
        <v>2529.61</v>
      </c>
      <c r="F870">
        <v>7496373</v>
      </c>
    </row>
    <row r="871" spans="1:6" x14ac:dyDescent="0.25">
      <c r="A871" s="4" t="s">
        <v>5256</v>
      </c>
      <c r="B871">
        <v>2535.62</v>
      </c>
      <c r="C871">
        <v>2571.15</v>
      </c>
      <c r="D871">
        <v>2573.69</v>
      </c>
      <c r="E871">
        <v>2535.62</v>
      </c>
      <c r="F871">
        <v>11238678</v>
      </c>
    </row>
    <row r="872" spans="1:6" x14ac:dyDescent="0.25">
      <c r="A872" s="4" t="s">
        <v>5260</v>
      </c>
      <c r="B872">
        <v>2589.1</v>
      </c>
      <c r="C872">
        <v>2595.4299999999998</v>
      </c>
      <c r="D872">
        <v>2614.64</v>
      </c>
      <c r="E872">
        <v>2570.09</v>
      </c>
      <c r="F872">
        <v>10948801</v>
      </c>
    </row>
    <row r="873" spans="1:6" x14ac:dyDescent="0.25">
      <c r="A873" s="4" t="s">
        <v>5270</v>
      </c>
      <c r="B873">
        <v>2589.1999999999998</v>
      </c>
      <c r="C873">
        <v>2581.34</v>
      </c>
      <c r="D873">
        <v>2595.42</v>
      </c>
      <c r="E873">
        <v>2570.08</v>
      </c>
      <c r="F873">
        <v>7986777</v>
      </c>
    </row>
    <row r="874" spans="1:6" x14ac:dyDescent="0.25">
      <c r="A874" s="4" t="s">
        <v>5273</v>
      </c>
      <c r="B874">
        <v>2589.73</v>
      </c>
      <c r="C874">
        <v>2568.38</v>
      </c>
      <c r="D874">
        <v>2592.5700000000002</v>
      </c>
      <c r="E874">
        <v>2560.7600000000002</v>
      </c>
      <c r="F874">
        <v>7574669</v>
      </c>
    </row>
    <row r="875" spans="1:6" x14ac:dyDescent="0.25">
      <c r="A875" s="4" t="s">
        <v>5277</v>
      </c>
      <c r="B875">
        <v>2557.88</v>
      </c>
      <c r="C875">
        <v>2560.88</v>
      </c>
      <c r="D875">
        <v>2573.4499999999998</v>
      </c>
      <c r="E875">
        <v>2550.15</v>
      </c>
      <c r="F875">
        <v>6411377</v>
      </c>
    </row>
    <row r="876" spans="1:6" x14ac:dyDescent="0.25">
      <c r="A876" s="4" t="s">
        <v>5281</v>
      </c>
      <c r="B876">
        <v>2565.23</v>
      </c>
      <c r="C876">
        <v>2578.7600000000002</v>
      </c>
      <c r="D876">
        <v>2592.98</v>
      </c>
      <c r="E876">
        <v>2564.15</v>
      </c>
      <c r="F876">
        <v>6542338</v>
      </c>
    </row>
    <row r="877" spans="1:6" x14ac:dyDescent="0.25">
      <c r="A877" s="4" t="s">
        <v>5284</v>
      </c>
      <c r="B877">
        <v>2580.4</v>
      </c>
      <c r="C877">
        <v>2521.02</v>
      </c>
      <c r="D877">
        <v>2580.4</v>
      </c>
      <c r="E877">
        <v>2521.02</v>
      </c>
      <c r="F877">
        <v>7120208</v>
      </c>
    </row>
    <row r="878" spans="1:6" x14ac:dyDescent="0.25">
      <c r="A878" s="4" t="s">
        <v>5295</v>
      </c>
      <c r="B878">
        <v>2496.7600000000002</v>
      </c>
      <c r="C878">
        <v>2485.3000000000002</v>
      </c>
      <c r="D878">
        <v>2499.94</v>
      </c>
      <c r="E878">
        <v>2456</v>
      </c>
      <c r="F878">
        <v>7916609</v>
      </c>
    </row>
    <row r="879" spans="1:6" x14ac:dyDescent="0.25">
      <c r="A879" s="4" t="s">
        <v>5299</v>
      </c>
      <c r="B879">
        <v>2483.4699999999998</v>
      </c>
      <c r="C879">
        <v>2440.23</v>
      </c>
      <c r="D879">
        <v>2490</v>
      </c>
      <c r="E879">
        <v>2426.88</v>
      </c>
      <c r="F879">
        <v>10862474</v>
      </c>
    </row>
    <row r="880" spans="1:6" x14ac:dyDescent="0.25">
      <c r="A880" s="4" t="s">
        <v>5303</v>
      </c>
      <c r="B880">
        <v>2435.0500000000002</v>
      </c>
      <c r="C880">
        <v>2418.1</v>
      </c>
      <c r="D880">
        <v>2459.9499999999998</v>
      </c>
      <c r="E880">
        <v>2418.1</v>
      </c>
      <c r="F880">
        <v>7982547</v>
      </c>
    </row>
    <row r="881" spans="1:6" x14ac:dyDescent="0.25">
      <c r="A881" s="4" t="s">
        <v>5309</v>
      </c>
      <c r="B881">
        <v>2414.27</v>
      </c>
      <c r="C881">
        <v>2426.41</v>
      </c>
      <c r="D881">
        <v>2430.19</v>
      </c>
      <c r="E881">
        <v>2388.9699999999998</v>
      </c>
      <c r="F881">
        <v>7624005</v>
      </c>
    </row>
    <row r="882" spans="1:6" x14ac:dyDescent="0.25">
      <c r="A882" s="4" t="s">
        <v>5312</v>
      </c>
      <c r="B882">
        <v>2428.61</v>
      </c>
      <c r="C882">
        <v>2403.34</v>
      </c>
      <c r="D882">
        <v>2452.09</v>
      </c>
      <c r="E882">
        <v>2403.34</v>
      </c>
      <c r="F882">
        <v>7309869</v>
      </c>
    </row>
    <row r="883" spans="1:6" x14ac:dyDescent="0.25">
      <c r="A883" s="4" t="s">
        <v>5323</v>
      </c>
      <c r="B883">
        <v>2393.81</v>
      </c>
      <c r="C883">
        <v>2347.81</v>
      </c>
      <c r="D883">
        <v>2397.66</v>
      </c>
      <c r="E883">
        <v>2347.81</v>
      </c>
      <c r="F883">
        <v>8182432</v>
      </c>
    </row>
    <row r="884" spans="1:6" x14ac:dyDescent="0.25">
      <c r="A884" s="4" t="s">
        <v>5327</v>
      </c>
      <c r="B884">
        <v>2359.08</v>
      </c>
      <c r="C884">
        <v>2320.9699999999998</v>
      </c>
      <c r="D884">
        <v>2369.83</v>
      </c>
      <c r="E884">
        <v>2279.94</v>
      </c>
      <c r="F884">
        <v>11224861</v>
      </c>
    </row>
    <row r="885" spans="1:6" x14ac:dyDescent="0.25">
      <c r="A885" s="4" t="s">
        <v>5329</v>
      </c>
      <c r="B885">
        <v>2313.81</v>
      </c>
      <c r="C885">
        <v>2258.64</v>
      </c>
      <c r="D885">
        <v>2313.81</v>
      </c>
      <c r="E885">
        <v>2258.44</v>
      </c>
      <c r="F885">
        <v>8622018</v>
      </c>
    </row>
    <row r="886" spans="1:6" x14ac:dyDescent="0.25">
      <c r="A886" s="4" t="s">
        <v>5331</v>
      </c>
      <c r="B886">
        <v>2270.08</v>
      </c>
      <c r="C886">
        <v>2290.7399999999998</v>
      </c>
      <c r="D886">
        <v>2312.7399999999998</v>
      </c>
      <c r="E886">
        <v>2260.63</v>
      </c>
      <c r="F886">
        <v>11099091</v>
      </c>
    </row>
    <row r="887" spans="1:6" x14ac:dyDescent="0.25">
      <c r="A887" s="4" t="s">
        <v>5334</v>
      </c>
      <c r="B887">
        <v>2279.86</v>
      </c>
      <c r="C887">
        <v>2276.16</v>
      </c>
      <c r="D887">
        <v>2301.13</v>
      </c>
      <c r="E887">
        <v>2267.31</v>
      </c>
      <c r="F887">
        <v>8667145</v>
      </c>
    </row>
    <row r="888" spans="1:6" x14ac:dyDescent="0.25">
      <c r="A888" s="4" t="s">
        <v>5344</v>
      </c>
      <c r="B888">
        <v>2418.21</v>
      </c>
      <c r="C888">
        <v>2293.5500000000002</v>
      </c>
      <c r="D888">
        <v>2418.21</v>
      </c>
      <c r="E888">
        <v>2285.9899999999998</v>
      </c>
      <c r="F888">
        <v>13654765</v>
      </c>
    </row>
    <row r="889" spans="1:6" x14ac:dyDescent="0.25">
      <c r="A889" s="4" t="s">
        <v>5347</v>
      </c>
      <c r="B889">
        <v>2288.5</v>
      </c>
      <c r="C889">
        <v>2345.6999999999998</v>
      </c>
      <c r="D889">
        <v>2357.86</v>
      </c>
      <c r="E889">
        <v>2286.92</v>
      </c>
      <c r="F889">
        <v>11221109</v>
      </c>
    </row>
    <row r="890" spans="1:6" x14ac:dyDescent="0.25">
      <c r="A890" s="4" t="s">
        <v>5351</v>
      </c>
      <c r="B890">
        <v>2351.2199999999998</v>
      </c>
      <c r="C890">
        <v>2336.71</v>
      </c>
      <c r="D890">
        <v>2372.4299999999998</v>
      </c>
      <c r="E890">
        <v>2329.5300000000002</v>
      </c>
      <c r="F890">
        <v>8805797</v>
      </c>
    </row>
    <row r="891" spans="1:6" x14ac:dyDescent="0.25">
      <c r="A891" s="4" t="s">
        <v>5354</v>
      </c>
      <c r="B891">
        <v>2327.54</v>
      </c>
      <c r="C891">
        <v>2307.2199999999998</v>
      </c>
      <c r="D891">
        <v>2327.58</v>
      </c>
      <c r="E891">
        <v>2301.85</v>
      </c>
      <c r="F891">
        <v>8797016</v>
      </c>
    </row>
    <row r="892" spans="1:6" x14ac:dyDescent="0.25">
      <c r="A892" s="4" t="s">
        <v>5356</v>
      </c>
      <c r="B892">
        <v>2310.79</v>
      </c>
      <c r="C892">
        <v>2307.6799999999998</v>
      </c>
      <c r="D892">
        <v>2323.4499999999998</v>
      </c>
      <c r="E892">
        <v>2299.36</v>
      </c>
      <c r="F892">
        <v>6148822</v>
      </c>
    </row>
    <row r="893" spans="1:6" x14ac:dyDescent="0.25">
      <c r="A893" s="4" t="s">
        <v>5365</v>
      </c>
      <c r="B893">
        <v>2318.0300000000002</v>
      </c>
      <c r="C893">
        <v>2329.9499999999998</v>
      </c>
      <c r="D893">
        <v>2337.42</v>
      </c>
      <c r="E893">
        <v>2286.77</v>
      </c>
      <c r="F893">
        <v>9847597</v>
      </c>
    </row>
    <row r="894" spans="1:6" x14ac:dyDescent="0.25">
      <c r="A894" s="4" t="s">
        <v>5369</v>
      </c>
      <c r="B894">
        <v>2322.94</v>
      </c>
      <c r="C894">
        <v>2336.59</v>
      </c>
      <c r="D894">
        <v>2348.96</v>
      </c>
      <c r="E894">
        <v>2309.3200000000002</v>
      </c>
      <c r="F894">
        <v>10020345</v>
      </c>
    </row>
    <row r="895" spans="1:6" x14ac:dyDescent="0.25">
      <c r="A895" s="4" t="s">
        <v>5372</v>
      </c>
      <c r="B895">
        <v>2326.64</v>
      </c>
      <c r="C895">
        <v>2313.63</v>
      </c>
      <c r="D895">
        <v>2328.38</v>
      </c>
      <c r="E895">
        <v>2300.7399999999998</v>
      </c>
      <c r="F895">
        <v>9319320</v>
      </c>
    </row>
    <row r="896" spans="1:6" x14ac:dyDescent="0.25">
      <c r="A896" s="4" t="s">
        <v>5375</v>
      </c>
      <c r="B896">
        <v>2307.08</v>
      </c>
      <c r="C896">
        <v>2248.92</v>
      </c>
      <c r="D896">
        <v>2307.08</v>
      </c>
      <c r="E896">
        <v>2248.92</v>
      </c>
      <c r="F896">
        <v>10322729</v>
      </c>
    </row>
    <row r="897" spans="1:6" x14ac:dyDescent="0.25">
      <c r="A897" s="4" t="s">
        <v>5378</v>
      </c>
      <c r="B897">
        <v>2241.4</v>
      </c>
      <c r="C897">
        <v>2215.91</v>
      </c>
      <c r="D897">
        <v>2249.34</v>
      </c>
      <c r="E897">
        <v>2206.46</v>
      </c>
      <c r="F897">
        <v>7507551</v>
      </c>
    </row>
    <row r="898" spans="1:6" x14ac:dyDescent="0.25">
      <c r="A898" s="4" t="s">
        <v>5387</v>
      </c>
      <c r="B898">
        <v>2214.77</v>
      </c>
      <c r="C898">
        <v>2230.0100000000002</v>
      </c>
      <c r="D898">
        <v>2247.08</v>
      </c>
      <c r="E898">
        <v>2200.5</v>
      </c>
      <c r="F898">
        <v>9022710</v>
      </c>
    </row>
    <row r="899" spans="1:6" x14ac:dyDescent="0.25">
      <c r="A899" s="4" t="s">
        <v>5391</v>
      </c>
      <c r="B899">
        <v>2230</v>
      </c>
      <c r="C899">
        <v>2234.13</v>
      </c>
      <c r="D899">
        <v>2258.8000000000002</v>
      </c>
      <c r="E899">
        <v>2220.61</v>
      </c>
      <c r="F899">
        <v>8885280</v>
      </c>
    </row>
    <row r="900" spans="1:6" x14ac:dyDescent="0.25">
      <c r="A900" s="4" t="s">
        <v>5394</v>
      </c>
      <c r="B900">
        <v>2227.71</v>
      </c>
      <c r="C900">
        <v>2208.04</v>
      </c>
      <c r="D900">
        <v>2239</v>
      </c>
      <c r="E900">
        <v>2198.19</v>
      </c>
      <c r="F900">
        <v>6683077</v>
      </c>
    </row>
    <row r="901" spans="1:6" x14ac:dyDescent="0.25">
      <c r="A901" s="4" t="s">
        <v>5398</v>
      </c>
      <c r="B901">
        <v>2199.7600000000002</v>
      </c>
      <c r="C901">
        <v>2183.08</v>
      </c>
      <c r="D901">
        <v>2205.2800000000002</v>
      </c>
      <c r="E901">
        <v>2175.9299999999998</v>
      </c>
      <c r="F901">
        <v>7074061</v>
      </c>
    </row>
    <row r="902" spans="1:6" x14ac:dyDescent="0.25">
      <c r="A902" s="4" t="s">
        <v>5401</v>
      </c>
      <c r="B902">
        <v>2183.87</v>
      </c>
      <c r="C902">
        <v>2155.77</v>
      </c>
      <c r="D902">
        <v>2186.7800000000002</v>
      </c>
      <c r="E902">
        <v>2150.1</v>
      </c>
      <c r="F902">
        <v>8447881</v>
      </c>
    </row>
    <row r="903" spans="1:6" x14ac:dyDescent="0.25">
      <c r="A903" s="4" t="s">
        <v>5413</v>
      </c>
      <c r="B903">
        <v>2148.29</v>
      </c>
      <c r="C903">
        <v>2185.54</v>
      </c>
      <c r="D903">
        <v>2205.38</v>
      </c>
      <c r="E903">
        <v>2145.4899999999998</v>
      </c>
      <c r="F903">
        <v>8246741</v>
      </c>
    </row>
    <row r="904" spans="1:6" x14ac:dyDescent="0.25">
      <c r="A904" s="4" t="s">
        <v>5416</v>
      </c>
      <c r="B904">
        <v>2180.3000000000002</v>
      </c>
      <c r="C904">
        <v>2158.71</v>
      </c>
      <c r="D904">
        <v>2180.83</v>
      </c>
      <c r="E904">
        <v>2151.21</v>
      </c>
      <c r="F904">
        <v>7171913</v>
      </c>
    </row>
    <row r="905" spans="1:6" x14ac:dyDescent="0.25">
      <c r="A905" s="4" t="s">
        <v>5418</v>
      </c>
      <c r="B905">
        <v>2157.92</v>
      </c>
      <c r="C905">
        <v>2133.4899999999998</v>
      </c>
      <c r="D905">
        <v>2157.92</v>
      </c>
      <c r="E905">
        <v>2133.38</v>
      </c>
      <c r="F905">
        <v>6293518</v>
      </c>
    </row>
    <row r="906" spans="1:6" x14ac:dyDescent="0.25">
      <c r="A906" s="4" t="s">
        <v>5422</v>
      </c>
      <c r="B906">
        <v>2128.11</v>
      </c>
      <c r="C906">
        <v>2112.1</v>
      </c>
      <c r="D906">
        <v>2138.54</v>
      </c>
      <c r="E906">
        <v>2111.77</v>
      </c>
      <c r="F906">
        <v>6614642</v>
      </c>
    </row>
    <row r="907" spans="1:6" x14ac:dyDescent="0.25">
      <c r="A907" s="4" t="s">
        <v>5425</v>
      </c>
      <c r="B907">
        <v>2108.11</v>
      </c>
      <c r="C907">
        <v>2148.88</v>
      </c>
      <c r="D907">
        <v>2150.44</v>
      </c>
      <c r="E907">
        <v>2105.77</v>
      </c>
      <c r="F907">
        <v>9290757</v>
      </c>
    </row>
    <row r="908" spans="1:6" x14ac:dyDescent="0.25">
      <c r="A908" s="4" t="s">
        <v>5436</v>
      </c>
      <c r="B908">
        <v>2146.66</v>
      </c>
      <c r="C908">
        <v>2141.0300000000002</v>
      </c>
      <c r="D908">
        <v>2152.25</v>
      </c>
      <c r="E908">
        <v>2126.73</v>
      </c>
      <c r="F908">
        <v>7928979</v>
      </c>
    </row>
    <row r="909" spans="1:6" x14ac:dyDescent="0.25">
      <c r="A909" s="4" t="s">
        <v>5439</v>
      </c>
      <c r="B909">
        <v>2134.7399999999998</v>
      </c>
      <c r="C909">
        <v>2116.38</v>
      </c>
      <c r="D909">
        <v>2142.3200000000002</v>
      </c>
      <c r="E909">
        <v>2116.38</v>
      </c>
      <c r="F909">
        <v>6303534</v>
      </c>
    </row>
    <row r="910" spans="1:6" x14ac:dyDescent="0.25">
      <c r="A910" s="4" t="s">
        <v>5441</v>
      </c>
      <c r="B910">
        <v>2118.98</v>
      </c>
      <c r="C910">
        <v>2161.42</v>
      </c>
      <c r="D910">
        <v>2189.36</v>
      </c>
      <c r="E910">
        <v>2116.34</v>
      </c>
      <c r="F910">
        <v>13552454</v>
      </c>
    </row>
    <row r="911" spans="1:6" x14ac:dyDescent="0.25">
      <c r="A911" s="4" t="s">
        <v>5444</v>
      </c>
      <c r="B911">
        <v>2163.58</v>
      </c>
      <c r="C911">
        <v>2156.6</v>
      </c>
      <c r="D911">
        <v>2180.3200000000002</v>
      </c>
      <c r="E911">
        <v>2151.94</v>
      </c>
      <c r="F911">
        <v>8568080</v>
      </c>
    </row>
    <row r="912" spans="1:6" x14ac:dyDescent="0.25">
      <c r="A912" s="4" t="s">
        <v>5479</v>
      </c>
      <c r="B912">
        <v>2144.4899999999998</v>
      </c>
      <c r="C912">
        <v>2131.44</v>
      </c>
      <c r="D912">
        <v>2147.6999999999998</v>
      </c>
      <c r="E912">
        <v>2114.19</v>
      </c>
      <c r="F912">
        <v>8113431</v>
      </c>
    </row>
    <row r="913" spans="1:6" x14ac:dyDescent="0.25">
      <c r="A913" s="4" t="s">
        <v>5482</v>
      </c>
      <c r="B913">
        <v>2136.8000000000002</v>
      </c>
      <c r="C913">
        <v>2117.4899999999998</v>
      </c>
      <c r="D913">
        <v>2154.67</v>
      </c>
      <c r="E913">
        <v>2117.31</v>
      </c>
      <c r="F913">
        <v>8866786</v>
      </c>
    </row>
    <row r="914" spans="1:6" x14ac:dyDescent="0.25">
      <c r="A914" s="4" t="s">
        <v>5485</v>
      </c>
      <c r="B914">
        <v>2134.58</v>
      </c>
      <c r="C914">
        <v>2113.0500000000002</v>
      </c>
      <c r="D914">
        <v>2149.17</v>
      </c>
      <c r="E914">
        <v>2106.4499999999998</v>
      </c>
      <c r="F914">
        <v>8466771</v>
      </c>
    </row>
    <row r="915" spans="1:6" x14ac:dyDescent="0.25">
      <c r="A915" s="4" t="s">
        <v>5488</v>
      </c>
      <c r="B915">
        <v>2121.94</v>
      </c>
      <c r="C915">
        <v>2164.89</v>
      </c>
      <c r="D915">
        <v>2169.92</v>
      </c>
      <c r="E915">
        <v>2119.54</v>
      </c>
      <c r="F915">
        <v>12829535</v>
      </c>
    </row>
    <row r="916" spans="1:6" x14ac:dyDescent="0.25">
      <c r="A916" s="4" t="s">
        <v>5492</v>
      </c>
      <c r="B916">
        <v>2146.19</v>
      </c>
      <c r="C916">
        <v>2120.9</v>
      </c>
      <c r="D916">
        <v>2146.19</v>
      </c>
      <c r="E916">
        <v>2108.5300000000002</v>
      </c>
      <c r="F916">
        <v>9173691</v>
      </c>
    </row>
    <row r="917" spans="1:6" x14ac:dyDescent="0.25">
      <c r="A917" s="4" t="s">
        <v>5502</v>
      </c>
      <c r="B917">
        <v>2117.71</v>
      </c>
      <c r="C917">
        <v>2070.1799999999998</v>
      </c>
      <c r="D917">
        <v>2123.1999999999998</v>
      </c>
      <c r="E917">
        <v>2060.21</v>
      </c>
      <c r="F917">
        <v>9213975</v>
      </c>
    </row>
    <row r="918" spans="1:6" x14ac:dyDescent="0.25">
      <c r="A918" s="4" t="s">
        <v>5506</v>
      </c>
      <c r="B918">
        <v>2076.7800000000002</v>
      </c>
      <c r="C918">
        <v>2080.44</v>
      </c>
      <c r="D918">
        <v>2100.29</v>
      </c>
      <c r="E918">
        <v>2066.33</v>
      </c>
      <c r="F918">
        <v>8523153</v>
      </c>
    </row>
    <row r="919" spans="1:6" x14ac:dyDescent="0.25">
      <c r="A919" s="4" t="s">
        <v>5511</v>
      </c>
      <c r="B919">
        <v>2073.3200000000002</v>
      </c>
      <c r="C919">
        <v>2050.25</v>
      </c>
      <c r="D919">
        <v>2073.3200000000002</v>
      </c>
      <c r="E919">
        <v>2047.4</v>
      </c>
      <c r="F919">
        <v>7868906</v>
      </c>
    </row>
    <row r="920" spans="1:6" x14ac:dyDescent="0.25">
      <c r="A920" s="4" t="s">
        <v>5514</v>
      </c>
      <c r="B920">
        <v>2037.1</v>
      </c>
      <c r="C920">
        <v>2022.6</v>
      </c>
      <c r="D920">
        <v>2046.32</v>
      </c>
      <c r="E920">
        <v>2020.31</v>
      </c>
      <c r="F920">
        <v>9567951</v>
      </c>
    </row>
    <row r="921" spans="1:6" x14ac:dyDescent="0.25">
      <c r="A921" s="4" t="s">
        <v>5517</v>
      </c>
      <c r="B921">
        <v>2004.49</v>
      </c>
      <c r="C921">
        <v>2041.46</v>
      </c>
      <c r="D921">
        <v>2064.02</v>
      </c>
      <c r="E921">
        <v>2003.33</v>
      </c>
      <c r="F921">
        <v>12205934</v>
      </c>
    </row>
    <row r="922" spans="1:6" x14ac:dyDescent="0.25">
      <c r="A922" s="4" t="s">
        <v>5528</v>
      </c>
      <c r="B922">
        <v>2031.2</v>
      </c>
      <c r="C922">
        <v>1977.47</v>
      </c>
      <c r="D922">
        <v>2031.2</v>
      </c>
      <c r="E922">
        <v>1965.89</v>
      </c>
      <c r="F922">
        <v>9905352</v>
      </c>
    </row>
    <row r="923" spans="1:6" x14ac:dyDescent="0.25">
      <c r="A923" s="4" t="s">
        <v>5531</v>
      </c>
      <c r="B923">
        <v>1984.51</v>
      </c>
      <c r="C923">
        <v>1990.61</v>
      </c>
      <c r="D923">
        <v>2002.8</v>
      </c>
      <c r="E923">
        <v>1973.79</v>
      </c>
      <c r="F923">
        <v>10414333</v>
      </c>
    </row>
    <row r="924" spans="1:6" x14ac:dyDescent="0.25">
      <c r="A924" s="4" t="s">
        <v>5534</v>
      </c>
      <c r="B924">
        <v>2004.75</v>
      </c>
      <c r="C924">
        <v>1977.75</v>
      </c>
      <c r="D924">
        <v>2019.6</v>
      </c>
      <c r="E924">
        <v>1975.86</v>
      </c>
      <c r="F924">
        <v>9991365</v>
      </c>
    </row>
    <row r="925" spans="1:6" x14ac:dyDescent="0.25">
      <c r="A925" s="4" t="s">
        <v>5536</v>
      </c>
      <c r="B925">
        <v>1950.92</v>
      </c>
      <c r="C925">
        <v>1960.23</v>
      </c>
      <c r="D925">
        <v>1962.37</v>
      </c>
      <c r="E925">
        <v>1911.01</v>
      </c>
      <c r="F925">
        <v>12473634</v>
      </c>
    </row>
    <row r="926" spans="1:6" x14ac:dyDescent="0.25">
      <c r="A926" s="4" t="s">
        <v>5539</v>
      </c>
      <c r="B926">
        <v>1947.49</v>
      </c>
      <c r="C926">
        <v>2034.4</v>
      </c>
      <c r="D926">
        <v>2044.36</v>
      </c>
      <c r="E926">
        <v>1941.12</v>
      </c>
      <c r="F926">
        <v>15083033</v>
      </c>
    </row>
    <row r="927" spans="1:6" x14ac:dyDescent="0.25">
      <c r="A927" s="4" t="s">
        <v>5549</v>
      </c>
      <c r="B927">
        <v>2030.96</v>
      </c>
      <c r="C927">
        <v>2057.02</v>
      </c>
      <c r="D927">
        <v>2064.09</v>
      </c>
      <c r="E927">
        <v>2027.17</v>
      </c>
      <c r="F927">
        <v>12155193</v>
      </c>
    </row>
    <row r="928" spans="1:6" x14ac:dyDescent="0.25">
      <c r="A928" s="4" t="s">
        <v>5553</v>
      </c>
      <c r="B928">
        <v>2040.13</v>
      </c>
      <c r="C928">
        <v>2029.01</v>
      </c>
      <c r="D928">
        <v>2046.6</v>
      </c>
      <c r="E928">
        <v>2015.63</v>
      </c>
      <c r="F928">
        <v>11028172</v>
      </c>
    </row>
    <row r="929" spans="1:6" x14ac:dyDescent="0.25">
      <c r="A929" s="4" t="s">
        <v>5557</v>
      </c>
      <c r="B929">
        <v>2027.47</v>
      </c>
      <c r="C929">
        <v>2007.1</v>
      </c>
      <c r="D929">
        <v>2028.92</v>
      </c>
      <c r="E929">
        <v>1996.6</v>
      </c>
      <c r="F929">
        <v>9383904</v>
      </c>
    </row>
    <row r="930" spans="1:6" x14ac:dyDescent="0.25">
      <c r="A930" s="4" t="s">
        <v>5561</v>
      </c>
      <c r="B930">
        <v>2007.06</v>
      </c>
      <c r="C930">
        <v>1967.24</v>
      </c>
      <c r="D930">
        <v>2014.1</v>
      </c>
      <c r="E930">
        <v>1967.24</v>
      </c>
      <c r="F930">
        <v>9781919</v>
      </c>
    </row>
    <row r="931" spans="1:6" x14ac:dyDescent="0.25">
      <c r="A931" s="4" t="s">
        <v>5564</v>
      </c>
      <c r="B931">
        <v>1970.76</v>
      </c>
      <c r="C931">
        <v>1992.73</v>
      </c>
      <c r="D931">
        <v>2002.46</v>
      </c>
      <c r="E931">
        <v>1970.76</v>
      </c>
      <c r="F931">
        <v>9785727</v>
      </c>
    </row>
    <row r="932" spans="1:6" x14ac:dyDescent="0.25">
      <c r="A932" s="4" t="s">
        <v>5575</v>
      </c>
      <c r="B932">
        <v>2002.86</v>
      </c>
      <c r="C932">
        <v>2059.9</v>
      </c>
      <c r="D932">
        <v>2065.5700000000002</v>
      </c>
      <c r="E932">
        <v>2002.86</v>
      </c>
      <c r="F932">
        <v>14983368</v>
      </c>
    </row>
    <row r="933" spans="1:6" x14ac:dyDescent="0.25">
      <c r="A933" s="4" t="s">
        <v>5577</v>
      </c>
      <c r="B933">
        <v>2053.41</v>
      </c>
      <c r="C933">
        <v>2046.18</v>
      </c>
      <c r="D933">
        <v>2053.41</v>
      </c>
      <c r="E933">
        <v>2029.04</v>
      </c>
      <c r="F933">
        <v>9906526</v>
      </c>
    </row>
    <row r="934" spans="1:6" x14ac:dyDescent="0.25">
      <c r="A934" s="4" t="s">
        <v>5580</v>
      </c>
      <c r="B934">
        <v>2040.19</v>
      </c>
      <c r="C934">
        <v>2049.15</v>
      </c>
      <c r="D934">
        <v>2064.5</v>
      </c>
      <c r="E934">
        <v>2034.44</v>
      </c>
      <c r="F934">
        <v>11481983</v>
      </c>
    </row>
    <row r="935" spans="1:6" x14ac:dyDescent="0.25">
      <c r="A935" s="4" t="s">
        <v>5584</v>
      </c>
      <c r="B935">
        <v>2044.02</v>
      </c>
      <c r="C935">
        <v>2075.38</v>
      </c>
      <c r="D935">
        <v>2090.2199999999998</v>
      </c>
      <c r="E935">
        <v>2043.03</v>
      </c>
      <c r="F935">
        <v>15342402</v>
      </c>
    </row>
    <row r="936" spans="1:6" x14ac:dyDescent="0.25">
      <c r="A936" s="4" t="s">
        <v>5588</v>
      </c>
      <c r="B936">
        <v>2060.4899999999998</v>
      </c>
      <c r="C936">
        <v>2048.98</v>
      </c>
      <c r="D936">
        <v>2060.4899999999998</v>
      </c>
      <c r="E936">
        <v>2041.97</v>
      </c>
      <c r="F936">
        <v>9895536</v>
      </c>
    </row>
    <row r="937" spans="1:6" x14ac:dyDescent="0.25">
      <c r="A937" s="4" t="s">
        <v>5597</v>
      </c>
      <c r="B937">
        <v>2060.98</v>
      </c>
      <c r="C937">
        <v>2050.04</v>
      </c>
      <c r="D937">
        <v>2069.9699999999998</v>
      </c>
      <c r="E937">
        <v>2040.98</v>
      </c>
      <c r="F937">
        <v>8336369</v>
      </c>
    </row>
    <row r="938" spans="1:6" x14ac:dyDescent="0.25">
      <c r="A938" s="4" t="s">
        <v>5600</v>
      </c>
      <c r="B938">
        <v>2051.98</v>
      </c>
      <c r="C938">
        <v>2036.15</v>
      </c>
      <c r="D938">
        <v>2063.79</v>
      </c>
      <c r="E938">
        <v>2026.08</v>
      </c>
      <c r="F938">
        <v>9541826</v>
      </c>
    </row>
    <row r="939" spans="1:6" x14ac:dyDescent="0.25">
      <c r="A939" s="4" t="s">
        <v>5603</v>
      </c>
      <c r="B939">
        <v>2067.4499999999998</v>
      </c>
      <c r="C939">
        <v>2066.09</v>
      </c>
      <c r="D939">
        <v>2087.31</v>
      </c>
      <c r="E939">
        <v>2060.6</v>
      </c>
      <c r="F939">
        <v>13700370</v>
      </c>
    </row>
    <row r="940" spans="1:6" x14ac:dyDescent="0.25">
      <c r="A940" s="4" t="s">
        <v>5606</v>
      </c>
      <c r="B940">
        <v>2060.7199999999998</v>
      </c>
      <c r="C940">
        <v>2016.05</v>
      </c>
      <c r="D940">
        <v>2060.7199999999998</v>
      </c>
      <c r="E940">
        <v>2016.05</v>
      </c>
      <c r="F940">
        <v>10056084</v>
      </c>
    </row>
    <row r="941" spans="1:6" x14ac:dyDescent="0.25">
      <c r="A941" s="4" t="s">
        <v>5609</v>
      </c>
      <c r="B941">
        <v>2005.48</v>
      </c>
      <c r="C941">
        <v>2015.11</v>
      </c>
      <c r="D941">
        <v>2019.37</v>
      </c>
      <c r="E941">
        <v>2001.75</v>
      </c>
      <c r="F941">
        <v>7197766</v>
      </c>
    </row>
    <row r="942" spans="1:6" x14ac:dyDescent="0.25">
      <c r="A942" s="4" t="s">
        <v>5619</v>
      </c>
      <c r="B942">
        <v>2017.31</v>
      </c>
      <c r="C942">
        <v>2014.44</v>
      </c>
      <c r="D942">
        <v>2023.6</v>
      </c>
      <c r="E942">
        <v>1993.21</v>
      </c>
      <c r="F942">
        <v>7818829</v>
      </c>
    </row>
    <row r="943" spans="1:6" x14ac:dyDescent="0.25">
      <c r="A943" s="4" t="s">
        <v>5623</v>
      </c>
      <c r="B943">
        <v>2021.35</v>
      </c>
      <c r="C943">
        <v>2002.82</v>
      </c>
      <c r="D943">
        <v>2033.07</v>
      </c>
      <c r="E943">
        <v>2001.67</v>
      </c>
      <c r="F943">
        <v>7809978</v>
      </c>
    </row>
    <row r="944" spans="1:6" x14ac:dyDescent="0.25">
      <c r="A944" s="4" t="s">
        <v>5627</v>
      </c>
      <c r="B944">
        <v>1993.52</v>
      </c>
      <c r="C944">
        <v>1960.21</v>
      </c>
      <c r="D944">
        <v>1998.01</v>
      </c>
      <c r="E944">
        <v>1960.21</v>
      </c>
      <c r="F944">
        <v>7942216</v>
      </c>
    </row>
    <row r="945" spans="1:6" x14ac:dyDescent="0.25">
      <c r="A945" s="4" t="s">
        <v>5631</v>
      </c>
      <c r="B945">
        <v>1957.94</v>
      </c>
      <c r="C945">
        <v>1967.74</v>
      </c>
      <c r="D945">
        <v>1967.75</v>
      </c>
      <c r="E945">
        <v>1948.52</v>
      </c>
      <c r="F945">
        <v>6689342</v>
      </c>
    </row>
    <row r="946" spans="1:6" x14ac:dyDescent="0.25">
      <c r="A946" s="4" t="s">
        <v>5633</v>
      </c>
      <c r="B946">
        <v>1964.07</v>
      </c>
      <c r="C946">
        <v>1935.92</v>
      </c>
      <c r="D946">
        <v>1964.07</v>
      </c>
      <c r="E946">
        <v>1935.92</v>
      </c>
      <c r="F946">
        <v>6636057</v>
      </c>
    </row>
    <row r="947" spans="1:6" x14ac:dyDescent="0.25">
      <c r="A947" s="4" t="s">
        <v>5643</v>
      </c>
      <c r="B947">
        <v>1928.86</v>
      </c>
      <c r="C947">
        <v>1896</v>
      </c>
      <c r="D947">
        <v>1928.86</v>
      </c>
      <c r="E947">
        <v>1889.72</v>
      </c>
      <c r="F947">
        <v>9149469</v>
      </c>
    </row>
    <row r="948" spans="1:6" x14ac:dyDescent="0.25">
      <c r="A948" s="4" t="s">
        <v>5646</v>
      </c>
      <c r="B948">
        <v>1893.58</v>
      </c>
      <c r="C948">
        <v>1902.29</v>
      </c>
      <c r="D948">
        <v>1904.62</v>
      </c>
      <c r="E948">
        <v>1882.23</v>
      </c>
      <c r="F948">
        <v>7984373</v>
      </c>
    </row>
    <row r="949" spans="1:6" x14ac:dyDescent="0.25">
      <c r="A949" s="4" t="s">
        <v>5649</v>
      </c>
      <c r="B949">
        <v>1897.8</v>
      </c>
      <c r="C949">
        <v>1870.45</v>
      </c>
      <c r="D949">
        <v>1901.69</v>
      </c>
      <c r="E949">
        <v>1868.53</v>
      </c>
      <c r="F949">
        <v>9093360</v>
      </c>
    </row>
    <row r="950" spans="1:6" x14ac:dyDescent="0.25">
      <c r="A950" s="4" t="s">
        <v>5652</v>
      </c>
      <c r="B950">
        <v>1867.16</v>
      </c>
      <c r="C950">
        <v>1863.59</v>
      </c>
      <c r="D950">
        <v>1883.56</v>
      </c>
      <c r="E950">
        <v>1854.5</v>
      </c>
      <c r="F950">
        <v>10507694</v>
      </c>
    </row>
    <row r="951" spans="1:6" x14ac:dyDescent="0.25">
      <c r="A951" s="4" t="s">
        <v>5654</v>
      </c>
      <c r="B951">
        <v>1860.3</v>
      </c>
      <c r="C951">
        <v>1855</v>
      </c>
      <c r="D951">
        <v>1865.9</v>
      </c>
      <c r="E951">
        <v>1835.2</v>
      </c>
      <c r="F951">
        <v>9034388</v>
      </c>
    </row>
    <row r="952" spans="1:6" x14ac:dyDescent="0.25">
      <c r="A952" s="4" t="s">
        <v>5663</v>
      </c>
      <c r="B952">
        <v>1847.85</v>
      </c>
      <c r="C952">
        <v>1835.52</v>
      </c>
      <c r="D952">
        <v>1856.15</v>
      </c>
      <c r="E952">
        <v>1835.43</v>
      </c>
      <c r="F952">
        <v>8389469</v>
      </c>
    </row>
    <row r="953" spans="1:6" x14ac:dyDescent="0.25">
      <c r="A953" s="4" t="s">
        <v>5667</v>
      </c>
      <c r="B953">
        <v>1826.85</v>
      </c>
      <c r="C953">
        <v>1809.65</v>
      </c>
      <c r="D953">
        <v>1855.28</v>
      </c>
      <c r="E953">
        <v>1809.65</v>
      </c>
      <c r="F953">
        <v>10991312</v>
      </c>
    </row>
    <row r="954" spans="1:6" x14ac:dyDescent="0.25">
      <c r="A954" s="4" t="s">
        <v>5670</v>
      </c>
      <c r="B954">
        <v>1803.42</v>
      </c>
      <c r="C954">
        <v>1853.94</v>
      </c>
      <c r="D954">
        <v>1879.16</v>
      </c>
      <c r="E954">
        <v>1802.81</v>
      </c>
      <c r="F954">
        <v>15193059</v>
      </c>
    </row>
    <row r="955" spans="1:6" x14ac:dyDescent="0.25">
      <c r="A955" s="4" t="s">
        <v>5673</v>
      </c>
      <c r="B955">
        <v>1845.52</v>
      </c>
      <c r="C955">
        <v>1840.29</v>
      </c>
      <c r="D955">
        <v>1854.36</v>
      </c>
      <c r="E955">
        <v>1823.47</v>
      </c>
      <c r="F955">
        <v>10762159</v>
      </c>
    </row>
    <row r="956" spans="1:6" x14ac:dyDescent="0.25">
      <c r="A956" s="4" t="s">
        <v>5677</v>
      </c>
      <c r="B956">
        <v>1853.01</v>
      </c>
      <c r="C956">
        <v>1835.51</v>
      </c>
      <c r="D956">
        <v>1854.72</v>
      </c>
      <c r="E956">
        <v>1830.05</v>
      </c>
      <c r="F956">
        <v>10270401</v>
      </c>
    </row>
    <row r="957" spans="1:6" x14ac:dyDescent="0.25">
      <c r="A957" s="4" t="s">
        <v>5686</v>
      </c>
      <c r="B957">
        <v>1820.06</v>
      </c>
      <c r="C957">
        <v>1837.36</v>
      </c>
      <c r="D957">
        <v>1840.52</v>
      </c>
      <c r="E957">
        <v>1790.27</v>
      </c>
      <c r="F957">
        <v>11475374</v>
      </c>
    </row>
    <row r="958" spans="1:6" x14ac:dyDescent="0.25">
      <c r="A958" s="4" t="s">
        <v>5689</v>
      </c>
      <c r="B958">
        <v>1829.23</v>
      </c>
      <c r="C958">
        <v>1825.99</v>
      </c>
      <c r="D958">
        <v>1841.29</v>
      </c>
      <c r="E958">
        <v>1821.13</v>
      </c>
      <c r="F958">
        <v>7634750</v>
      </c>
    </row>
    <row r="959" spans="1:6" x14ac:dyDescent="0.25">
      <c r="A959" s="4" t="s">
        <v>5693</v>
      </c>
      <c r="B959">
        <v>1818.59</v>
      </c>
      <c r="C959">
        <v>1778.93</v>
      </c>
      <c r="D959">
        <v>1819.67</v>
      </c>
      <c r="E959">
        <v>1777.66</v>
      </c>
      <c r="F959">
        <v>8586960</v>
      </c>
    </row>
    <row r="960" spans="1:6" x14ac:dyDescent="0.25">
      <c r="A960" s="4" t="s">
        <v>5696</v>
      </c>
      <c r="B960">
        <v>1796.23</v>
      </c>
      <c r="C960">
        <v>1770.71</v>
      </c>
      <c r="D960">
        <v>1810.57</v>
      </c>
      <c r="E960">
        <v>1770.06</v>
      </c>
      <c r="F960">
        <v>7668394</v>
      </c>
    </row>
    <row r="961" spans="1:6" x14ac:dyDescent="0.25">
      <c r="A961" s="4" t="s">
        <v>5699</v>
      </c>
      <c r="B961">
        <v>1783.93</v>
      </c>
      <c r="C961">
        <v>1774.6</v>
      </c>
      <c r="D961">
        <v>1808.02</v>
      </c>
      <c r="E961">
        <v>1770.81</v>
      </c>
      <c r="F961">
        <v>10885814</v>
      </c>
    </row>
    <row r="962" spans="1:6" x14ac:dyDescent="0.25">
      <c r="A962" s="4" t="s">
        <v>5710</v>
      </c>
      <c r="B962">
        <v>1763.01</v>
      </c>
      <c r="C962">
        <v>1730.83</v>
      </c>
      <c r="D962">
        <v>1777.56</v>
      </c>
      <c r="E962">
        <v>1726.92</v>
      </c>
      <c r="F962">
        <v>9316812</v>
      </c>
    </row>
    <row r="963" spans="1:6" x14ac:dyDescent="0.25">
      <c r="A963" s="4" t="s">
        <v>5714</v>
      </c>
      <c r="B963">
        <v>1727.88</v>
      </c>
      <c r="C963">
        <v>1745.02</v>
      </c>
      <c r="D963">
        <v>1760.22</v>
      </c>
      <c r="E963">
        <v>1724.16</v>
      </c>
      <c r="F963">
        <v>8326230</v>
      </c>
    </row>
    <row r="964" spans="1:6" x14ac:dyDescent="0.25">
      <c r="A964" s="4" t="s">
        <v>5717</v>
      </c>
      <c r="B964">
        <v>1749.45</v>
      </c>
      <c r="C964">
        <v>1728.73</v>
      </c>
      <c r="D964">
        <v>1753.94</v>
      </c>
      <c r="E964">
        <v>1728.47</v>
      </c>
      <c r="F964">
        <v>7649698</v>
      </c>
    </row>
    <row r="965" spans="1:6" x14ac:dyDescent="0.25">
      <c r="A965" s="4" t="s">
        <v>5720</v>
      </c>
      <c r="B965">
        <v>1720.5</v>
      </c>
      <c r="C965">
        <v>1777.29</v>
      </c>
      <c r="D965">
        <v>1791.33</v>
      </c>
      <c r="E965">
        <v>1718.69</v>
      </c>
      <c r="F965">
        <v>14447887</v>
      </c>
    </row>
    <row r="966" spans="1:6" x14ac:dyDescent="0.25">
      <c r="A966" s="4" t="s">
        <v>5723</v>
      </c>
      <c r="B966">
        <v>1770.88</v>
      </c>
      <c r="C966">
        <v>1804.13</v>
      </c>
      <c r="D966">
        <v>1830.72</v>
      </c>
      <c r="E966">
        <v>1751.75</v>
      </c>
      <c r="F966">
        <v>13864209</v>
      </c>
    </row>
    <row r="967" spans="1:6" x14ac:dyDescent="0.25">
      <c r="A967" s="4" t="s">
        <v>5735</v>
      </c>
      <c r="B967">
        <v>1798.63</v>
      </c>
      <c r="C967">
        <v>1812.11</v>
      </c>
      <c r="D967">
        <v>1817.62</v>
      </c>
      <c r="E967">
        <v>1794.51</v>
      </c>
      <c r="F967">
        <v>7975681</v>
      </c>
    </row>
    <row r="968" spans="1:6" x14ac:dyDescent="0.25">
      <c r="A968" s="4" t="s">
        <v>5738</v>
      </c>
      <c r="B968">
        <v>1810.11</v>
      </c>
      <c r="C968">
        <v>1805.01</v>
      </c>
      <c r="D968">
        <v>1812.95</v>
      </c>
      <c r="E968">
        <v>1797.93</v>
      </c>
      <c r="F968">
        <v>6924348</v>
      </c>
    </row>
    <row r="969" spans="1:6" x14ac:dyDescent="0.25">
      <c r="A969" s="4" t="s">
        <v>5741</v>
      </c>
      <c r="B969">
        <v>1807.34</v>
      </c>
      <c r="C969">
        <v>1787.33</v>
      </c>
      <c r="D969">
        <v>1807.34</v>
      </c>
      <c r="E969">
        <v>1776.66</v>
      </c>
      <c r="F969">
        <v>7991175</v>
      </c>
    </row>
    <row r="970" spans="1:6" x14ac:dyDescent="0.25">
      <c r="A970" s="4" t="s">
        <v>5744</v>
      </c>
      <c r="B970">
        <v>1784.91</v>
      </c>
      <c r="C970">
        <v>1906.62</v>
      </c>
      <c r="D970">
        <v>1913.94</v>
      </c>
      <c r="E970">
        <v>1782.96</v>
      </c>
      <c r="F970">
        <v>22668772</v>
      </c>
    </row>
    <row r="971" spans="1:6" x14ac:dyDescent="0.25">
      <c r="A971" s="4" t="s">
        <v>5747</v>
      </c>
      <c r="B971">
        <v>1910.4</v>
      </c>
      <c r="C971">
        <v>1901.4</v>
      </c>
      <c r="D971">
        <v>1917.05</v>
      </c>
      <c r="E971">
        <v>1895.38</v>
      </c>
      <c r="F971">
        <v>15855781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AQI</vt:lpstr>
      <vt:lpstr>weather</vt:lpstr>
      <vt:lpstr>000004</vt:lpstr>
      <vt:lpstr>00094</vt:lpstr>
      <vt:lpstr>a</vt:lpstr>
      <vt:lpstr>sh</vt:lpstr>
      <vt:lpstr>sh_four</vt:lpstr>
      <vt:lpstr>sh_nine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Wolkala Zekakora</dc:creator>
  <cp:lastModifiedBy>Wolkala Zekakora</cp:lastModifiedBy>
  <dcterms:created xsi:type="dcterms:W3CDTF">2024-03-02T14:16:21Z</dcterms:created>
  <dcterms:modified xsi:type="dcterms:W3CDTF">2024-03-27T15:58:39Z</dcterms:modified>
</cp:coreProperties>
</file>