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auro\Downloads\"/>
    </mc:Choice>
  </mc:AlternateContent>
  <xr:revisionPtr revIDLastSave="0" documentId="13_ncr:1_{A64E9AC2-427B-45F4-8ADB-6FD8D43602AA}" xr6:coauthVersionLast="47" xr6:coauthVersionMax="47" xr10:uidLastSave="{00000000-0000-0000-0000-000000000000}"/>
  <bookViews>
    <workbookView xWindow="-108" yWindow="-108" windowWidth="23256" windowHeight="12576" activeTab="2" xr2:uid="{00000000-000D-0000-FFFF-FFFF00000000}"/>
  </bookViews>
  <sheets>
    <sheet name="supermarket_sales exel" sheetId="1" r:id="rId1"/>
    <sheet name="TablasDinamicas" sheetId="3" r:id="rId2"/>
    <sheet name="Dashboard" sheetId="4" r:id="rId3"/>
  </sheets>
  <definedNames>
    <definedName name="_xlchart.v5.0" hidden="1">TablasDinamicas!$A$93</definedName>
    <definedName name="_xlchart.v5.1" hidden="1">TablasDinamicas!$A$94:$A$95</definedName>
    <definedName name="_xlchart.v5.10" hidden="1">TablasDinamicas!$A$93</definedName>
    <definedName name="_xlchart.v5.11" hidden="1">TablasDinamicas!$A$94:$A$95</definedName>
    <definedName name="_xlchart.v5.12" hidden="1">TablasDinamicas!$B$93</definedName>
    <definedName name="_xlchart.v5.13" hidden="1">TablasDinamicas!$B$94:$B$95</definedName>
    <definedName name="_xlchart.v5.2" hidden="1">TablasDinamicas!$B$92</definedName>
    <definedName name="_xlchart.v5.3" hidden="1">TablasDinamicas!$B$93</definedName>
    <definedName name="_xlchart.v5.4" hidden="1">TablasDinamicas!$B$94:$B$95</definedName>
    <definedName name="_xlchart.v5.5" hidden="1">TablasDinamicas!$A$93</definedName>
    <definedName name="_xlchart.v5.6" hidden="1">TablasDinamicas!$A$94:$A$95</definedName>
    <definedName name="_xlchart.v5.7" hidden="1">TablasDinamicas!$B$92</definedName>
    <definedName name="_xlchart.v5.8" hidden="1">TablasDinamicas!$B$93</definedName>
    <definedName name="_xlchart.v5.9" hidden="1">TablasDinamicas!$B$94:$B$95</definedName>
    <definedName name="NativeTimeline_DateCorrected">#N/A</definedName>
    <definedName name="Slicer_Customer_type">#N/A</definedName>
    <definedName name="Slicer_Product_line">#N/A</definedName>
  </definedNames>
  <calcPr calcId="191028"/>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0" i="1" l="1"/>
  <c r="R2" i="1"/>
  <c r="R3" i="1"/>
  <c r="R4" i="1"/>
  <c r="R5" i="1"/>
  <c r="R6" i="1"/>
  <c r="R7" i="1"/>
  <c r="R8" i="1"/>
  <c r="R9" i="1"/>
  <c r="R10" i="1"/>
  <c r="R11" i="1"/>
  <c r="R12" i="1"/>
  <c r="R13" i="1"/>
  <c r="R121" i="1"/>
  <c r="R122" i="1"/>
  <c r="R123" i="1"/>
  <c r="R124" i="1"/>
  <c r="R125" i="1"/>
  <c r="R126" i="1"/>
  <c r="R263" i="1"/>
  <c r="R264" i="1"/>
  <c r="R265" i="1"/>
  <c r="R266" i="1"/>
  <c r="R267" i="1"/>
  <c r="R268" i="1"/>
  <c r="R269" i="1"/>
  <c r="R270" i="1"/>
  <c r="R271" i="1"/>
  <c r="R272" i="1"/>
  <c r="R14" i="1"/>
  <c r="R15" i="1"/>
  <c r="R16" i="1"/>
  <c r="R17" i="1"/>
  <c r="R18" i="1"/>
  <c r="R19" i="1"/>
  <c r="R20" i="1"/>
  <c r="R21" i="1"/>
  <c r="R127" i="1"/>
  <c r="R128" i="1"/>
  <c r="R129" i="1"/>
  <c r="R130" i="1"/>
  <c r="R131" i="1"/>
  <c r="R132" i="1"/>
  <c r="R133" i="1"/>
  <c r="R134" i="1"/>
  <c r="R135" i="1"/>
  <c r="R136" i="1"/>
  <c r="R137" i="1"/>
  <c r="R138" i="1"/>
  <c r="R139" i="1"/>
  <c r="R140" i="1"/>
  <c r="R273" i="1"/>
  <c r="R274" i="1"/>
  <c r="R275" i="1"/>
  <c r="R276" i="1"/>
  <c r="R277" i="1"/>
  <c r="R278" i="1"/>
  <c r="R279" i="1"/>
  <c r="R280" i="1"/>
  <c r="R281" i="1"/>
  <c r="R282" i="1"/>
  <c r="R283" i="1"/>
  <c r="R284" i="1"/>
  <c r="R285" i="1"/>
  <c r="R286" i="1"/>
  <c r="R287" i="1"/>
  <c r="R288" i="1"/>
  <c r="R289" i="1"/>
  <c r="R290" i="1"/>
  <c r="R22" i="1"/>
  <c r="R23" i="1"/>
  <c r="R24" i="1"/>
  <c r="R25" i="1"/>
  <c r="R26" i="1"/>
  <c r="R27" i="1"/>
  <c r="R28" i="1"/>
  <c r="R29" i="1"/>
  <c r="R141" i="1"/>
  <c r="R142" i="1"/>
  <c r="R143" i="1"/>
  <c r="R144" i="1"/>
  <c r="R145" i="1"/>
  <c r="R146" i="1"/>
  <c r="R147" i="1"/>
  <c r="R148" i="1"/>
  <c r="R149" i="1"/>
  <c r="R150" i="1"/>
  <c r="R151" i="1"/>
  <c r="R152" i="1"/>
  <c r="R153" i="1"/>
  <c r="R154" i="1"/>
  <c r="R291" i="1"/>
  <c r="R292" i="1"/>
  <c r="R293" i="1"/>
  <c r="R294" i="1"/>
  <c r="R295" i="1"/>
  <c r="R296" i="1"/>
  <c r="R297" i="1"/>
  <c r="R298" i="1"/>
  <c r="R299" i="1"/>
  <c r="R300" i="1"/>
  <c r="R301" i="1"/>
  <c r="R302" i="1"/>
  <c r="R303" i="1"/>
  <c r="R304" i="1"/>
  <c r="R30" i="1"/>
  <c r="R31" i="1"/>
  <c r="R32" i="1"/>
  <c r="R33" i="1"/>
  <c r="R34" i="1"/>
  <c r="R35" i="1"/>
  <c r="R155" i="1"/>
  <c r="R156" i="1"/>
  <c r="R157" i="1"/>
  <c r="R158" i="1"/>
  <c r="R159" i="1"/>
  <c r="R160" i="1"/>
  <c r="R161" i="1"/>
  <c r="R162" i="1"/>
  <c r="R163" i="1"/>
  <c r="R164" i="1"/>
  <c r="R165" i="1"/>
  <c r="R305" i="1"/>
  <c r="R306" i="1"/>
  <c r="R307" i="1"/>
  <c r="R308" i="1"/>
  <c r="R309" i="1"/>
  <c r="R310" i="1"/>
  <c r="R311" i="1"/>
  <c r="R312" i="1"/>
  <c r="R313" i="1"/>
  <c r="R314" i="1"/>
  <c r="R315" i="1"/>
  <c r="R316" i="1"/>
  <c r="R36" i="1"/>
  <c r="R37" i="1"/>
  <c r="R38" i="1"/>
  <c r="R39" i="1"/>
  <c r="R40" i="1"/>
  <c r="R41" i="1"/>
  <c r="R42" i="1"/>
  <c r="R43" i="1"/>
  <c r="R44" i="1"/>
  <c r="R45" i="1"/>
  <c r="R46" i="1"/>
  <c r="R47" i="1"/>
  <c r="R166" i="1"/>
  <c r="R167" i="1"/>
  <c r="R168" i="1"/>
  <c r="R169" i="1"/>
  <c r="R170" i="1"/>
  <c r="R171" i="1"/>
  <c r="R172" i="1"/>
  <c r="R173" i="1"/>
  <c r="R174" i="1"/>
  <c r="R175" i="1"/>
  <c r="R176" i="1"/>
  <c r="R177" i="1"/>
  <c r="R317" i="1"/>
  <c r="R318" i="1"/>
  <c r="R319" i="1"/>
  <c r="R320" i="1"/>
  <c r="R321" i="1"/>
  <c r="R322" i="1"/>
  <c r="R323" i="1"/>
  <c r="R324" i="1"/>
  <c r="R325" i="1"/>
  <c r="R326" i="1"/>
  <c r="R327" i="1"/>
  <c r="R328" i="1"/>
  <c r="R329" i="1"/>
  <c r="R330" i="1"/>
  <c r="R331" i="1"/>
  <c r="R332" i="1"/>
  <c r="R333" i="1"/>
  <c r="R48" i="1"/>
  <c r="R49" i="1"/>
  <c r="R50" i="1"/>
  <c r="R51" i="1"/>
  <c r="R52" i="1"/>
  <c r="R53" i="1"/>
  <c r="R54" i="1"/>
  <c r="R55" i="1"/>
  <c r="R56" i="1"/>
  <c r="R178" i="1"/>
  <c r="R179" i="1"/>
  <c r="R180" i="1"/>
  <c r="R181" i="1"/>
  <c r="R182" i="1"/>
  <c r="R183" i="1"/>
  <c r="R184" i="1"/>
  <c r="R185" i="1"/>
  <c r="R186" i="1"/>
  <c r="R187" i="1"/>
  <c r="R188" i="1"/>
  <c r="R189" i="1"/>
  <c r="R190" i="1"/>
  <c r="R334" i="1"/>
  <c r="R335" i="1"/>
  <c r="R336" i="1"/>
  <c r="R337" i="1"/>
  <c r="R338" i="1"/>
  <c r="R339" i="1"/>
  <c r="R340" i="1"/>
  <c r="R341" i="1"/>
  <c r="R342" i="1"/>
  <c r="R343" i="1"/>
  <c r="R344" i="1"/>
  <c r="R57" i="1"/>
  <c r="R58" i="1"/>
  <c r="R59" i="1"/>
  <c r="R60" i="1"/>
  <c r="R61" i="1"/>
  <c r="R62" i="1"/>
  <c r="R63" i="1"/>
  <c r="R64" i="1"/>
  <c r="R65" i="1"/>
  <c r="R191" i="1"/>
  <c r="R192" i="1"/>
  <c r="R193" i="1"/>
  <c r="R194" i="1"/>
  <c r="R195" i="1"/>
  <c r="R196" i="1"/>
  <c r="R197" i="1"/>
  <c r="R198" i="1"/>
  <c r="R199" i="1"/>
  <c r="R200" i="1"/>
  <c r="R201" i="1"/>
  <c r="R202" i="1"/>
  <c r="R203" i="1"/>
  <c r="R204" i="1"/>
  <c r="R205" i="1"/>
  <c r="R206" i="1"/>
  <c r="R207" i="1"/>
  <c r="R208" i="1"/>
  <c r="R209" i="1"/>
  <c r="R210" i="1"/>
  <c r="R345" i="1"/>
  <c r="R346" i="1"/>
  <c r="R347" i="1"/>
  <c r="R348" i="1"/>
  <c r="R349" i="1"/>
  <c r="R350" i="1"/>
  <c r="R351" i="1"/>
  <c r="R352" i="1"/>
  <c r="R353" i="1"/>
  <c r="R66" i="1"/>
  <c r="R67" i="1"/>
  <c r="R68" i="1"/>
  <c r="R69" i="1"/>
  <c r="R70" i="1"/>
  <c r="R71" i="1"/>
  <c r="R72" i="1"/>
  <c r="R73" i="1"/>
  <c r="R74" i="1"/>
  <c r="R75" i="1"/>
  <c r="R76" i="1"/>
  <c r="R77" i="1"/>
  <c r="R78" i="1"/>
  <c r="R79" i="1"/>
  <c r="R80" i="1"/>
  <c r="R81" i="1"/>
  <c r="R82" i="1"/>
  <c r="R83" i="1"/>
  <c r="R211" i="1"/>
  <c r="R212" i="1"/>
  <c r="R213" i="1"/>
  <c r="R214" i="1"/>
  <c r="R215" i="1"/>
  <c r="R216" i="1"/>
  <c r="R217" i="1"/>
  <c r="R218" i="1"/>
  <c r="R219" i="1"/>
  <c r="R220" i="1"/>
  <c r="R221" i="1"/>
  <c r="R222" i="1"/>
  <c r="R354" i="1"/>
  <c r="R355" i="1"/>
  <c r="R356" i="1"/>
  <c r="R357" i="1"/>
  <c r="R358" i="1"/>
  <c r="R359" i="1"/>
  <c r="R360" i="1"/>
  <c r="R361" i="1"/>
  <c r="R362" i="1"/>
  <c r="R363" i="1"/>
  <c r="R364" i="1"/>
  <c r="R84" i="1"/>
  <c r="R85" i="1"/>
  <c r="R86" i="1"/>
  <c r="R87" i="1"/>
  <c r="R88" i="1"/>
  <c r="R89" i="1"/>
  <c r="R90" i="1"/>
  <c r="R91" i="1"/>
  <c r="R223" i="1"/>
  <c r="R224" i="1"/>
  <c r="R225" i="1"/>
  <c r="R226" i="1"/>
  <c r="R227" i="1"/>
  <c r="R228" i="1"/>
  <c r="R229" i="1"/>
  <c r="R230" i="1"/>
  <c r="R231" i="1"/>
  <c r="R232" i="1"/>
  <c r="R233" i="1"/>
  <c r="R234" i="1"/>
  <c r="R235" i="1"/>
  <c r="R365" i="1"/>
  <c r="R366" i="1"/>
  <c r="R367" i="1"/>
  <c r="R368" i="1"/>
  <c r="R369" i="1"/>
  <c r="R370" i="1"/>
  <c r="R371" i="1"/>
  <c r="R372" i="1"/>
  <c r="R373" i="1"/>
  <c r="R374" i="1"/>
  <c r="R375" i="1"/>
  <c r="R376" i="1"/>
  <c r="R377" i="1"/>
  <c r="R378" i="1"/>
  <c r="R379" i="1"/>
  <c r="R380" i="1"/>
  <c r="R92" i="1"/>
  <c r="R93" i="1"/>
  <c r="R94" i="1"/>
  <c r="R95" i="1"/>
  <c r="R96" i="1"/>
  <c r="R97" i="1"/>
  <c r="R98" i="1"/>
  <c r="R99" i="1"/>
  <c r="R100" i="1"/>
  <c r="R236" i="1"/>
  <c r="R237" i="1"/>
  <c r="R238" i="1"/>
  <c r="R239" i="1"/>
  <c r="R240" i="1"/>
  <c r="R241" i="1"/>
  <c r="R242" i="1"/>
  <c r="R243" i="1"/>
  <c r="R244" i="1"/>
  <c r="R245" i="1"/>
  <c r="R246" i="1"/>
  <c r="R381" i="1"/>
  <c r="R382" i="1"/>
  <c r="R383" i="1"/>
  <c r="R384" i="1"/>
  <c r="R385" i="1"/>
  <c r="R386" i="1"/>
  <c r="R387" i="1"/>
  <c r="R388" i="1"/>
  <c r="R389" i="1"/>
  <c r="R390" i="1"/>
  <c r="R391" i="1"/>
  <c r="R392" i="1"/>
  <c r="R101" i="1"/>
  <c r="R102" i="1"/>
  <c r="R103" i="1"/>
  <c r="R104" i="1"/>
  <c r="R105" i="1"/>
  <c r="R106" i="1"/>
  <c r="R107" i="1"/>
  <c r="R108" i="1"/>
  <c r="R247" i="1"/>
  <c r="R248" i="1"/>
  <c r="R249" i="1"/>
  <c r="R250" i="1"/>
  <c r="R251" i="1"/>
  <c r="R252" i="1"/>
  <c r="R253" i="1"/>
  <c r="R254" i="1"/>
  <c r="R393" i="1"/>
  <c r="R394" i="1"/>
  <c r="R395" i="1"/>
  <c r="R396" i="1"/>
  <c r="R397" i="1"/>
  <c r="R398" i="1"/>
  <c r="R399" i="1"/>
  <c r="R400" i="1"/>
  <c r="R401" i="1"/>
  <c r="R402" i="1"/>
  <c r="R403" i="1"/>
  <c r="R109" i="1"/>
  <c r="R110" i="1"/>
  <c r="R111" i="1"/>
  <c r="R112" i="1"/>
  <c r="R113" i="1"/>
  <c r="R114" i="1"/>
  <c r="R115" i="1"/>
  <c r="R116" i="1"/>
  <c r="R117" i="1"/>
  <c r="R118" i="1"/>
  <c r="R119" i="1"/>
  <c r="R255" i="1"/>
  <c r="R256" i="1"/>
  <c r="R257" i="1"/>
  <c r="R258" i="1"/>
  <c r="R259" i="1"/>
  <c r="R260" i="1"/>
  <c r="R261" i="1"/>
  <c r="R262" i="1"/>
  <c r="R404" i="1"/>
  <c r="R405" i="1"/>
  <c r="R406" i="1"/>
  <c r="R407" i="1"/>
  <c r="R408" i="1"/>
  <c r="R409" i="1"/>
  <c r="R410" i="1"/>
  <c r="R411" i="1"/>
  <c r="R412" i="1"/>
  <c r="R413" i="1"/>
  <c r="R414" i="1"/>
  <c r="R415" i="1"/>
  <c r="B95" i="3"/>
  <c r="B94" i="3"/>
</calcChain>
</file>

<file path=xl/sharedStrings.xml><?xml version="1.0" encoding="utf-8"?>
<sst xmlns="http://schemas.openxmlformats.org/spreadsheetml/2006/main" count="2972" uniqueCount="460">
  <si>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</si>
  <si>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</si>
  <si>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</si>
  <si>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</si>
  <si>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</si>
  <si>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</si>
  <si>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</si>
  <si>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</si>
  <si>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</si>
  <si>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</si>
  <si>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</si>
  <si>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</si>
  <si>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</si>
  <si>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</si>
  <si>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</si>
  <si>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</si>
  <si>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</si>
  <si>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</si>
  <si>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</si>
  <si>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</si>
  <si>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</si>
  <si>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</si>
  <si>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</si>
  <si>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</si>
  <si>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</si>
  <si>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</si>
  <si>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</si>
  <si>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</si>
  <si>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</si>
  <si>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</si>
  <si>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</si>
  <si>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</si>
  <si>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</si>
  <si>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</si>
  <si>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373-73-7910</t>
  </si>
  <si>
    <t>Sports and travel</t>
  </si>
  <si>
    <t>665-32-9167</t>
  </si>
  <si>
    <t>351-62-0822</t>
  </si>
  <si>
    <t>B</t>
  </si>
  <si>
    <t>Mandalay</t>
  </si>
  <si>
    <t>Fashion accessories</t>
  </si>
  <si>
    <t>529-56-3974</t>
  </si>
  <si>
    <t>365-64-0515</t>
  </si>
  <si>
    <t>252-56-2699</t>
  </si>
  <si>
    <t>Food and beverages</t>
  </si>
  <si>
    <t>656-95-9349</t>
  </si>
  <si>
    <t>765-26-6951</t>
  </si>
  <si>
    <t>319-50-3348</t>
  </si>
  <si>
    <t>371-85-5789</t>
  </si>
  <si>
    <t>549-59-1358</t>
  </si>
  <si>
    <t>649-29-6775</t>
  </si>
  <si>
    <t>189-17-4241</t>
  </si>
  <si>
    <t>640-49-2076</t>
  </si>
  <si>
    <t>183-56-6882</t>
  </si>
  <si>
    <t>232-16-2483</t>
  </si>
  <si>
    <t>129-29-8530</t>
  </si>
  <si>
    <t>777-82-7220</t>
  </si>
  <si>
    <t>554-53-8700</t>
  </si>
  <si>
    <t>354-25-5821</t>
  </si>
  <si>
    <t>228-96-1411</t>
  </si>
  <si>
    <t>132-32-9879</t>
  </si>
  <si>
    <t>727-46-3608</t>
  </si>
  <si>
    <t>669-54-1719</t>
  </si>
  <si>
    <t>326-78-5178</t>
  </si>
  <si>
    <t>162-48-8011</t>
  </si>
  <si>
    <t>242-55-6721</t>
  </si>
  <si>
    <t>635-40-6220</t>
  </si>
  <si>
    <t>120-06-4233</t>
  </si>
  <si>
    <t>347-34-2234</t>
  </si>
  <si>
    <t>199-75-8169</t>
  </si>
  <si>
    <t>838-78-4295</t>
  </si>
  <si>
    <t>109-28-2512</t>
  </si>
  <si>
    <t>382-03-4532</t>
  </si>
  <si>
    <t>393-65-2792</t>
  </si>
  <si>
    <t>796-12-2025</t>
  </si>
  <si>
    <t>510-95-6347</t>
  </si>
  <si>
    <t>841-35-6630</t>
  </si>
  <si>
    <t>732-94-0499</t>
  </si>
  <si>
    <t>263-10-3913</t>
  </si>
  <si>
    <t>381-20-0914</t>
  </si>
  <si>
    <t>829-49-1914</t>
  </si>
  <si>
    <t>360-39-5055</t>
  </si>
  <si>
    <t>730-50-9884</t>
  </si>
  <si>
    <t>504-35-8843</t>
  </si>
  <si>
    <t>873-51-0671</t>
  </si>
  <si>
    <t>152-08-9985</t>
  </si>
  <si>
    <t>512-91-0811</t>
  </si>
  <si>
    <t>594-34-4444</t>
  </si>
  <si>
    <t>871-39-9221</t>
  </si>
  <si>
    <t>733-01-9107</t>
  </si>
  <si>
    <t>189-98-2939</t>
  </si>
  <si>
    <t>551-21-3069</t>
  </si>
  <si>
    <t>704-48-3927</t>
  </si>
  <si>
    <t>628-34-3388</t>
  </si>
  <si>
    <t>861-77-0145</t>
  </si>
  <si>
    <t>479-26-8945</t>
  </si>
  <si>
    <t>210-67-5886</t>
  </si>
  <si>
    <t>237-01-6122</t>
  </si>
  <si>
    <t>225-98-1496</t>
  </si>
  <si>
    <t>291-32-1427</t>
  </si>
  <si>
    <t>642-32-2990</t>
  </si>
  <si>
    <t>659-36-1684</t>
  </si>
  <si>
    <t>219-22-9386</t>
  </si>
  <si>
    <t>268-27-6179</t>
  </si>
  <si>
    <t>668-90-8900</t>
  </si>
  <si>
    <t>189-08-9157</t>
  </si>
  <si>
    <t>663-86-9076</t>
  </si>
  <si>
    <t>549-84-7482</t>
  </si>
  <si>
    <t>802-70-5316</t>
  </si>
  <si>
    <t>695-51-0018</t>
  </si>
  <si>
    <t>483-71-1164</t>
  </si>
  <si>
    <t>338-65-2210</t>
  </si>
  <si>
    <t>458-41-1477</t>
  </si>
  <si>
    <t>685-64-1609</t>
  </si>
  <si>
    <t>262-47-2794</t>
  </si>
  <si>
    <t>584-86-7256</t>
  </si>
  <si>
    <t>214-17-6927</t>
  </si>
  <si>
    <t>279-74-2924</t>
  </si>
  <si>
    <t>307-85-2293</t>
  </si>
  <si>
    <t>687-47-8271</t>
  </si>
  <si>
    <t>105-31-1824</t>
  </si>
  <si>
    <t>249-42-3782</t>
  </si>
  <si>
    <t>733-33-4967</t>
  </si>
  <si>
    <t>175-54-2529</t>
  </si>
  <si>
    <t>130-98-8941</t>
  </si>
  <si>
    <t>586-25-0848</t>
  </si>
  <si>
    <t>895-66-0685</t>
  </si>
  <si>
    <t>305-14-0245</t>
  </si>
  <si>
    <t>732-04-5373</t>
  </si>
  <si>
    <t>400-60-7251</t>
  </si>
  <si>
    <t>284-34-9626</t>
  </si>
  <si>
    <t>699-01-4164</t>
  </si>
  <si>
    <t>875-46-5808</t>
  </si>
  <si>
    <t>749-24-1565</t>
  </si>
  <si>
    <t>672-51-8681</t>
  </si>
  <si>
    <t>817-69-8206</t>
  </si>
  <si>
    <t>656-16-1063</t>
  </si>
  <si>
    <t>891-58-8335</t>
  </si>
  <si>
    <t>549-03-9315</t>
  </si>
  <si>
    <t>790-29-1172</t>
  </si>
  <si>
    <t>468-01-2051</t>
  </si>
  <si>
    <t>746-68-6593</t>
  </si>
  <si>
    <t>721-86-6247</t>
  </si>
  <si>
    <t>545-46-3100</t>
  </si>
  <si>
    <t>418-02-5978</t>
  </si>
  <si>
    <t>157-13-5295</t>
  </si>
  <si>
    <t>755-12-3214</t>
  </si>
  <si>
    <t>346-84-3103</t>
  </si>
  <si>
    <t>478-06-7835</t>
  </si>
  <si>
    <t>540-11-4336</t>
  </si>
  <si>
    <t>448-81-5016</t>
  </si>
  <si>
    <t>217-58-1179</t>
  </si>
  <si>
    <t>376-02-8238</t>
  </si>
  <si>
    <t>530-90-9855</t>
  </si>
  <si>
    <t>866-05-7563</t>
  </si>
  <si>
    <t>799-71-1548</t>
  </si>
  <si>
    <t>845-51-0542</t>
  </si>
  <si>
    <t>883-17-4236</t>
  </si>
  <si>
    <t>704-11-6354</t>
  </si>
  <si>
    <t>729-09-9681</t>
  </si>
  <si>
    <t>380-94-4661</t>
  </si>
  <si>
    <t>821-07-3596</t>
  </si>
  <si>
    <t>447-15-7839</t>
  </si>
  <si>
    <t>253-12-6086</t>
  </si>
  <si>
    <t>571-94-0759</t>
  </si>
  <si>
    <t>144-51-6085</t>
  </si>
  <si>
    <t>731-14-2199</t>
  </si>
  <si>
    <t>783-09-1637</t>
  </si>
  <si>
    <t>687-15-1097</t>
  </si>
  <si>
    <t>126-54-1082</t>
  </si>
  <si>
    <t>566-19-5475</t>
  </si>
  <si>
    <t>526-86-8552</t>
  </si>
  <si>
    <t>376-56-3573</t>
  </si>
  <si>
    <t>523-38-0215</t>
  </si>
  <si>
    <t>490-29-1201</t>
  </si>
  <si>
    <t>667-92-0055</t>
  </si>
  <si>
    <t>565-17-3836</t>
  </si>
  <si>
    <t>430-60-3493</t>
  </si>
  <si>
    <t>211-05-0490</t>
  </si>
  <si>
    <t>744-02-5987</t>
  </si>
  <si>
    <t>446-47-6729</t>
  </si>
  <si>
    <t>573-10-3877</t>
  </si>
  <si>
    <t>848-42-2560</t>
  </si>
  <si>
    <t>181-94-6432</t>
  </si>
  <si>
    <t>870-76-1733</t>
  </si>
  <si>
    <t>423-64-4619</t>
  </si>
  <si>
    <t>227-07-4446</t>
  </si>
  <si>
    <t>428-83-5800</t>
  </si>
  <si>
    <t>603-07-0961</t>
  </si>
  <si>
    <t>704-20-4138</t>
  </si>
  <si>
    <t>563-91-7120</t>
  </si>
  <si>
    <t>276-54-0879</t>
  </si>
  <si>
    <t>815-11-1168</t>
  </si>
  <si>
    <t>719-76-3868</t>
  </si>
  <si>
    <t>868-81-1752</t>
  </si>
  <si>
    <t>566-71-1091</t>
  </si>
  <si>
    <t>374-17-3652</t>
  </si>
  <si>
    <t>378-07-7001</t>
  </si>
  <si>
    <t>433-75-6987</t>
  </si>
  <si>
    <t>441-94-7118</t>
  </si>
  <si>
    <t>565-67-6697</t>
  </si>
  <si>
    <t>320-49-6392</t>
  </si>
  <si>
    <t>889-04-9723</t>
  </si>
  <si>
    <t>632-90-0281</t>
  </si>
  <si>
    <t>554-42-2417</t>
  </si>
  <si>
    <t>453-63-6187</t>
  </si>
  <si>
    <t>471-41-2823</t>
  </si>
  <si>
    <t>834-25-9262</t>
  </si>
  <si>
    <t>254-31-0042</t>
  </si>
  <si>
    <t>201-86-2184</t>
  </si>
  <si>
    <t>422-29-8786</t>
  </si>
  <si>
    <t>843-01-4703</t>
  </si>
  <si>
    <t>595-86-2894</t>
  </si>
  <si>
    <t>289-15-7034</t>
  </si>
  <si>
    <t>153-58-4872</t>
  </si>
  <si>
    <t>662-72-2873</t>
  </si>
  <si>
    <t>689-16-9784</t>
  </si>
  <si>
    <t>596-42-3999</t>
  </si>
  <si>
    <t>308-47-4913</t>
  </si>
  <si>
    <t>885-17-6250</t>
  </si>
  <si>
    <t>793-10-3222</t>
  </si>
  <si>
    <t>346-12-3257</t>
  </si>
  <si>
    <t>651-61-0874</t>
  </si>
  <si>
    <t>236-86-3015</t>
  </si>
  <si>
    <t>732-67-5346</t>
  </si>
  <si>
    <t>725-32-9708</t>
  </si>
  <si>
    <t>256-08-8343</t>
  </si>
  <si>
    <t>244-08-0162</t>
  </si>
  <si>
    <t>132-23-6451</t>
  </si>
  <si>
    <t>696-90-2548</t>
  </si>
  <si>
    <t>750-57-9686</t>
  </si>
  <si>
    <t>848-07-1692</t>
  </si>
  <si>
    <t>745-71-3520</t>
  </si>
  <si>
    <t>271-88-8734</t>
  </si>
  <si>
    <t>489-64-4354</t>
  </si>
  <si>
    <t>198-84-7132</t>
  </si>
  <si>
    <t>325-77-6186</t>
  </si>
  <si>
    <t>574-57-9721</t>
  </si>
  <si>
    <t>616-87-0016</t>
  </si>
  <si>
    <t>345-08-4992</t>
  </si>
  <si>
    <t>549-96-4200</t>
  </si>
  <si>
    <t>810-60-6344</t>
  </si>
  <si>
    <t>192-98-7397</t>
  </si>
  <si>
    <t>453-12-7053</t>
  </si>
  <si>
    <t>296-11-7041</t>
  </si>
  <si>
    <t>891-01-7034</t>
  </si>
  <si>
    <t>744-09-5786</t>
  </si>
  <si>
    <t>568-88-3448</t>
  </si>
  <si>
    <t>533-33-5337</t>
  </si>
  <si>
    <t>639-76-1242</t>
  </si>
  <si>
    <t>234-03-4040</t>
  </si>
  <si>
    <t>326-71-2155</t>
  </si>
  <si>
    <t>878-30-2331</t>
  </si>
  <si>
    <t>440-59-5691</t>
  </si>
  <si>
    <t>746-19-0921</t>
  </si>
  <si>
    <t>405-31-3305</t>
  </si>
  <si>
    <t>598-47-9715</t>
  </si>
  <si>
    <t>541-08-3113</t>
  </si>
  <si>
    <t>674-15-9296</t>
  </si>
  <si>
    <t>305-18-3552</t>
  </si>
  <si>
    <t>493-65-6248</t>
  </si>
  <si>
    <t>627-95-3243</t>
  </si>
  <si>
    <t>608-04-3797</t>
  </si>
  <si>
    <t>148-82-2527</t>
  </si>
  <si>
    <t>556-97-7101</t>
  </si>
  <si>
    <t>420-18-8989</t>
  </si>
  <si>
    <t>277-63-2961</t>
  </si>
  <si>
    <t>573-98-8548</t>
  </si>
  <si>
    <t>387-49-4215</t>
  </si>
  <si>
    <t>602-80-9671</t>
  </si>
  <si>
    <t>209-61-0206</t>
  </si>
  <si>
    <t>220-28-1851</t>
  </si>
  <si>
    <t>609-81-8548</t>
  </si>
  <si>
    <t>133-14-7229</t>
  </si>
  <si>
    <t>827-44-5872</t>
  </si>
  <si>
    <t>287-83-1405</t>
  </si>
  <si>
    <t>857-67-9057</t>
  </si>
  <si>
    <t>892-05-6689</t>
  </si>
  <si>
    <t>583-41-4548</t>
  </si>
  <si>
    <t>339-12-4827</t>
  </si>
  <si>
    <t>643-38-7867</t>
  </si>
  <si>
    <t>358-88-9262</t>
  </si>
  <si>
    <t>343-87-0864</t>
  </si>
  <si>
    <t>841-18-8232</t>
  </si>
  <si>
    <t>647-50-1224</t>
  </si>
  <si>
    <t>541-48-8554</t>
  </si>
  <si>
    <t>747-58-7183</t>
  </si>
  <si>
    <t>210-57-1719</t>
  </si>
  <si>
    <t>399-69-4630</t>
  </si>
  <si>
    <t>198-66-9832</t>
  </si>
  <si>
    <t>712-39-0363</t>
  </si>
  <si>
    <t>866-99-7614</t>
  </si>
  <si>
    <t>718-57-9773</t>
  </si>
  <si>
    <t>651-88-7328</t>
  </si>
  <si>
    <t>241-11-2261</t>
  </si>
  <si>
    <t>408-26-9866</t>
  </si>
  <si>
    <t>239-48-4278</t>
  </si>
  <si>
    <t>339-96-8318</t>
  </si>
  <si>
    <t>207-73-1363</t>
  </si>
  <si>
    <t>390-31-6381</t>
  </si>
  <si>
    <t>443-82-0585</t>
  </si>
  <si>
    <t>127-47-6963</t>
  </si>
  <si>
    <t>695-28-6250</t>
  </si>
  <si>
    <t>227-50-3718</t>
  </si>
  <si>
    <t>302-15-2162</t>
  </si>
  <si>
    <t>560-49-6611</t>
  </si>
  <si>
    <t>880-35-0356</t>
  </si>
  <si>
    <t>470-31-3286</t>
  </si>
  <si>
    <t>484-22-8230</t>
  </si>
  <si>
    <t>830-58-2383</t>
  </si>
  <si>
    <t>559-98-9873</t>
  </si>
  <si>
    <t>421-95-9805</t>
  </si>
  <si>
    <t>277-35-5865</t>
  </si>
  <si>
    <t>443-59-0061</t>
  </si>
  <si>
    <t>641-96-3695</t>
  </si>
  <si>
    <t>852-62-7105</t>
  </si>
  <si>
    <t>816-57-2053</t>
  </si>
  <si>
    <t>655-07-2265</t>
  </si>
  <si>
    <t>610-46-4100</t>
  </si>
  <si>
    <t>364-33-8584</t>
  </si>
  <si>
    <t>742-04-5161</t>
  </si>
  <si>
    <t>149-15-7606</t>
  </si>
  <si>
    <t>322-02-2271</t>
  </si>
  <si>
    <t>641-51-2661</t>
  </si>
  <si>
    <t>518-17-2983</t>
  </si>
  <si>
    <t>576-31-4774</t>
  </si>
  <si>
    <t>811-03-8790</t>
  </si>
  <si>
    <t>648-94-3045</t>
  </si>
  <si>
    <t>130-67-4723</t>
  </si>
  <si>
    <t>528-87-5606</t>
  </si>
  <si>
    <t>370-96-0655</t>
  </si>
  <si>
    <t>241-96-5076</t>
  </si>
  <si>
    <t>767-97-4650</t>
  </si>
  <si>
    <t>266-20-6657</t>
  </si>
  <si>
    <t>689-05-1884</t>
  </si>
  <si>
    <t>196-01-2849</t>
  </si>
  <si>
    <t>182-52-7000</t>
  </si>
  <si>
    <t>826-58-8051</t>
  </si>
  <si>
    <t>751-41-9720</t>
  </si>
  <si>
    <t>626-43-7888</t>
  </si>
  <si>
    <t>729-06-2010</t>
  </si>
  <si>
    <t>640-48-5028</t>
  </si>
  <si>
    <t>268-20-3585</t>
  </si>
  <si>
    <t>258-92-7466</t>
  </si>
  <si>
    <t>418-05-0656</t>
  </si>
  <si>
    <t>592-46-1692</t>
  </si>
  <si>
    <t>434-35-9162</t>
  </si>
  <si>
    <t>149-14-0304</t>
  </si>
  <si>
    <t>442-44-6497</t>
  </si>
  <si>
    <t>174-64-0215</t>
  </si>
  <si>
    <t>299-29-0180</t>
  </si>
  <si>
    <t>247-11-2470</t>
  </si>
  <si>
    <t>756-49-0168</t>
  </si>
  <si>
    <t>238-45-6950</t>
  </si>
  <si>
    <t>607-65-2441</t>
  </si>
  <si>
    <t>197-77-7132</t>
  </si>
  <si>
    <t>373-14-0504</t>
  </si>
  <si>
    <t>345-68-9016</t>
  </si>
  <si>
    <t>390-17-5806</t>
  </si>
  <si>
    <t>457-13-1708</t>
  </si>
  <si>
    <t>585-86-8361</t>
  </si>
  <si>
    <t>652-43-6591</t>
  </si>
  <si>
    <t>406-46-7107</t>
  </si>
  <si>
    <t>842-40-8179</t>
  </si>
  <si>
    <t>593-14-4239</t>
  </si>
  <si>
    <t>801-88-0346</t>
  </si>
  <si>
    <t>471-06-8611</t>
  </si>
  <si>
    <t>102-77-2261</t>
  </si>
  <si>
    <t>875-31-8302</t>
  </si>
  <si>
    <t>534-53-3526</t>
  </si>
  <si>
    <t>307-04-2070</t>
  </si>
  <si>
    <t>468-99-7231</t>
  </si>
  <si>
    <t>404-91-5964</t>
  </si>
  <si>
    <t>651-96-5970</t>
  </si>
  <si>
    <t>401-09-4232</t>
  </si>
  <si>
    <t>751-15-6198</t>
  </si>
  <si>
    <t>324-41-6833</t>
  </si>
  <si>
    <t>759-29-9521</t>
  </si>
  <si>
    <t>257-60-7754</t>
  </si>
  <si>
    <t>815-04-6282</t>
  </si>
  <si>
    <t>190-59-3964</t>
  </si>
  <si>
    <t>784-21-9238</t>
  </si>
  <si>
    <t>276-75-6884</t>
  </si>
  <si>
    <t>416-17-9926</t>
  </si>
  <si>
    <t>343-75-9322</t>
  </si>
  <si>
    <t>427-45-9297</t>
  </si>
  <si>
    <t>288-62-1085</t>
  </si>
  <si>
    <t>670-71-7306</t>
  </si>
  <si>
    <t>271-77-8740</t>
  </si>
  <si>
    <t>860-73-6466</t>
  </si>
  <si>
    <t>845-94-6841</t>
  </si>
  <si>
    <t>770-42-8960</t>
  </si>
  <si>
    <t>748-45-2862</t>
  </si>
  <si>
    <t>840-76-5966</t>
  </si>
  <si>
    <t>533-66-5566</t>
  </si>
  <si>
    <t>124-31-1458</t>
  </si>
  <si>
    <t>631-34-1880</t>
  </si>
  <si>
    <t>852-82-2749</t>
  </si>
  <si>
    <t>885-56-0389</t>
  </si>
  <si>
    <t>490-95-0021</t>
  </si>
  <si>
    <t>325-89-4209</t>
  </si>
  <si>
    <t>114-35-5271</t>
  </si>
  <si>
    <t>607-76-6216</t>
  </si>
  <si>
    <t>715-20-1673</t>
  </si>
  <si>
    <t>811-35-1094</t>
  </si>
  <si>
    <t>409-49-6995</t>
  </si>
  <si>
    <t>725-54-0677</t>
  </si>
  <si>
    <t>146-09-5432</t>
  </si>
  <si>
    <t>509-10-0516</t>
  </si>
  <si>
    <t>450-42-3339</t>
  </si>
  <si>
    <t>453-33-6436</t>
  </si>
  <si>
    <t>717-96-4189</t>
  </si>
  <si>
    <t>749-81-8133</t>
  </si>
  <si>
    <t>636-98-3364</t>
  </si>
  <si>
    <t>246-55-6923</t>
  </si>
  <si>
    <t>181-82-6255</t>
  </si>
  <si>
    <t>887-42-0517</t>
  </si>
  <si>
    <t>226-34-0034</t>
  </si>
  <si>
    <t>825-94-5922</t>
  </si>
  <si>
    <t>756-93-1854</t>
  </si>
  <si>
    <t>501-61-1753</t>
  </si>
  <si>
    <t>433-08-7822</t>
  </si>
  <si>
    <t>720-72-2436</t>
  </si>
  <si>
    <t>489-82-1237</t>
  </si>
  <si>
    <t>676-10-2200</t>
  </si>
  <si>
    <t>373-88-1424</t>
  </si>
  <si>
    <t>305-89-2768</t>
  </si>
  <si>
    <t>200-40-6154</t>
  </si>
  <si>
    <t>846-10-0341</t>
  </si>
  <si>
    <t>577-34-7579</t>
  </si>
  <si>
    <t>430-02-3888</t>
  </si>
  <si>
    <t>867-47-1948</t>
  </si>
  <si>
    <t>324-92-3863</t>
  </si>
  <si>
    <t>172-42-8274</t>
  </si>
  <si>
    <t>558-60-5016</t>
  </si>
  <si>
    <t>214-30-2776</t>
  </si>
  <si>
    <t>746-04-1077</t>
  </si>
  <si>
    <t>448-34-8700</t>
  </si>
  <si>
    <t>531-56-4728</t>
  </si>
  <si>
    <t>744-82-9138</t>
  </si>
  <si>
    <t>883-69-1285</t>
  </si>
  <si>
    <t>221-25-5073</t>
  </si>
  <si>
    <t>156-20-0370</t>
  </si>
  <si>
    <t>151-33-7434</t>
  </si>
  <si>
    <t>189-40-5216</t>
  </si>
  <si>
    <t>374-38-5555</t>
  </si>
  <si>
    <t>552-44-5977</t>
  </si>
  <si>
    <t>745-74-0715</t>
  </si>
  <si>
    <t>303-96-2227</t>
  </si>
  <si>
    <t>727-02-1313</t>
  </si>
  <si>
    <t>DateCorrected</t>
  </si>
  <si>
    <t>Row Labels</t>
  </si>
  <si>
    <t>Grand Total</t>
  </si>
  <si>
    <t>Jan</t>
  </si>
  <si>
    <t>Feb</t>
  </si>
  <si>
    <t>Mar</t>
  </si>
  <si>
    <t>Sum of Total</t>
  </si>
  <si>
    <t>Column Labels</t>
  </si>
  <si>
    <t>Ventas</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</si>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</sst>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cellStyleXfs>
  <cellXfs count="9">
    <xf numFmtId="0" fontId="0" fillId="0" borderId="0" xfId="0"/>
    <xf numFmtId="14" fontId="0" fillId="0" borderId="0" xfId="0" applyNumberFormat="1"/>
    <xf numFmtId="20" fontId="0" fillId="0" borderId="0" xfId="0" applyNumberFormat="1"/>
    <xf numFmtId="164"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stilo 1" xfId="42" xr:uid="{9C2F2A75-7849-49C4-8C72-D81ACD2CB74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0"/>
        <name val="Calibri"/>
        <family val="2"/>
        <scheme val="minor"/>
      </font>
    </dxf>
    <dxf>
      <font>
        <b val="0"/>
        <i val="0"/>
        <color theme="0"/>
        <name val="Calibri"/>
        <family val="2"/>
        <scheme val="minor"/>
      </font>
      <fill>
        <patternFill patternType="none">
          <fgColor indexed="64"/>
          <bgColor auto="1"/>
        </patternFill>
      </fill>
    </dxf>
    <dxf>
      <font>
        <b/>
        <i val="0"/>
        <sz val="12"/>
        <color theme="0"/>
        <name val="Calibri"/>
        <family val="2"/>
        <scheme val="minor"/>
      </font>
      <border diagonalUp="0" diagonalDown="0">
        <left/>
        <right/>
        <top/>
        <bottom/>
        <vertical/>
        <horizontal/>
      </border>
    </dxf>
    <dxf>
      <font>
        <color theme="0"/>
      </font>
      <fill>
        <patternFill patternType="none">
          <fgColor indexed="64"/>
          <bgColor auto="1"/>
        </patternFill>
      </fill>
      <border diagonalUp="0" diagonalDown="0">
        <left/>
        <right/>
        <top/>
        <bottom/>
        <vertical/>
        <horizontal/>
      </border>
    </dxf>
    <dxf>
      <numFmt numFmtId="20" formatCode="dd\-mmm\-yy"/>
    </dxf>
    <dxf>
      <numFmt numFmtId="165" formatCode="hh:mm"/>
    </dxf>
  </dxfs>
  <tableStyles count="2" defaultTableStyle="TableStyleMedium2" defaultPivotStyle="PivotStyleLight16">
    <tableStyle name="Personalized Timeline Style" pivot="0" table="0" count="9" xr9:uid="{0CA7A14F-67E3-4078-AD35-B244963A4D82}">
      <tableStyleElement type="wholeTable" dxfId="3"/>
      <tableStyleElement type="headerRow" dxfId="2"/>
    </tableStyle>
    <tableStyle name="Slicer Style 1" pivot="0" table="0" count="4" xr9:uid="{B0D7C1E5-E1DA-4B12-9BB3-4C7A2DABBA25}">
      <tableStyleElement type="wholeTable" dxfId="1"/>
      <tableStyleElement type="headerRow" dxfId="0"/>
    </tableStyle>
  </tableStyles>
  <colors>
    <mruColors>
      <color rgb="FF99CCFF"/>
    </mruColors>
  </colors>
  <extLst>
    <ext xmlns:x14="http://schemas.microsoft.com/office/spreadsheetml/2009/9/main" uri="{46F421CA-312F-682f-3DD2-61675219B42D}">
      <x14:dxfs count="2">
        <dxf>
          <fill>
            <patternFill>
              <bgColor rgb="FF92D05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3743705557422"/>
              <bgColor theme="5" tint="0.59996337778862885"/>
            </patternFill>
          </fill>
        </dxf>
        <dxf>
          <fill>
            <patternFill patternType="solid">
              <fgColor theme="0"/>
              <bgColor theme="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ersonalized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TablasDinamicas!$B$1</c:f>
              <c:strCache>
                <c:ptCount val="1"/>
                <c:pt idx="0">
                  <c:v>Total</c:v>
                </c:pt>
              </c:strCache>
            </c:strRef>
          </c:tx>
          <c:spPr>
            <a:solidFill>
              <a:schemeClr val="accent1"/>
            </a:solidFill>
            <a:ln>
              <a:noFill/>
            </a:ln>
            <a:effectLst/>
          </c:spPr>
          <c:invertIfNegative val="0"/>
          <c:cat>
            <c:strRef>
              <c:f>TablasDinamicas!$A$2:$A$5</c:f>
              <c:strCache>
                <c:ptCount val="3"/>
                <c:pt idx="0">
                  <c:v>Jan</c:v>
                </c:pt>
                <c:pt idx="1">
                  <c:v>Feb</c:v>
                </c:pt>
                <c:pt idx="2">
                  <c:v>Mar</c:v>
                </c:pt>
              </c:strCache>
            </c:strRef>
          </c:cat>
          <c:val>
            <c:numRef>
              <c:f>TablasDinamicas!$B$2:$B$5</c:f>
              <c:numCache>
                <c:formatCode>General</c:formatCode>
                <c:ptCount val="3"/>
                <c:pt idx="0">
                  <c:v>39990.709500000026</c:v>
                </c:pt>
                <c:pt idx="1">
                  <c:v>46696.387500000004</c:v>
                </c:pt>
                <c:pt idx="2">
                  <c:v>49105.486499999985</c:v>
                </c:pt>
              </c:numCache>
            </c:numRef>
          </c:val>
          <c:extLst>
            <c:ext xmlns:c16="http://schemas.microsoft.com/office/drawing/2014/chart" uri="{C3380CC4-5D6E-409C-BE32-E72D297353CC}">
              <c16:uniqueId val="{00000000-36D9-4FFB-9F3E-F3B780C06EE3}"/>
            </c:ext>
          </c:extLst>
        </c:ser>
        <c:dLbls>
          <c:showLegendKey val="0"/>
          <c:showVal val="0"/>
          <c:showCatName val="0"/>
          <c:showSerName val="0"/>
          <c:showPercent val="0"/>
          <c:showBubbleSize val="0"/>
        </c:dLbls>
        <c:gapWidth val="219"/>
        <c:overlap val="-27"/>
        <c:axId val="970028096"/>
        <c:axId val="970032256"/>
      </c:barChart>
      <c:catAx>
        <c:axId val="97002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32256"/>
        <c:crosses val="autoZero"/>
        <c:auto val="1"/>
        <c:lblAlgn val="ctr"/>
        <c:lblOffset val="100"/>
        <c:noMultiLvlLbl val="0"/>
      </c:catAx>
      <c:valAx>
        <c:axId val="9700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60437277242439"/>
          <c:y val="7.2592635991514665E-2"/>
          <c:w val="0.54233311082532321"/>
          <c:h val="0.84484110000707346"/>
        </c:manualLayout>
      </c:layout>
      <c:barChart>
        <c:barDir val="bar"/>
        <c:grouping val="clustered"/>
        <c:varyColors val="0"/>
        <c:ser>
          <c:idx val="0"/>
          <c:order val="0"/>
          <c:tx>
            <c:strRef>
              <c:f>TablasDinamicas!$B$70:$B$71</c:f>
              <c:strCache>
                <c:ptCount val="1"/>
                <c:pt idx="0">
                  <c:v>Female</c:v>
                </c:pt>
              </c:strCache>
            </c:strRef>
          </c:tx>
          <c:spPr>
            <a:solidFill>
              <a:schemeClr val="accent1"/>
            </a:solidFill>
            <a:ln>
              <a:noFill/>
            </a:ln>
            <a:effectLst/>
          </c:spPr>
          <c:invertIfNegative val="0"/>
          <c:cat>
            <c:strRef>
              <c:f>TablasDinamicas!$A$72:$A$78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TablasDinamicas!$B$72:$B$78</c:f>
              <c:numCache>
                <c:formatCode>General</c:formatCode>
                <c:ptCount val="6"/>
                <c:pt idx="0">
                  <c:v>10187.415000000001</c:v>
                </c:pt>
                <c:pt idx="1">
                  <c:v>14273.469000000001</c:v>
                </c:pt>
                <c:pt idx="2">
                  <c:v>13687.201499999999</c:v>
                </c:pt>
                <c:pt idx="3">
                  <c:v>8885.5095000000001</c:v>
                </c:pt>
                <c:pt idx="4">
                  <c:v>15335.732999999998</c:v>
                </c:pt>
                <c:pt idx="5">
                  <c:v>12761.1855</c:v>
                </c:pt>
              </c:numCache>
            </c:numRef>
          </c:val>
          <c:extLst>
            <c:ext xmlns:c16="http://schemas.microsoft.com/office/drawing/2014/chart" uri="{C3380CC4-5D6E-409C-BE32-E72D297353CC}">
              <c16:uniqueId val="{00000000-B280-42B4-A3AD-41B43A4FE052}"/>
            </c:ext>
          </c:extLst>
        </c:ser>
        <c:ser>
          <c:idx val="1"/>
          <c:order val="1"/>
          <c:tx>
            <c:strRef>
              <c:f>TablasDinamicas!$C$70:$C$71</c:f>
              <c:strCache>
                <c:ptCount val="1"/>
                <c:pt idx="0">
                  <c:v>Male</c:v>
                </c:pt>
              </c:strCache>
            </c:strRef>
          </c:tx>
          <c:spPr>
            <a:solidFill>
              <a:schemeClr val="accent2"/>
            </a:solidFill>
            <a:ln>
              <a:noFill/>
            </a:ln>
            <a:effectLst/>
          </c:spPr>
          <c:invertIfNegative val="0"/>
          <c:cat>
            <c:strRef>
              <c:f>TablasDinamicas!$A$72:$A$78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TablasDinamicas!$C$72:$C$78</c:f>
              <c:numCache>
                <c:formatCode>General</c:formatCode>
                <c:ptCount val="6"/>
                <c:pt idx="0">
                  <c:v>9159.5700000000015</c:v>
                </c:pt>
                <c:pt idx="1">
                  <c:v>9948.2879999999986</c:v>
                </c:pt>
                <c:pt idx="2">
                  <c:v>10669.060499999998</c:v>
                </c:pt>
                <c:pt idx="3">
                  <c:v>10656.460499999999</c:v>
                </c:pt>
                <c:pt idx="4">
                  <c:v>11296.960500000001</c:v>
                </c:pt>
                <c:pt idx="5">
                  <c:v>8931.7304999999997</c:v>
                </c:pt>
              </c:numCache>
            </c:numRef>
          </c:val>
          <c:extLst>
            <c:ext xmlns:c16="http://schemas.microsoft.com/office/drawing/2014/chart" uri="{C3380CC4-5D6E-409C-BE32-E72D297353CC}">
              <c16:uniqueId val="{00000004-B280-42B4-A3AD-41B43A4FE052}"/>
            </c:ext>
          </c:extLst>
        </c:ser>
        <c:dLbls>
          <c:showLegendKey val="0"/>
          <c:showVal val="0"/>
          <c:showCatName val="0"/>
          <c:showSerName val="0"/>
          <c:showPercent val="0"/>
          <c:showBubbleSize val="0"/>
        </c:dLbls>
        <c:gapWidth val="182"/>
        <c:axId val="1091517536"/>
        <c:axId val="1091518784"/>
      </c:barChart>
      <c:catAx>
        <c:axId val="109151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8784"/>
        <c:crosses val="autoZero"/>
        <c:auto val="1"/>
        <c:lblAlgn val="ctr"/>
        <c:lblOffset val="100"/>
        <c:noMultiLvlLbl val="0"/>
      </c:catAx>
      <c:valAx>
        <c:axId val="10915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TablasDinamicas!$B$19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TablasDinamicas!$A$20:$A$22</c:f>
              <c:strCache>
                <c:ptCount val="2"/>
                <c:pt idx="0">
                  <c:v>Female</c:v>
                </c:pt>
                <c:pt idx="1">
                  <c:v>Male</c:v>
                </c:pt>
              </c:strCache>
            </c:strRef>
          </c:cat>
          <c:val>
            <c:numRef>
              <c:f>TablasDinamicas!$B$20:$B$22</c:f>
              <c:numCache>
                <c:formatCode>General</c:formatCode>
                <c:ptCount val="2"/>
                <c:pt idx="0">
                  <c:v>75130.513500000045</c:v>
                </c:pt>
                <c:pt idx="1">
                  <c:v>60662.069999999992</c:v>
                </c:pt>
              </c:numCache>
            </c:numRef>
          </c:val>
          <c:extLst>
            <c:ext xmlns:c16="http://schemas.microsoft.com/office/drawing/2014/chart" uri="{C3380CC4-5D6E-409C-BE32-E72D297353CC}">
              <c16:uniqueId val="{00000000-9622-4035-A3A5-EF57E4F472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TablasDinamicas!$B$36</c:f>
              <c:strCache>
                <c:ptCount val="1"/>
                <c:pt idx="0">
                  <c:v>Total</c:v>
                </c:pt>
              </c:strCache>
            </c:strRef>
          </c:tx>
          <c:spPr>
            <a:solidFill>
              <a:schemeClr val="accent1"/>
            </a:solidFill>
            <a:ln>
              <a:noFill/>
            </a:ln>
            <a:effectLst/>
          </c:spPr>
          <c:invertIfNegative val="0"/>
          <c:cat>
            <c:strRef>
              <c:f>TablasDinamicas!$A$37:$A$43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TablasDinamicas!$B$37:$B$43</c:f>
              <c:numCache>
                <c:formatCode>General</c:formatCode>
                <c:ptCount val="6"/>
                <c:pt idx="0">
                  <c:v>19346.984999999997</c:v>
                </c:pt>
                <c:pt idx="1">
                  <c:v>24221.756999999994</c:v>
                </c:pt>
                <c:pt idx="2">
                  <c:v>24356.26200000001</c:v>
                </c:pt>
                <c:pt idx="3">
                  <c:v>19541.97</c:v>
                </c:pt>
                <c:pt idx="4">
                  <c:v>26632.693500000005</c:v>
                </c:pt>
                <c:pt idx="5">
                  <c:v>21692.916000000008</c:v>
                </c:pt>
              </c:numCache>
            </c:numRef>
          </c:val>
          <c:extLst>
            <c:ext xmlns:c16="http://schemas.microsoft.com/office/drawing/2014/chart" uri="{C3380CC4-5D6E-409C-BE32-E72D297353CC}">
              <c16:uniqueId val="{00000000-A67C-4E8F-B6AD-2BD2CB96C859}"/>
            </c:ext>
          </c:extLst>
        </c:ser>
        <c:dLbls>
          <c:showLegendKey val="0"/>
          <c:showVal val="0"/>
          <c:showCatName val="0"/>
          <c:showSerName val="0"/>
          <c:showPercent val="0"/>
          <c:showBubbleSize val="0"/>
        </c:dLbls>
        <c:gapWidth val="182"/>
        <c:axId val="1091519616"/>
        <c:axId val="1091512544"/>
      </c:barChart>
      <c:catAx>
        <c:axId val="10915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2544"/>
        <c:crosses val="autoZero"/>
        <c:auto val="1"/>
        <c:lblAlgn val="ctr"/>
        <c:lblOffset val="100"/>
        <c:noMultiLvlLbl val="0"/>
      </c:catAx>
      <c:valAx>
        <c:axId val="1091512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TablasDinamicas!$B$53:$B$54</c:f>
              <c:strCache>
                <c:ptCount val="1"/>
                <c:pt idx="0">
                  <c:v>Member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TablasDinamicas!$A$55:$A$61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TablasDinamicas!$B$55:$B$61</c:f>
              <c:numCache>
                <c:formatCode>General</c:formatCode>
                <c:ptCount val="6"/>
                <c:pt idx="0">
                  <c:v>9276.6659999999993</c:v>
                </c:pt>
                <c:pt idx="1">
                  <c:v>9987.5684999999994</c:v>
                </c:pt>
                <c:pt idx="2">
                  <c:v>17928.981000000003</c:v>
                </c:pt>
                <c:pt idx="3">
                  <c:v>10879.9635</c:v>
                </c:pt>
                <c:pt idx="4">
                  <c:v>14145.746999999999</c:v>
                </c:pt>
                <c:pt idx="5">
                  <c:v>10889.035499999998</c:v>
                </c:pt>
              </c:numCache>
            </c:numRef>
          </c:val>
          <c:smooth val="0"/>
          <c:extLst>
            <c:ext xmlns:c16="http://schemas.microsoft.com/office/drawing/2014/chart" uri="{C3380CC4-5D6E-409C-BE32-E72D297353CC}">
              <c16:uniqueId val="{00000000-7CE1-47CF-93FA-FC2BDF420A54}"/>
            </c:ext>
          </c:extLst>
        </c:ser>
        <c:ser>
          <c:idx val="1"/>
          <c:order val="1"/>
          <c:tx>
            <c:strRef>
              <c:f>TablasDinamicas!$C$53:$C$54</c:f>
              <c:strCache>
                <c:ptCount val="1"/>
                <c:pt idx="0">
                  <c:v>Normal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TablasDinamicas!$A$55:$A$61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TablasDinamicas!$C$55:$C$61</c:f>
              <c:numCache>
                <c:formatCode>General</c:formatCode>
                <c:ptCount val="6"/>
                <c:pt idx="0">
                  <c:v>10070.319000000003</c:v>
                </c:pt>
                <c:pt idx="1">
                  <c:v>14234.188499999997</c:v>
                </c:pt>
                <c:pt idx="2">
                  <c:v>6427.2810000000018</c:v>
                </c:pt>
                <c:pt idx="3">
                  <c:v>8662.0064999999995</c:v>
                </c:pt>
                <c:pt idx="4">
                  <c:v>12486.946499999996</c:v>
                </c:pt>
                <c:pt idx="5">
                  <c:v>10803.880499999999</c:v>
                </c:pt>
              </c:numCache>
            </c:numRef>
          </c:val>
          <c:smooth val="0"/>
          <c:extLst>
            <c:ext xmlns:c16="http://schemas.microsoft.com/office/drawing/2014/chart" uri="{C3380CC4-5D6E-409C-BE32-E72D297353CC}">
              <c16:uniqueId val="{00000007-7CE1-47CF-93FA-FC2BDF420A54}"/>
            </c:ext>
          </c:extLst>
        </c:ser>
        <c:dLbls>
          <c:showLegendKey val="0"/>
          <c:showVal val="0"/>
          <c:showCatName val="0"/>
          <c:showSerName val="0"/>
          <c:showPercent val="0"/>
          <c:showBubbleSize val="0"/>
        </c:dLbls>
        <c:marker val="1"/>
        <c:smooth val="0"/>
        <c:axId val="1091510464"/>
        <c:axId val="1091513376"/>
      </c:lineChart>
      <c:catAx>
        <c:axId val="10915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3376"/>
        <c:crosses val="autoZero"/>
        <c:auto val="1"/>
        <c:lblAlgn val="ctr"/>
        <c:lblOffset val="100"/>
        <c:noMultiLvlLbl val="0"/>
      </c:catAx>
      <c:valAx>
        <c:axId val="10915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TablasDinamicas!$B$70:$B$71</c:f>
              <c:strCache>
                <c:ptCount val="1"/>
                <c:pt idx="0">
                  <c:v>Female</c:v>
                </c:pt>
              </c:strCache>
            </c:strRef>
          </c:tx>
          <c:spPr>
            <a:solidFill>
              <a:schemeClr val="accent1"/>
            </a:solidFill>
            <a:ln>
              <a:noFill/>
            </a:ln>
            <a:effectLst/>
          </c:spPr>
          <c:invertIfNegative val="0"/>
          <c:cat>
            <c:strRef>
              <c:f>TablasDinamicas!$A$72:$A$78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TablasDinamicas!$B$72:$B$78</c:f>
              <c:numCache>
                <c:formatCode>General</c:formatCode>
                <c:ptCount val="6"/>
                <c:pt idx="0">
                  <c:v>10187.415000000001</c:v>
                </c:pt>
                <c:pt idx="1">
                  <c:v>14273.469000000001</c:v>
                </c:pt>
                <c:pt idx="2">
                  <c:v>13687.201499999999</c:v>
                </c:pt>
                <c:pt idx="3">
                  <c:v>8885.5095000000001</c:v>
                </c:pt>
                <c:pt idx="4">
                  <c:v>15335.732999999998</c:v>
                </c:pt>
                <c:pt idx="5">
                  <c:v>12761.1855</c:v>
                </c:pt>
              </c:numCache>
            </c:numRef>
          </c:val>
          <c:extLst>
            <c:ext xmlns:c16="http://schemas.microsoft.com/office/drawing/2014/chart" uri="{C3380CC4-5D6E-409C-BE32-E72D297353CC}">
              <c16:uniqueId val="{00000000-FE5D-4843-B5D4-205D66EF2CEC}"/>
            </c:ext>
          </c:extLst>
        </c:ser>
        <c:ser>
          <c:idx val="1"/>
          <c:order val="1"/>
          <c:tx>
            <c:strRef>
              <c:f>TablasDinamicas!$C$70:$C$71</c:f>
              <c:strCache>
                <c:ptCount val="1"/>
                <c:pt idx="0">
                  <c:v>Male</c:v>
                </c:pt>
              </c:strCache>
            </c:strRef>
          </c:tx>
          <c:spPr>
            <a:solidFill>
              <a:schemeClr val="accent2"/>
            </a:solidFill>
            <a:ln>
              <a:noFill/>
            </a:ln>
            <a:effectLst/>
          </c:spPr>
          <c:invertIfNegative val="0"/>
          <c:cat>
            <c:strRef>
              <c:f>TablasDinamicas!$A$72:$A$78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TablasDinamicas!$C$72:$C$78</c:f>
              <c:numCache>
                <c:formatCode>General</c:formatCode>
                <c:ptCount val="6"/>
                <c:pt idx="0">
                  <c:v>9159.5700000000015</c:v>
                </c:pt>
                <c:pt idx="1">
                  <c:v>9948.2879999999986</c:v>
                </c:pt>
                <c:pt idx="2">
                  <c:v>10669.060499999998</c:v>
                </c:pt>
                <c:pt idx="3">
                  <c:v>10656.460499999999</c:v>
                </c:pt>
                <c:pt idx="4">
                  <c:v>11296.960500000001</c:v>
                </c:pt>
                <c:pt idx="5">
                  <c:v>8931.7304999999997</c:v>
                </c:pt>
              </c:numCache>
            </c:numRef>
          </c:val>
          <c:extLst>
            <c:ext xmlns:c16="http://schemas.microsoft.com/office/drawing/2014/chart" uri="{C3380CC4-5D6E-409C-BE32-E72D297353CC}">
              <c16:uniqueId val="{00000004-FE5D-4843-B5D4-205D66EF2CEC}"/>
            </c:ext>
          </c:extLst>
        </c:ser>
        <c:dLbls>
          <c:showLegendKey val="0"/>
          <c:showVal val="0"/>
          <c:showCatName val="0"/>
          <c:showSerName val="0"/>
          <c:showPercent val="0"/>
          <c:showBubbleSize val="0"/>
        </c:dLbls>
        <c:gapWidth val="182"/>
        <c:axId val="1091517536"/>
        <c:axId val="1091518784"/>
      </c:barChart>
      <c:catAx>
        <c:axId val="109151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8784"/>
        <c:crosses val="autoZero"/>
        <c:auto val="1"/>
        <c:lblAlgn val="ctr"/>
        <c:lblOffset val="100"/>
        <c:noMultiLvlLbl val="0"/>
      </c:catAx>
      <c:valAx>
        <c:axId val="10915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Total Sales (expressed in Myanmar</a:t>
            </a:r>
            <a:r>
              <a:rPr lang="en-US" b="1" baseline="0"/>
              <a:t> kyats</a:t>
            </a:r>
            <a:r>
              <a:rPr lang="en-US"/>
              <a: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TablasDinamicas!$B$1</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TablasDinamicas!$A$2:$A$5</c:f>
              <c:strCache>
                <c:ptCount val="3"/>
                <c:pt idx="0">
                  <c:v>Jan</c:v>
                </c:pt>
                <c:pt idx="1">
                  <c:v>Feb</c:v>
                </c:pt>
                <c:pt idx="2">
                  <c:v>Mar</c:v>
                </c:pt>
              </c:strCache>
            </c:strRef>
          </c:cat>
          <c:val>
            <c:numRef>
              <c:f>TablasDinamicas!$B$2:$B$5</c:f>
              <c:numCache>
                <c:formatCode>General</c:formatCode>
                <c:ptCount val="3"/>
                <c:pt idx="0">
                  <c:v>39990.709500000026</c:v>
                </c:pt>
                <c:pt idx="1">
                  <c:v>46696.387500000004</c:v>
                </c:pt>
                <c:pt idx="2">
                  <c:v>49105.486499999985</c:v>
                </c:pt>
              </c:numCache>
            </c:numRef>
          </c:val>
          <c:extLst>
            <c:ext xmlns:c16="http://schemas.microsoft.com/office/drawing/2014/chart" uri="{C3380CC4-5D6E-409C-BE32-E72D297353CC}">
              <c16:uniqueId val="{00000000-274B-48C5-A090-4F11BE4B6D40}"/>
            </c:ext>
          </c:extLst>
        </c:ser>
        <c:dLbls>
          <c:showLegendKey val="0"/>
          <c:showVal val="0"/>
          <c:showCatName val="0"/>
          <c:showSerName val="0"/>
          <c:showPercent val="0"/>
          <c:showBubbleSize val="0"/>
        </c:dLbls>
        <c:gapWidth val="80"/>
        <c:overlap val="-27"/>
        <c:axId val="970028096"/>
        <c:axId val="970032256"/>
      </c:barChart>
      <c:catAx>
        <c:axId val="97002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0032256"/>
        <c:crosses val="autoZero"/>
        <c:auto val="1"/>
        <c:lblAlgn val="ctr"/>
        <c:lblOffset val="100"/>
        <c:noMultiLvlLbl val="0"/>
      </c:catAx>
      <c:valAx>
        <c:axId val="970032256"/>
        <c:scaling>
          <c:orientation val="minMax"/>
        </c:scaling>
        <c:delete val="1"/>
        <c:axPos val="l"/>
        <c:numFmt formatCode="General" sourceLinked="1"/>
        <c:majorTickMark val="none"/>
        <c:minorTickMark val="none"/>
        <c:tickLblPos val="nextTo"/>
        <c:crossAx val="970028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137557324460089"/>
              <c:y val="-2.946644450668480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833593615617325"/>
              <c:y val="1.214425346815357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TablasDinamicas!$B$19</c:f>
              <c:strCache>
                <c:ptCount val="1"/>
                <c:pt idx="0">
                  <c:v>Total</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75-4506-BF58-57C345B215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75-4506-BF58-57C345B215BD}"/>
              </c:ext>
            </c:extLst>
          </c:dPt>
          <c:dLbls>
            <c:dLbl>
              <c:idx val="0"/>
              <c:layout>
                <c:manualLayout>
                  <c:x val="-0.2137557324460089"/>
                  <c:y val="-2.9466444506684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75-4506-BF58-57C345B215BD}"/>
                </c:ext>
              </c:extLst>
            </c:dLbl>
            <c:dLbl>
              <c:idx val="1"/>
              <c:layout>
                <c:manualLayout>
                  <c:x val="0.18833593615617325"/>
                  <c:y val="1.21442534681535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75-4506-BF58-57C345B215B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TablasDinamicas!$A$20:$A$22</c:f>
              <c:strCache>
                <c:ptCount val="2"/>
                <c:pt idx="0">
                  <c:v>Female</c:v>
                </c:pt>
                <c:pt idx="1">
                  <c:v>Male</c:v>
                </c:pt>
              </c:strCache>
            </c:strRef>
          </c:cat>
          <c:val>
            <c:numRef>
              <c:f>TablasDinamicas!$B$20:$B$22</c:f>
              <c:numCache>
                <c:formatCode>General</c:formatCode>
                <c:ptCount val="2"/>
                <c:pt idx="0">
                  <c:v>75130.513500000045</c:v>
                </c:pt>
                <c:pt idx="1">
                  <c:v>60662.069999999992</c:v>
                </c:pt>
              </c:numCache>
            </c:numRef>
          </c:val>
          <c:extLst>
            <c:ext xmlns:c16="http://schemas.microsoft.com/office/drawing/2014/chart" uri="{C3380CC4-5D6E-409C-BE32-E72D297353CC}">
              <c16:uniqueId val="{00000004-2175-4506-BF58-57C345B215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444863077265452"/>
          <c:y val="0.47356369937185555"/>
          <c:w val="0.13127702230588401"/>
          <c:h val="0.15303830456346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Total of Sales per Product Line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TablasDinamicas!$B$36</c:f>
              <c:strCache>
                <c:ptCount val="1"/>
                <c:pt idx="0">
                  <c:v>Total</c:v>
                </c:pt>
              </c:strCache>
            </c:strRef>
          </c:tx>
          <c:spPr>
            <a:solidFill>
              <a:schemeClr val="accent1"/>
            </a:solidFill>
            <a:ln>
              <a:noFill/>
            </a:ln>
            <a:effectLst/>
          </c:spPr>
          <c:invertIfNegative val="0"/>
          <c:cat>
            <c:strRef>
              <c:f>TablasDinamicas!$A$37:$A$43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TablasDinamicas!$B$37:$B$43</c:f>
              <c:numCache>
                <c:formatCode>General</c:formatCode>
                <c:ptCount val="6"/>
                <c:pt idx="0">
                  <c:v>19346.984999999997</c:v>
                </c:pt>
                <c:pt idx="1">
                  <c:v>24221.756999999994</c:v>
                </c:pt>
                <c:pt idx="2">
                  <c:v>24356.26200000001</c:v>
                </c:pt>
                <c:pt idx="3">
                  <c:v>19541.97</c:v>
                </c:pt>
                <c:pt idx="4">
                  <c:v>26632.693500000005</c:v>
                </c:pt>
                <c:pt idx="5">
                  <c:v>21692.916000000008</c:v>
                </c:pt>
              </c:numCache>
            </c:numRef>
          </c:val>
          <c:extLst>
            <c:ext xmlns:c16="http://schemas.microsoft.com/office/drawing/2014/chart" uri="{C3380CC4-5D6E-409C-BE32-E72D297353CC}">
              <c16:uniqueId val="{00000000-CE69-489E-887D-8E2347C77E0F}"/>
            </c:ext>
          </c:extLst>
        </c:ser>
        <c:dLbls>
          <c:showLegendKey val="0"/>
          <c:showVal val="0"/>
          <c:showCatName val="0"/>
          <c:showSerName val="0"/>
          <c:showPercent val="0"/>
          <c:showBubbleSize val="0"/>
        </c:dLbls>
        <c:gapWidth val="182"/>
        <c:axId val="1091519616"/>
        <c:axId val="1091512544"/>
      </c:barChart>
      <c:catAx>
        <c:axId val="10915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2544"/>
        <c:crosses val="autoZero"/>
        <c:auto val="1"/>
        <c:lblAlgn val="ctr"/>
        <c:lblOffset val="100"/>
        <c:noMultiLvlLbl val="0"/>
      </c:catAx>
      <c:valAx>
        <c:axId val="1091512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[20232_3CV15_superMercado.xlsx]TablasDinamicas!PivotTable5</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TablasDinamicas!$B$53:$B$54</c:f>
              <c:strCache>
                <c:ptCount val="1"/>
                <c:pt idx="0">
                  <c:v>Member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TablasDinamicas!$A$55:$A$61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TablasDinamicas!$B$55:$B$61</c:f>
              <c:numCache>
                <c:formatCode>General</c:formatCode>
                <c:ptCount val="6"/>
                <c:pt idx="0">
                  <c:v>9276.6659999999993</c:v>
                </c:pt>
                <c:pt idx="1">
                  <c:v>9987.5684999999994</c:v>
                </c:pt>
                <c:pt idx="2">
                  <c:v>17928.981000000003</c:v>
                </c:pt>
                <c:pt idx="3">
                  <c:v>10879.9635</c:v>
                </c:pt>
                <c:pt idx="4">
                  <c:v>14145.746999999999</c:v>
                </c:pt>
                <c:pt idx="5">
                  <c:v>10889.035499999998</c:v>
                </c:pt>
              </c:numCache>
            </c:numRef>
          </c:val>
          <c:smooth val="0"/>
          <c:extLst>
            <c:ext xmlns:c16="http://schemas.microsoft.com/office/drawing/2014/chart" uri="{C3380CC4-5D6E-409C-BE32-E72D297353CC}">
              <c16:uniqueId val="{00000000-3AD4-44C3-94A4-71D131935E84}"/>
            </c:ext>
          </c:extLst>
        </c:ser>
        <c:ser>
          <c:idx val="1"/>
          <c:order val="1"/>
          <c:tx>
            <c:strRef>
              <c:f>TablasDinamicas!$C$53:$C$54</c:f>
              <c:strCache>
                <c:ptCount val="1"/>
                <c:pt idx="0">
                  <c:v>Normal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TablasDinamicas!$A$55:$A$61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TablasDinamicas!$C$55:$C$61</c:f>
              <c:numCache>
                <c:formatCode>General</c:formatCode>
                <c:ptCount val="6"/>
                <c:pt idx="0">
                  <c:v>10070.319000000003</c:v>
                </c:pt>
                <c:pt idx="1">
                  <c:v>14234.188499999997</c:v>
                </c:pt>
                <c:pt idx="2">
                  <c:v>6427.2810000000018</c:v>
                </c:pt>
                <c:pt idx="3">
                  <c:v>8662.0064999999995</c:v>
                </c:pt>
                <c:pt idx="4">
                  <c:v>12486.946499999996</c:v>
                </c:pt>
                <c:pt idx="5">
                  <c:v>10803.880499999999</c:v>
                </c:pt>
              </c:numCache>
            </c:numRef>
          </c:val>
          <c:smooth val="0"/>
          <c:extLst>
            <c:ext xmlns:c16="http://schemas.microsoft.com/office/drawing/2014/chart" uri="{C3380CC4-5D6E-409C-BE32-E72D297353CC}">
              <c16:uniqueId val="{00000007-3AD4-44C3-94A4-71D131935E84}"/>
            </c:ext>
          </c:extLst>
        </c:ser>
        <c:dLbls>
          <c:showLegendKey val="0"/>
          <c:showVal val="0"/>
          <c:showCatName val="0"/>
          <c:showSerName val="0"/>
          <c:showPercent val="0"/>
          <c:showBubbleSize val="0"/>
        </c:dLbls>
        <c:marker val="1"/>
        <c:smooth val="0"/>
        <c:axId val="1091510464"/>
        <c:axId val="1091513376"/>
      </c:lineChart>
      <c:catAx>
        <c:axId val="10915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3376"/>
        <c:crosses val="autoZero"/>
        <c:auto val="1"/>
        <c:lblAlgn val="ctr"/>
        <c:lblOffset val="100"/>
        <c:noMultiLvlLbl val="0"/>
      </c:catAx>
      <c:valAx>
        <c:axId val="10915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7A4E095D-34A1-4064-8B50-674FE433F28C}">
          <cx:tx>
            <cx:txData>
              <cx:f>_xlchart.v5.3</cx:f>
              <cx:v>Ventas</cx:v>
            </cx:txData>
          </cx:tx>
          <cx:dataId val="0"/>
          <cx:layoutPr>
            <cx:geography cultureLanguage="en-US" cultureRegion="MX" attribution="Powered by Bing">
              <cx:geoCache provider="{E9337A44-BEBE-4D9F-B70C-5C5E7DAFC167}">
                <cx:binary>zHxZb+Q4su5fadTzVbe4iMtg5jxImVbarn2vfhHctWgjRUqiNv76G9k9PXBprBROAhe49dJoy+YS
Ed8XwWAE//l1/sdX9f2h+2XWqun/8XX+17PCOfuP337rvxbf9UP/qy6/dqY3P9yvX43+zfz4UX79
/tu37mEqm/w3HCL629fioXPf52f/808YLf9unpuvD640zZvhe7e8/d4PyvUXvj356ZeHb7psDmXv
uvKrQ/969uKh+fagHpZnv3xvXOmW94v9/q9nP/3Ws19+W4/1X/P+omBpbvgGf4vRrxHlBCEuwj//
oWe/KNPk//4so18l5QiRkP71Ofp76pcPGv787wX98vZ7Dpv9++NT6/pzVQ/fvnXf+x429ud/nxjg
p8088f2rGRp3luh5Pvi+PDT6oXv2S9mb5K9PiTlv7MWLPyXx28/a+J9/rn4Asln95JHC1oLc+/Rf
+vry0OSXpfK/0xZiv0rGI4QRln/9+1lb7FfECAoR/lsRf2npr2VcraPVn680tPr6/7V+thb3GE0/
/c7/Hk2I84izkD+JJvZrhJgUJCR/fWY/6+k/xry9ng0ULf9GwU+L/3+Ojm3k/IdyDg/u4fgnVz0C
z+Wvf6Nu9ac/Ud5P+/xbiLffgM/4I5WdR/j3n/2brv6W018C/vsPvj/07l/PADe/Is4wkSEijCMh
nv0yfT9/kRg+YEGJJICuiDL57JfGdK6A+cSZPwUT8J0RziQQZG+G8yf5KwsZqBtMgWEcRYL9xzm8
NmoBYviPHP79/780g35tysb1/3pGn/1i//qt8yoDjCin52GAn+3Xh7fgd+CX0P/xvpk70g721DFl
nntT68+WNLRMHsnhieFhmU8OH/48fFPZvK3D2p5oXtnnwSSnKVGLkuYwNhK5+PIsoIynZqEgv8eb
KLDho+25PUW4bWGCXrjPhTZRndge4+E0tJGPXrsyyOudfW2IjYIuH8+I5yoyrPXmVAQyo8mEkb0v
1ND4w+UdobP8n9ALPW/1kV5aV3UFVYs5zXUnx5MbEOtPEfX2SzAGLrtDeTR9Jwjn7wM1uc/EM2di
YYvK3oYUdx8vL2Nrm0Aoj1cRKBpQSof2NNqhK5KoMq068mrRw47mNuyDnn/+aJvF6KJOOW5OJCfj
u2YS6EelWkETlgdmvnKS8+4eTTLbqmEFK+ypLZuIxrZQ4lXdTQonupv8zXWiIj9P4twg5qgw7Slz
aHwlWju9jnyD7y+PviUn8MCPt2BK60bXBeYkupJ+qBftdVo1gtN44R7h9PIsW+pekUGYywIzkZmT
Ctx449tIH0LVlG+vG33FBVUVNKjklT0ZIJw3LbLtdCh4x7rj5fHRhpDIigZQY2e6BMaeWL3M06u8
jJbwtgvyjByd1m1xu0zW3Hdd1XQx8HDJEhwUBbujkpfhfaR7Wh4zFWY0bry2c+wCJ1BShDXLd5Z4
XskTqCYr2lhKMxnBgagyLwKXDCbsi2NNc6pv8jqQ5veloPl4rLPGkueMu3o+Wlpi/+ayhM6wfWr6
FalEtJhGUeftiZlO3E1LRt94UZnYLszeB80g/7g8z4YdkRVtDMrbupqq9pSbvHmrA6F5XCBjxXXs
S84G8AjQeWl9jYy0JxUpq+IMNfoD14X4eHn5W3a04gs3sWEmVdGepm4IknqMqndB0VVfp6XVO2yx
NcWKLQaUdyrkdXsK5NLTWAUwctj5KYqrgvPr4ExWpKF8x2VTCHuqSlzyuIxIn8e1NoHa0cPWLlZ8
Ac7WZ0UG7oGaAPVHP+nWHgbddyquy7D6dJ06VryBw5Auikf2VLRRL+IpGJC478GU1cu5H7IyvjzN
GYNPgAOv2GOQi+OZC5sT5dM8JxGitXvH0TzzF80igyXJ8Nx0N4FBOHwzqsWb62wBr0hhLMIWEZsB
bY1l856XiJKEu7mVsZZ5Ue1s74y9p7a3wj7p5snNZDKnvLZNPscLJiY4TgHX9qAVKpc2Rswtv18W
5gYD4PMqHiF0FIHF2dy2p6G3ojlmtqfZ0Q9F8+G68c8W+Wj82fKQUIMhbK0hsD5UtjffqApzsSOt
rfWvKCCoZhs0bWlPpZRlLAVrDxNT6nh59RtuAK/Qb+Ye6y6szGlCIJIiLnJUzkcsGsc/KE89O9Vl
H/UJaN+K+7q1YsniTE57fmADt3hFDA3OR4oQaCewo/ycaYK/TaGf80Q7Eez4mi0JrriBBQFnbbdA
TN6ZKU8qP9G7KeP8x3UiXJFCo8Y65ES3J1EudZ/QoafymKugz+LclKqISV+2Ns4ygfJ4qJf6C88Y
+Xp58g0soRVVFHNZLy2FQCPMENYHyvqiOFU1WuY3pQ2m4B0vnDFvL0+2IUi0ogcb4DzjjQJTpNr/
UcGJ6kPYzT7b4fAz/p/gBbTiBdbioGxn156cWoLDOIef9OISU/Tm0LTmg2JlenkfG0aHVpSgpS2G
5ey0RTTW7kjmceAJM63BcYlC7w7XTbNihiXSLaPdCOIK+zIeePvBCdHF0qorJzjr6RH1EJVVfduC
8p10qI9ZiOYsJnLUReonV/9xeRtballRBG59ZEoD5/IpUrr5gAoyFsfcaEESF+iM3/gpIzaeGxoG
Oxs7b+ApS1ixghYlNgRBfB5WqHlLKoWGQzgS3e9Y2pYBrBhBWlfxPoQzjF3yro7HGvHpKCwO69j3
M41eX5bc1jZWzJArYrHLkD2R0YhE9qxJyNDa6zYRrqBvdKetPKOxyRpy3/DOHKxv3HuzFOV1Z71w
BfiMubIOBRxXWZPncVAF7TFy07ugL93NVSIKV5gvEBVtgJ092Xmp4o7T8KZrc7Qz+oaewxXQR0C0
HvMOFNATco+BTZTyRUKM2oueN1QcrjBeBLiVOgBLLeuifdBhMJpYB2Xz8TrxnKd9hHDRmh5OvTPE
zXoxr0wULMdW4t1IbAPa4QrazAfIYjhgnspl+uGzyiRt0x9UOedx5LIXTVC8urwPdDb5JxAdrhC9
NLWS3DSg56Z67XH5WWTLDRbd676enttR39kC/wAnWiccFUV8edYt5axgXoVzBvkWCZmrqryTVfCH
z+q3l4fesqwVtB3tXTYrYJCC0+GYS+MTZAMUd0EZ7OD7bKT/LTIkV/ge5lFlGA3m1A9TGpXOHxzp
2S3G8mAZbb9c3sjTMkJyBXFnglGVIchIFKGL/RyhuDS6PVwefWsPK3hzOZYdsRDqm7a8rwJWHRaH
qwMoW8el9Nnt5Wme1gaSK5w3LB/HGfItp3zxbZFoOtlXLZww+rhB4VBfZU7onAB/DMZgjFSPlsic
kOiOeBqahEH0f6W2V0hviRW86DHoIX9lkb9vFhIjZOMK9zu62NL0CuxF4+go2WRPWnSIxNpn83jf
aNZNp8ta2MgUI7kCuYjayk5tZ06B9kHSlXi462yIY902Jp4VVm8J5sUr0St6RNazdx1x8hAN/fzp
8gq2trgCfDQvEeoaA5BxdgHSN/3bYQmL55dHf5otkVxhHvF5GI0CY8ZEB6/yanB9XDbGh8kwytom
pTP0i/XzqK8zOLFigKUYpCdFCBPWqF0SP/eVjYUDtN5c3tEGbs73QI8tOup47tGZYiRzQVxlkTma
0qHnUSWm9PIUGyoRKwYomr4sVAbXE0Qwelg6LePeNfkO8DdUAhdPP23ARbbuqggyJZL56p1e+E3m
ioNC7ZA2S/NH3fFuRxcbTCZW4Ld25uEU9KCLYgE6nvyUlJxMz11O8w8zBBTHy/I6i/4J1hdnOT7y
+IaGhVTTDPLCGT65rutiOKt8bmhxFzn5xreLO9Wtiz5dnm7LAlakoPuRFGNmwY+VtuLJMqNqiZtZ
TB+C1mX9lUawIgYfjPVY5SC8OZhFEtqc3gq4bNzhnS0TW6He9bQIdQ0mBtjnN9aa4Va6rL4SIyvU
h102EtkAMeeDMoeh6aIDnIiKExfzXhC5oQS+wjkOTDQQBMSy0BI9Z3A/8NpYGVaxagw6XFb0hpD4
CuqYuwqRRapT35M5zuGYe5x50+8ICYVPB3hQG/Cz3VqBWU/qvjlhJZs3Y5TDTNVQn3Qo/HNcD306
RMQn0g8WgkzFY9H0QxLOvHyYg8IhyGw1vDy0vCuLuO4IQ7HQhL7ti7auYlMJXh3gMDW9H32H7ipR
0zSIqvqOezt8UKVncRaO832p6HTIeY+/DlPffRi7KY/ihRLMYu8gLk9GWYWJqLIMbmRVML4ocRGF
sbKeRwedj0ueCAiI7pqBhiiu4bbrbiDK3+FMmFeI9irRSzl89g1XeRIipz+3eiaviinzh16x4Iea
2qxNhNXszYKDaDpSW6s7lXP/cZxb93Hws8HHKMfsVT159SFfot+7ag7/MHW53MHc1e96KcQn7HSQ
hH2UnwoDeYmomW0CG4QgMJJZKsYpPBV151K4YArvDQvrW8GUiOBIvjQ3xHv8lhdUfOsQsx9YhWUb
l8E8QY5KDkOSMbjKjb0mVRdTzvn7klVRzFjt+yHOhMtt0nPHfmS243dYVwM+qkCMMiZVxl5P1Igb
FZniTZ4VQxsvJREfNSPtchsU0kSxG3X23biy2MsHbAFkxR9zT6nw1OqTg3vnQ9BwehiszI8k6N1O
/LUVvPAVizSyDvzUh+qUlySI7rgTdZl4z1WbhvmM4HLMUUFu8UC7LK1E1uUH44NpPhWLmcFmSSY8
2VnMGfhPOAG+cmu2n0mNtW5ONvfuvWtw+RISmA/Z1Pm4KsM6j+2kNY6pbeXLrLNM7Xi5LUGff/7I
+yyQOmjKMjcnVukw5XBBd2PKcEl0pfodtt6aYuXgomaa1FSX5uR71/KE53g5ELjp/CL6oqJX7mPl
1vouFCwndXMqBaqPWBH3LZe6ufcyEHu3NFuMunIMCtVRMGKqTp4NIU4c4UOY8EHYL1cx9rkU57Eu
nPHlSPNFnWgo6jSkwiWucHtn4w0TYyt/sGTjNPEF1yeZRZ8yXJjETbI9OJHrBCsDeWwVDjf9+X9V
pemOYW/IjK28REaD0k19rU42HPObaly6NGok2/FC51GegA1bwWaYfMBaNEB1iuZ+Toapct/KqUVv
ipbQtGMTZXE7aDZdZ2VshZYga2dFsO9PdK7DKlG2HUVMy1pIuE/X6uN1drACDIrKqaaQBT/VRkf3
meLqNRzj7R+XRz/L5imZrZBSKDpHQhbuZKOckXhEnc9iVRMc10PFm8TYqht2tL+RBUIM/2zSTcSi
YahUkIYVNrEkFq7jMvDMqniYVfGhd/PNXBp7O0C0O1H35vIWt4xuxeweDVVfmDmDI4GaU5MHQdqW
otvZ1AafsRUN1FEvy6zB3SkM517HUos8OopMS5ponWVmZ5ot2UVrOrCWK1na7kQlG+6nUbftw1ST
wt6LkPPsbjpngG8UlnUDGbyCktu59UX1eijmzu8s4kwOTxjLukbKskYPcDFnTk0X9L+X3qsw5m2R
H1sPWW5NXHusGXM3FeR15x1QPy3fMFrJV5E2ryY/ijSfyjLJZf6ym/gPnFcvL1vH0wAI1xV7taDW
RwvKUtrlx1EVU2ys9nE9jm8GSLEfLs/ytA0CWf9s+fWIfCYqJlOOAh7X0WyOYRm1O3rZGn1Fq6Pj
FUI6ytJlnu3LQOfhuyzk7dvLa3+aVkN6ltyjoEDCHQzP7CDTmlZJFHQQSuaMxzP3S1xanvYo/3h5
pq19rAiVi5yUeg5FyqFo9SEsc3eDbZG9u27086yP9jFQMwVQ3gr7yMXHKLLzqyETxfvLg2+ZEfl5
cDvSOtRolCkr8P3STM8JwfcDnCSmjPodf7MlnhV99iwwgVicTAPw3DccChpezH6IPlzewdboK5qE
Wz2Mw2qRqSS0TnVV2NjaTB4vj74BY7qC8ezHIKJ2yNIyG90nAhWED9gPwX3bBe1eTLMxx7rqLiiN
Z/0kRTqrTt0a3fh4jsxwNKDsHaRtTbHGsc6WxjSRSFGp7iLaHClSX7hud6S0oQOyAvJEUWQnZ2Wq
POP3uXLqNrN1eHtZBxs2ui6GE+DcW1Y3Wcqrmt7NUOP6YoI791uNFqcg2UBkenmiLSmdf/4IaVMV
EccDLdMi7x/0pD8HYfgcwhe0A4Sng1eor/l5/EGFGArSa2BTaxuT+GjOmrhsI96kja2lTOAAVUa3
oJ+wu8nalvZx21i6Z2cbWkKr6VnmaYTmgqcG5+go9RI81zbrXl8W3tboKyZpM0nqqqA81VTqQ5sH
5OCDGp0uj75lA6vRJcuyAXcTuNMgL2PdcxaL2TVxxOb3Mwl2LG1jD+t6v2BgHcoCL1LfWegtc4s/
hX5c7q7bw4qp9IzmkgsAIQ3UbV7NRcJ4cJIKYsqcFnjHyLYktWKsZQywpnUpU5w3r7pJfpC6fWkz
/H5QQ7VDJxtyWlf6BQUbJe5KCD60bI+mzVjaya7bCW22Rl+RlTfMoy7rgazafD4Rp/GxYOXHy0rY
GnxFVSUwLdPY8XScdF8niy5VFWcGSi535L81wVkvj0gkn8ZFj3QQaTHO2bEo+zYtdO3eX7f8FUXZ
QHWjx61Ih6XHz6PaN0c2ouvqXUN83tPjtdf5nNdcyHQqTHlTlaM6Tv2sr7SaFYZ91vWDZKDXqOvq
lPUWp+eK3Z27+g27X5fk9Q30k3QiF6nh4jVRaIz7Tr6gvB6Shckv14l/DWHaQ7ShWp62WV99QrYg
b6bB2h2S2/A/eAXdjnCoiqoYg+xoML/huOgOgUfTPRQDdDsubsM614V3OBzCyYYFMFwvSB9rMxcf
mS6hBvwqAa1r7cKetLynhKVimof8OHddOcVBVHQ79r8honWxHckKxGnewqFYDNEXTw09LbXIb+3s
8zeXt7A1xQrALnctdbgEVwO+991Ay+xoTFsditH6nV1saWGFYsOpLKEJUaQZNm1cTX0f56O9rjjp
z2bTxygeG2C2/uwBSM6PcHD4HUfhsqPfDZT9mYZ+xBCULLOqZp6lk3ZDHndQ1XNbonFIzewSNEsV
7ZDFlhZWWBjzofahhU0sOah45sfFtl+kJn9cVvKGBtZVaHUGneau9nD0hFLQj7oRVXXjBO7Ujq8/
+6r/TjmE6xK03jdqCqpMpIzjQxDQ55OYv7ZefcEVPimxpK1E1wVe61o0VOVdpAXjaR6SWsck6JSK
l6YIw+tUsS5H40G2lNrA+aSdURuPhU4XJI5zxq4j1XUxGp1JMw0LBzTMuqSHQjrZJFCyTa/rNYRu
h5/d2lB3QrlOQODFxyZubciTQg575Q4blrquRquJ85ABADDboC6SQdSflzD6xCEZuCP/Dcyti9B6
MlS2nSH2JZy+nZt+vGmg58o4Rm6DJdzxPVuAWHm2tnZwM+AgX+V8oGPaBTQJM2gjvAy3P2uUn8LD
Cs7ZtDCls0mmZS2LHAqeIriln3O+2JghuIO9Fwi6Z3PioSFPNQLuC5pWsY/WyqD7kVOPP+eThWLe
jAp7W1k+f6W0k+go5KT54fIinxQB5KJXrDzD+pyAnr1UBJO/k5qKOZ7macI7Qtga//zzR9y51JT5
jlQRpIlqSK6IcIm+DArp8Hh5/U8aIhTenY+dj8Zv9UBG7WeRNqbV/sBBf0PsooYNccuhR3THBWxs
Y116F0GZ14wnCEHnZuw/ZASPX7Sf2MfrNrGKz0VnZ53nGLDaFi/BZCBhR8r7onRvL4+/tfqVd++X
JWC2b0QaqoXBLQ7TH3soldih/a3RVyYkoJ0YhUHF0oK0VCZSVvmU2Il7eZ0NyZUNlQPDysL1aQrp
J/kdAsPlvWjI+OGycLYsiPxsQarik4dKQZnaRdg7MrXhcax0fdtngl1zxAYjxT9PkcHFKa1kAem6
rM5dDMdgH8ZtXUbiSvNcEdmCeTdLA+7QwB1Xymfo1Wt0uXefsSWhFY/lLZd1NoRZamqX1DmBQ8YY
u2KvnPJs5f9Fk0BBKwjLUOGBh02UIuNvWSZtUiic8q69K3SfHwo7XRPkwkSrMzYpmjkfsyBKVRFN
qQ4a6JmlNHzVR769zpjWJXR6qgJfqg7c+qTGD9EYoDpWZSuhddjPwefLFnsWzFMCW8FZ9Z6Toph4
im0T3U4Lod+x6/owsSM/BtLdGz+9KwaUxZPR1c3lSTdQLlYwga48VpQCJg35bBJCWpeQwHY7HLK1
pRVCWtrSGes6Sx36mCkPl//uJAtIbY/0CM0qBw5H2w7N4Q5eNixarPCiFlwtvYHpKIWevXh0ExSJ
Bh3XUP/K6Q6rb0lsBRs/dNA1PQcypUaNN6Xou1Nk8fT7ZX2cn9F5ygrWlWgCijPoKARLzTLEQxTe
LJNOeninSbl4zPpYDPTeYXvruz42efccrrWu6uBFcl2gpj0c46aKn6deENwSEBlDTyKUJfRddp25
rWvU2FIq2wnKUmiRspAqJN+yWl51DwzrXwGodKQ1xCGaDlq1R6hz7JNuzFQMTmXnfLJhz/xseI/C
Ejsbuji4Q09JlMVtrm4yEtrYRNWpwiF0U88vpReHkuylIDatYeUjIXB0XdFBThLyVzVLVR025lgN
pbUx8cFcJSWugyyubSU9tE91Zk6WzBN/YKE2H6YaVy4OpzBb/nrB6q8HrF7/xUa7L8SAiFd0oeCw
r4PWQ8qRTUFaVVDqD0fPvSrMDWjxFV1EPBN1ExYsbafuBhzdx5r2Oym1raFX1FDlVI4+glypYvNy
VFKNSd9P5Y5Z4/MwT3A3X5ECC5t2oR5CsZEwMRzFUuv8C1Rx9VDMCPXcbTyUAXrN8rIL4ozTLLuF
9m4+xWHRhTwOWBAGCby+gKJD6XuMbrpCQsVRXeLI3XV+mf8IieCHALPXUeZ8HnuIUk0yQdEgO14m
ng3uXNc6daV2MihFlJquPaFMfSznuYgNjvZseUMD63Kn0vCQyYqeJxi+IlBzDDmRvbqWrdWvQu36
nKrLPYvSjPdQcSa+ap+/k0h8vSycrbWvmEVxR0LZwbF+FFF/3+TddAhUuPeCxXmUJ4xnXcQEWUCM
eNexFBr93CtIDtVFPEOR8MFA0cxx0bncMdOtbZx//oi+orKvuI84REojxX+0cPsYJjXJwSYvi+nP
1OtTO1nRA8XjoJfRszTH8GjRMYiaQSWoc/V7lGfipZ7VQu+Vdo37FHRllR+Vx83LigFzHaAPFCqW
I7ngBXrgFxEkLh+6JoYXgMYKbKXQAopfISQ+QLd8z6BldJlQcnnhWxpYEU9Q4LykWRSlzpUfz8Z/
Nh+ej21cVONOLLQl/BUDzXnmfdlgntakCzx08DM8JBQHbq9bbWuCFQcZMso+J5Cv7h2F0myIeG5V
gcmO69sYfV38JOsxh7bcMEo9pBah0Eg2d1BBXV11oQuNXasgfoFqLXB159NmWOVfJ9tBTgtyyeFe
69UGQUQrguBgSm6c5gh8FuXx1J7rBxSXMcrCq+6EYAsrkoB2gbxcmGNpVkAcEk8kb74UNquvuUqE
4c87ewTehcNbKnXvQAE6b29JEbmEM9fs9Blvqff880ejW+iSD2fXR6mciLvzs1MnUPhVtVew9hUv
wFsiqoE2BJpaRItDFsjoIHx45UE2WqFX9NBl7BqwHTJEuIDeg0rnMTZNmd/V0cB+XOaILQta43dx
vu0nuC8bcDu+ozkP33K8lF+Xvsqb4+U5ztb+BH+uK+2gti/yqgaC7jr+AMGcghrQ0ED1t9c1hciu
iL4PMi8/D3xC486cG5pfV99BMRxcs4NvTidZFG2iEfR0QMjc0e+X97TBreu6u2BsGzjrw00gvGLT
irgb+ogk1Hv5jXFD3y9QpPDx8kwbGlo/k0eHCs5KRQdJybp0L0uIaH5nGcNvs5o114FwXYhXR4xn
rcVwJxiw4TaCnB5craE6vW4D5409AmEjbL/oEMMGpibqkmKcspchycXvAmL9HR+9YWJ0BfSSupLB
O1ARqLviRexY7n8UBlMaR94u/Db3ucpeTB0sJPZQmrT3uN+WGawoQImKgGEtQF85fcWseekUP3hw
ihAPV/mOH9+y5RUTwIMvQpbNBDknhuQrogd6Y1VEr0TKigEkpRosGSJYP6DiuaA5Og1FVF8zOkZr
DxhAd1gIJR3FKYdqqfeoNYcKjik70HhS+jD4yv1lpiTQNNkWp3ZmPKlN5g6LIOVxgGetykB+usJ+
YZbz7I/sN+rLIeIdyU+1h6r2hECzxBfV6okeTKbpThz1JMphkhVIhAOSh15cyL+UBuZoFUlUPdOY
a2oOl/fxpBnBFCuMoEkvunVUplDUNn5khAQvslnyL5dH39LFCglwN4M5DSBLlXEUfR4hv+uguw67
+jDB5fx4Q+AZA7uzky1hrQAhWzbWIoALvbYp2QFcVRQHgSdxLsl4c3k7ZxP6L58FwlqhAhF4MMzZ
KT/NYRaV3/kIT1TdIWObKQ3CxrpjC+9lDLczxBXfrptxFej2Oq+rVo5QyBq0KGn6iEax7Ud4m2sk
GDo/QlWLGl7hYePeU40bBrH2keMsCkguV0Ha1/BsXuLE6GyiSdjvlVNuTbAKf4tuzsK5hraIrgkF
gY5AV9cHPcPd1w7tbxjC2jdW2OPOVkEGdxXU3dSylqe8GOZ7UY17bQJbe1ihv42wqeZFg5Ba0yT9
uKBDJfDeM2lbo59//phbaAkvYcugOYlZfRrHCtpI2NTsvCuwNfgKkn6cywnTpTkF4TK8ipZJ3vRa
XnXLCI8rr0BYw5sqrM6gMTfgVXc/ylCenEPoeBkNGy+dIroCoMyVjsJM43TImf4MVb80wRbey5U1
vHlctNBxtfAZXhAlUREzizDcIyh5x6uxOjlRdqdyrsUNpMc+dfmywwkbFLcuNSdtBGFLI/QJmvQl
gJNn0x9Qh5S/qVHNvo95WbMdj79h1+uCc6GWqZfnxIGlLU4KyDK84P+Xs+toklTnlr+ICJCE2wJl
20ybmR6zIcaCMBIgA+LXv+xvNZc31RXRqxvRdwJKSOfomDyZkFA4+SUvr6RGl16xsU1ReakHsjoM
UgMNnIFiS992s08+VtWq/ry9h5desbmeMfoMSi94ziObMe6s40iAcLfzj86k5sqWXDjiW+R5SWY/
Aa14c5zFYs1edAvrsyoW1fvAusGWh7WfTDgOC17gq9i8hDaiR1SKg3yY2vBDJ+U16rhLC9k4goav
BE6mXA66nWo/CyUa+Ch3mzW+8qUubcbGGUhSOhPVqjmikBX9amuf3ZouDsCX0Ivofe54i87GFPkQ
RV3Jj6VrxN5AEaMrvNmFLpcyir6/71RtHEM8VTEG50vsSCBrsJ9FouEFiYGAypFU0HdhTUhAN9cx
Q+kVwwBLc6RmYDs2A5o9+3Hyvt3Y4rPbiHWVXKbmGCZNcqvtKj9gGjN47Jox+vL2d7pworacq8Sm
SzsLvGKZyPexxnhyNbL3NEwgpbGx7K6adUTivjkKpYaHZEls5jOp3ueatsyq8wJ+UDVFHHf5GK95
LdkUZ43zyibDzNj4rtI9FvFqKX/dvWierOMwePwY+TXGVNokqapceDS5Vp2L/h1DbsHaoEWI6yZM
6mNZse+pWlU2tc0tW5b72S7XMEv/bN5hFRu7HuI6SRyo37EKeg8s8u9ZsDgPSlOMSfBZoQgCCMcz
864hYy/4kS2Ke2gtRkRryo/GRgAlo3NPb3xW6W++s9daB5eO7tbE/ZB0EzDJx2UF0HAt0ZkLpmQ9
vc8wNpa9AOC5BHPFj0QG3jEQyOxA70Q/vv30C/uxxW9XXhxUUVeBx2Ud024nl0izM68N+6EDEPne
96zmj+NSp99cH/hjk7kElBjHt19+YXO24G7devOAHmZ1tAFZTmSy3qO2lqO308Sf3n7Fa3zwj8Ro
i+8O6GTDFgR+IKjTuymJf4ul7rLK6e8pc1XmGnBGMLeIK1fKhaOwpVSNIgHqOIw+H8E3Mu+8YDaf
U9deZcS+9PiND5CdR/24wwnwgHm6CQFvLLQt5ZX27IUkcjvPtZRjWI2DrI59GzxMS/8QKmczoIC/
1Gv8WSh25T2Xtn3rA6JFM12jDiK9SBbQwkJ7vEQdZJnr8co+XHrFJtrvjdM88QGrKgV40LIo7cv7
evQYqOmlUfSdb9kY/sTQaxsmhVKL74/H2EnV7poUYPncuE5dCSAu7fnG/udVD+hnO++AYUIHXtbx
ls7ufdy8wRa2HoM0isfCeAdwvfRZOfIPXc+aonHlFfu78Ou3uPXRwu82CV5AlKwLFvjTSS3LeHjb
ui89fXOxT90w26ABDKjmI7+lgP6dRk9co8e99PTXi/KvG7dfqm6FREJ6MLqP9nHoItCqvXMUHuoW
/30676MQfCyiwkCa/JPITuZJFFxjKLj001///tdPJ42FjIGnvIOIuvowlFxksW/5lUz9gnVtEep0
nAJhyjU9TIp64DWMzTIWXl8jtwV0sb9G/3NpERsjBgXPOoOrHrWMiJKjtXO1k2o27wsK/Y3xGijn
0LQBNjVummZX6rTCDAoR7yuQ/o8f7K8NCDBMuuqyhAOaRgQFoW30ksfJaElWC1wL78q8/S1Eu1oJ
sbWGn4tc/KeyfZuRIbgbAu9dLWHib8HZ2FkF9iNeHaembbNAz1AbKpN3gd3w9I39ctHY0RtASTJF
wfylRfNoN4XpkK011Q/vcRH+lhM1XnXS8YZiwAhdgwyqVJ+V09cgC/82BH9LhSqHcBHTioePQfUp
SIYb1pcvDAy7b//2S4/fWHFpJOgC0646DmDsPSkwh94gBluPi3XXGIkvvWJzF6dOYtpEkBJt2/Wx
duLsu/HUDfKayMW/bdjfwrN1MrUR5Ri7SuemvQWliOsyQC+G9z5/Y8UjrSzI33E7ju0SvijNwyeN
DvHu7Q249Os3d69gbE6XGnQl9bRWt3HvxmNtQNz79tP/nXD5W3B2n7gZRCW4Gz0xtxlo+NAUwiRK
3gxnUQXyiie6sIYtMpsIwuaADzijEAsDv/TQjBkwElfxvpeev7Fh0tYCHG0TbnjR8lPJ27t55dcw
fZc+0eYK5gu+NilxBQSczpmYFVgMy+jRwiPlELC7Unu4YATbQR0yJA1mLNbXQ+Trr3IIOnWn+pok
tyFSn2u6Dpc+1Ovf/7oSmm6gdjYYcu/gLfI5NCFKpfFyZZtfP/f/T3TQn/jv06PUOgZmfXypULNT
KCb6OHIPc29JsxN90n4ag6S8EsD/O6lCyfK/7wp7RlIXg/+vbjgvMKY2nVOwBZ5iVMF3USDmE3QV
3a4BlcYVQ7x0DjZm7gRcIdM9QOVh9BRS9Jp0V+19PT7wlL1z0j7ZWDu0Hv02fQXKk4SPO24CXnSh
uVaOv7D9W0w55QjFGlZ7B6sdLRqVxgXtNL0Skl16+utW/XW45FyO1ILa82AnUBGVEeQVbEe79yAu
CHi0/vt00MhNQzKi9UZFFS4HVJTFnEOcKW6uFDku0Hr5W9h4Bam3Oi5xpGhpvxqZftbpOu5Sb73p
ZndkvRiLYSYfnWvOfrn8edsBX7CZLZJ8nEeZrnXpYRSikhOIYEGOf9ZVW6mi6WvwpLgwpn7OXbiQ
Kwu94GrijRMAvDfUggO2XROrH9LUzkefeeNT0E/XWOAv2MoWHk41pytKkBiNdN2QZqEm/Zz3pYq+
EiznfhbrdOX7Xeh6+Vus+JiARKVZET1IHyMsT6MjU7sDk3bvHgZ/7B9Kjw3BSbZiWCE1Gg99pkg0
LlnCIa91qHr0wHYOaHP7VBmAYooOczB+ATa3q9yEF+wi2jiOUjs9yzhMD6LSU9YHy5ThLr82GX9h
N7ekd4vTU4imIhIham49Xd/43Jydrd6VovhbLtZJORRLK4bzCXrtb0DwQhfCj7V8efv4/7v2BwXj
/1p1GsgqCOSSHnTl79jKfkyxhwZF87FZ+zILg/JRCwceNW7fVSkH0vy/L2RDh2yFgWxBUfG81st9
lI7389gOV+oxlzZ74wQp+uj9AAj9oUrB5k8A4zt4XqquPP3SZm+c4AjsJKC9wLws65hzmzxGnfeI
zPpagf/S81/t+S8XDl3ccHYxqNPKsXsyQX/yrNiH5XjFWC89/vXvfz1+5hpE0kmLOK00IDuysin8
zkzZMg7vQ2j40ca5RbPli5ZYQRKon5zgIEXXhtgu/fpNeKMtDX1j4Gm8MqE78JqUR8uE2HGXVldO
5+t3/kcEtWXllBaqz6UPWrBpruOP4ezzI4299AHznz+ill5rll+4dLYYbirLTokBaKDKB2vWMloo
io4WY3+E6x1poJtCKnPtXr1gEVs8W1LX5cimAcXDoQ6+Ehr3P0ZexleCjgubsgW0NaVCn46AhzuE
YFHhy2XNUUuUhzXqrgV+lxawMYo0rgSG8cB7MbBo+MiAJP3goyp0eNsDXtqLjU2QiIlZeDhV0zpC
Em8wIj0u1aRQxa1s0Yak7bLRxddGMy4tZmMfvUdM21uYYBVF7jAtAzxgx+Tu7cX8r23yjwO8BXhz
iybwXHXw575Uv8N56cIT8/nye23RM9g3lXsg/rCLXMAfUgzrVCdSl87LF4x71AdIR/yMTdpOt80g
w9vUC6Ik6yNmdLGuU/iRK5VcA3FeOjibBKLpltBgLj85oE3KP89jkz6DMFahUK8WcXz7c1x6x+bm
XxbP9C0Hsww4QMw+ZSbMFoax5NG7iin65/EJ0i3Cplb9YoUI6MGJ2OQGCMhzxNJgD/lss5t0Wu7T
pGxe3rGeIN2CbCiLGidAyg6isaFzeV1zuRRASHIQ7ILE65pU0T8/G16zuUOBfzAgr6/oIQF0+7Uj
8Ezbrsv5krwnl8ALXj/mX/dQx6pwbSpLD1PI3Wlo+AARHHYNN/JPE8PTN/6i7MolMIFgB1+2w761
ON7x7I/7t/fg0tNfP9pfv30A7z60ejt2eE3mxoxwG3xcIHZ8LcS49PyNg2gHwFC9Cs+v6RNb4/6e
rYl8TzCJL7O5QdGfVkFdNRhKmmwEnjr2W70KHb/vw2wMGvBZ9CYnzMXMfG1ugpZzVPlkdOWnX7Az
ujFlK5clEBYsBr6S/Zo3Zbsm4DqUK4yBMRfuY1+nn2tL9I+3l/NvV4qPtQmNyzLiZg0SemgNlwlY
kA1qxhjJ92z2Ot18Z2TSQ36AQKJRFQM1kMAAXhRyQYXkhtmMQY1A7UiNybosnUnk8iYCYTnGSCZI
yZaNjx408ll6Tnpd/377R184PNtuuscngUYhpOcRvuidK/2w6PrxXc0YaFptYve6QQ8Yeq30MMeg
hcmWQbQ6i2Tj3tVpwAs2jkd1IDXp/RmORzdTMQaK5Z4QS/Guj7OFAJGGeXINcWDWmdgj0rX+Mezb
d4nj4LdvvE43JzE62j45oOs2FhDn0Gexgmyj7ZprMJDXz/D/Lne8YuN65gEjoqNkBEPf7QdnGCgJ
Cb+LJvWxFGCc7Jkl++Eqe9OFW2CLBaIGpHVRLOgBrT56mo1H8qVk/THBqg5v78jrt/nXgjb+yDbg
2ZjAGA+q2rSPcyba4XPql3LMqWgAbWJ+pK5dapfetXFPCs09ZXoaHETYmSLx+zD3e+LuKGQQfiSW
uiun7NJn2ziqqNJls5QxOah11SC8QM9DZ0mqapoPulP2fd52y+sIwXht1etxm0EIdIT2RlnUYCK7
sohLfmRj6b3xERoq6h+8PknymkVxgb25RvV6YSu2gJxOLZWKQPh0gPyVQKvDPSrfzgXUIkCrc208
5dIStvbodbGCrA/BmObCPqGuKPO4pPLT2yf30tM3puiSumW99INDNDX208C65q5d+mtKcRcuuy0K
x4qkXVapgkOSTjxbB42ZdK280mSeqvyPfj1ai9KZV15J4i6tZmOHnJLQNXbG++YZBFbM9DlIifTp
7W91abs3ljeHDCqUjQ4OrebdjkXsZuzC/RzWLotjEIa+/ZZLa9jYndNVknTLEBxGrxqfHXSNP4Rq
vpa2XbDq/9Ws/4r6JhmTNO6xBtc5frdwL7nxZeD6DBz078LvQlNxY3QrOLoXqNoQhN0Ve6om3d0N
ESHf3/V9tiic2iR2QNziHyDR3u17TEYXQd1em9S68H22hJEUl3YQR4l/WJRY912adiqzkyvPEBsB
pfb7lrA1aZcANREY/zB3QVlE0E+7WZl9l3YePv/GpONwqhS4pALoUrDhc+Wt4hPEHa4O1l/6Qq/n
9q8TlMwylFaWsLFwnqBNFqpihhgcJCMa/0pa9XpQ/nGdbjE5cdhgDFLM2GJviD9JxKT5Yscqi7zZ
3nicCkiu+e1ZDbb9ZKi7xkt6aWUb+469rhp4D1/IMWFIsmkcwx+pC3SdLxCvW3Zvb/4FL7LF6tRM
eRWACbiSHHWnIJj5zgPX+X5eq2knrDbvaaLiGGzC/pU3AdIJzz8ELSQaj2sPoVuUtIRpd6WJxbhD
xbQhgCq/hqhvL+3frivZInhaYHbsIIR/4FDUxKAxcAba1NP+fU/fBNVrHNvEr17HkhZVfZDKC146
5+YrZ+7Sb9+k8ob3FRAqnByC2Ey7Max/QJZzvfJh/r3nyRa4E44jUVCLgc3IeDgsvpcee9GuULGI
k3u0t981yhIkWwzPKMBbTfqKHKaeYdp6dPJ1SOMaLQIN/9eB//+WmWwpFr1E+D0QxuSw0Kr647M5
xAR+ol3TGZThO9V+4CPKCadwae2SLZNzSHFHj6/PpVCdLVxdTv6HcI5TkrtJ9HYHdOkCMkhkxGWO
Xg3m2RoVjupzCpUPP4tcw2zhe6bJFhR9dV37OUvYM3TAvqrJ3ZRx2d/MKS0fE2rcI7SUVC6m2ObS
1ks2JWOLi20IMi8Z5gwE7ueFq6/B6C+ZSKs2b2s75lHofg6tBwnFic3naE0lwHPyDnWdpUhBelKU
bXmcmakzr/XGLOplCTm1mOxEChVH6bpcgrvVKvFZhr63b9vhl6XzgiGcFgoWXvXI5/W3GMtXYbzg
JXTTb6hcfg61/0mTOcpbYtbM+nrOA+j05FLPt0IRAEQC1u89yOWEBPq3IIUVedWEZyu9h6imUyFs
9ADFVZ1NzXRvxuCpDcJP3YAuSEgQhHZDFOZTPEKMOfLnvJLux1ot49nzly8JBDV2cQqxTh2IT0nX
vtRp+8Hi/+8gtzoVC1nsYdAizcfOUZG1zkCozmtlRvnsXiqtyKFiuFGaytwtZfhc8sU71UBZg/GB
ZiTyH5vUdBnGBz4JSKHmck0qcPCMY5HEoZcpO3l7Wbmf0gC3zpkvM+NHGnxn1dmkC894DOiKoj+a
sJwxeEJ+y5I9+qwP7z1p0NXGRI3uKKjCOP3tE29E96frDtqmN+WwnDuTnqHs/TPs1l+eYqep7elh
YTrJeNRB4btcSbEgMM3AhC+xRGnzqW6/T00SFMYyl40l8DOYqG5OfYyJDtBAhEeMivbnelF1EXC+
7Chtv8a8vlVCJVmkgzALQwwIMlL/mWvWZg3pqkdTDU9oWzdgrAQiudXxmElQFmVxM/5C79gVeujs
Lu78T0NslxzbtkBoszWZS+VyXJQpQSejkoKarisCpHaZbvQLCc3zWE4fQi8AAaxGjRZ2lID5B/Ra
JqmfK2g8gsxItUW4Aq3vA7Z8qFb9HADwkMkJOBpZryNmKAN9y9x0B6P6HQ/+Ma7iJJ9eBaEsBsoz
n6Zk5ylhMyL0x471yJ+C4acJw+9g+kdZyIQyB0wTSGiCXTRV8tWKXu2E3wa7ASWKnLNaZmxuv40k
hV6sZ1BpGddMBb2G0YnfTCLPA+fs/cSCR9slENy068lVVuRp3N6GLN2jjdXerBOp8pCiMlla78bV
3XqcVvWhVfXT6rGnNYLZoE0vDtKDw/NH8SuoDAXBrJj2UiWIbWWYh7FO915UmyLwmjWfO3DdDUPl
5VG3/tTEthmUOzAvFLcPevQ/8Th9HIjTux66k1kN95QbHxRjswJXsKo020el/KWmuQFMeAKT2sBD
6KYxm3fov2SrEVVOHHReEuLIkQ68LqRj9V474/IAw0+nMYgmKH86P/d6dt9HdZ11UfxTuuhFjyW4
yjFCgJNiTGbR9joEDHDVNFn4M8pJ4XkwnuLZ5INofKCp/zkA1+rnqWygWhqUAToj0zjxxxSqjywP
B0W+8LBrFLj1dHTnVDKduaHNXoF47Gka4W2Mr3ubxww17DwGFr3OrBdVe5h/5XLqW++lsZDjjis6
VdgGMh26YGHHAZjXsz9K/6gwRLm3tGG4cSL8inI167ldXrXiywAOdAHh1iliTD+Hrp2mPC2hTEBA
qInK2+DkrT9MqDXyKuQsozMY7TLgZtN734j2z1rX4Y0ewPCVKRnLg4TAZMHwWp6ZiNY3oSH8aDWJ
TRYgJX/wKAu+9rVVN2B57v+k9Vg9TskQPgdV0qzQwg6CxypV7l5QRLN5Eg79I0sq7xdzs/1YiTnG
7ibeh3Dl7WHGgGiFOy5sbpQD4W8mBuHu4qlV8m4AVQCGhMOo9zJNKL1NYz0fFeVLt688RY/pqt2R
GLV+tElqPmnIH996DhJKGUQfmyjrq6UsJvI6ZTe4cO13E0nG3zFmMExW82XAVI8D/Gkx5bP3qpYC
D3Ffz+HPUYOwrB9Vnwdd2mSDHn66cpyf2mEBgTiF5C/x/elhAMvEGR3MO+hyuIyS5ZBE5HPZ0ecE
BygDLGnC5YU1gcNBFIMZXzzCSYHmG2reCucvTMSXtfZ+rjhIN6xSj6YR4NkD3Pxj65c4JFHMz5gO
LDMM6ZLd4Ad+1jtQa8ONP4VtfC5D8gKdDrNPeuC4uRPuzFU8ZOMcNrkaIa/bjWBwgvTPArfLpwew
7bIiBCNqjivvu2r4h9ZD1Tqa4iEHrWxw49gEyc8kWnMaysdGQtCylyNoCASaVdXo34cRkbjLYawj
dC5PMu7uNWRJwfxdflx02EOwmuwYSvyFNkOIC9xOOVm5y4gSP1WVQhzFRQ3GXqyFU+817n8kIZ2n
Dj2VPJfR6GUQUr3vVl3lZdt5OQiWvGxNoWbQS/qJd07lq4/wQpqlP8l6/A4eIYzKV3Gd9YhOMkf1
YY4Q+I+JWnMehkk+g5qhALvtx8Fh3LXpViAa/O57wi0ko6WudkMTvACe2mZ1EHRgohWsmMNZoFia
2rz3pm+6DH5BaKrKVOtckU7eMQqHBErzbVPoBiQTQEy99OjaZrIjT35A5Rk03CAb1aG7i/ouwU1L
G4c2pvhcxbrH0qZ4Xy903g9yaJ8Z2FCzVS+HvhL+3uJ+AyNZeWfBYfp7mdcpwyXvH0FjVe89MkT7
cerCY1kTDzV8MKCnUdJ3eaKGeF/5GmwxmPGtCmhs8wZe3jXDo2w92MXIZ7Toekw5tXehpGI6JlA5
2vP11VyQF74qnbsqfKCLPw5gmAbOLQ9bFT/hkNmCEJWcaBq8pu5c/LLr2JyiWqxH8Ja6nZur6bsf
1UMey8Q8JJbRMyl5cnR8lacxDddnnxL2QZFFPpXQ6W0yokPvR8mVfFoCVt4DMRjtvXSsvwgoqxyh
llk+QXVXFxr1jg9lWovfUMaqd309rndJSvUNwGAV9CdHkBOJsh/y0m/SLpvIDA8xJOuzpAwYk0T0
N9bZWeFahoz4vPrpjV+V/gEykPNuBiz80Tk+FybtVgbPOJo7nHXyRVWt+lgNiG+GrkEk3tAZQg5u
gAlH9UsTTM2zXjuy661LoKVCuxy7grivEaiKTUrSm8Rbw71uwwBH1i13lRrKwtBIfLIBT86dDGue
JWENxnPc5Ley4gPfr1S2RdVUSU7jkuSQ82gKoBuqPdrU4R7IKLMja0tPfUqGHa/196H0yp/CLMvP
bq7wnSpKdhHEaX+k0Zx+SFERxMkw7SeNSdqnqW+nfZKWctemoj5w3Q7F6z7fCZALILKIBehES++o
lno8dqOB5gGbIMpIo/kMvZsOwc4KwlNQKu1qyJvmCHmWYhp69kL9NbqxsN0iUVTeD1aPBff0jD5E
HzzoKQYx8itUxrRzDFbJiBQmjrzHNA6jY6fRhcpWkcJlVmVJXhTX6XiEfCNU33Wk5x1EfTsOjqV4
aLO0Vv7nSEP7MlshN3LXNLF37v2mg0bF4M8ZKW310Kxz+IgOsvnFFu2/zEFIb7olKL8vpAw+E+6n
wQsPK4mCr+sIZpOU4963uMXH3I+BK0XueUqTb00adK7gS1r/qANphzseDMOwkw6aEsBMA2+U8zr0
vkDmteyQn1TtZ05bD6zZFYo258CGXrfjlRFlhmCdsoK2lVnOOObdeKYJaJFyMok69LOBls0fBio3
uHKvhT5FV8fcHUGM47NMpeFUF8pBnwlxKhnG3Ryk4MtuZV3lhpmRHDFXBVU3A01n8Zu00D6/AatL
Ux670gZexi2332IwMX1oYx1CWWi0TXRTMRet+2nxgibjiPvqbHJssI92ZcR81aiNLzn4xxAnSaF0
c0qETINs9uJegdiT4M4SoHcABQ5/lXkYk7iFckVVIUWC3vzgF24pFxy/Flvw5OEaAna2njD3BRGl
VBwCVce/Oox6zDmkNwJ56whwEEXJ6rQ/M9Mm4iw9nQyZ6L1A5+mwjus9KwPaQixEprcyGBEY8mUy
7JF1FLonmD9GyrCmocatGWvu9ztvUg2asZ23Pqej6DHBFVL0tRPKVrPnHg3Y3kbL8gSBJ4/+AIcp
WtIkHKGHDXle1ux6hO9yP7DFax8bb0QfRSxNWRZyCiIOqfuxGXNLbDQdZDBQ+cNvjPYRYVIaIPVY
uW+eAOehzbmdBo72zggo7DkxQYAwbgbk9tm13ZKcJ68K+sPo1IhNaHreLCeRdiw4ld2gk3uUAWIe
ZJ2aSZrP6eypzFBsWwbWuQgUMq6RNdLPfvpVD7ETdy4M9XpPIgEJ8Wz169r9oII2dV56CRyCJ6Yg
ObeVMEmWhgaEXOj6NyPUE+Hed2TRyAx8iKa1WevV3XEkZQUaY4QJIKCZewPfBUx0ueuIB45R3ISw
yopb3MN2Rufvea2o7315lcmme0MCBNN+21CkvW5gD6Y0FMhttC+ycPaS8o46RrqiFvAbR6nW2WZo
ivctTnsz41DxKo12bmqUh2pHKOQpAXGt/6PEAOpd2Pa+yij4yhA4JaGusaYB6pVrF6Ru72NenSDp
DwTH8V7T0WbRaNIZ1jtAmQ2e3w57FWj9R/HQ/tATMN7FDDBteWwESITvI+mR5EwIcEc5uJ8XmyGM
o8stmAnWoPDUUIs7bvtQQ28s6fqT0GUf7MxiqQC9wzSYl7hxAf1EFIUPw20+u9yqKvFB8tPF1TkK
KYDXzMN/diXGMshtVfvyUbUp+ppIN0u1x62MvI9S0zZ3jee8+GwQcDUQwGqhBA4TjO0JmgrmY6m6
6LPHK1ujUkNUmFu/RDMix3RhpfbIpAf3c7U1ZfdontbDb4wwBuY3xkHw8yQYHXYk8VL+k6yd+A4e
N5YWoM3XNAsXt9r70YfawId+ATdkrqIk8R5ATDapIim54QipfIFmOXRsHC4DwnAvgCsYFaZFNmCk
n5WoCodYBq7A8Jo/QE2tnb5UPiT/zlxUw4+lSTl/ZIKM4FcJJ93vpBCdzhNXSndeE90G2Kip7SAL
wh3NHJnper+Ww+wOthfOO3eRaz+PFdfVo50nSzNj5nk44ezQIXMrT+sCk5bhsgvWWc4HMrbBHzrU
/m9lE/y7PkCQeEBup+LbKVZBh+x7hi9ae2PCu9GC1ftkQi3980DXZT2xqZ3s3melJ+5wYoLwCS0H
g9oVlIVYbsJoZruIjNwU7ewjl6cw9W/gwFLut++DHPZjDVDTmqF83LJDQqMUCtqxwQyJ7brIB9DJ
V0BWt3U/3TAtkrUIAh3zXTQvg7oNI7PynEbMS04d6SMfIsoyIYchsEgGUhRvkHl4al73NQhHfkWq
m2XBBjkx3EGm7m7R49b0rJZBw4ZX3FeF8bo23JXxWqc7raU0BxTmDFx9GbY49QCi1lk9qIXtkmZK
lx0IwkckCZAA8zJ0FPwpMx3KsDeIDFh9W7VIKfJmmu1a+MZjbAfKSu/ejh3nh7QC8jqTfK3RqQRp
pcqU8KPmBlHzoI9IC5k6WCprV3Tw+MjE4qXiN1ywtS08vpAV1TJR/vGp5827qBmJKLhsu69d2FQv
kHaRQV47Sf7ENRBqWW9No4uxjulY1Gamj2C8Hn+//hFxL5hvql1Y115bRExWX2JgXoMMRELhV838
djotpI6GYnKjhe+tOy8Y8rBT9A80oOZwZ9GDm5DGl6iqEVojOkJdsBI3C0St+n2sTdMclAoHfoYi
Z4RNARGSIbkppeZ7Gad1tGYNzKjeWQVZx6fXCcL6NFXQ2oTLjarp0aQYK8/RFAqiu3WR4KCvnFo8
gB4Wn4JuW/edJWckwv/H0ZnsRqpkYfiJkIIZtgw52Jme7XJ5g+yqukAAwQwBT99f9qbVUqvadiZE
nPOPrp8MPn/vYURoywgeNAP7U0lPJw8gxk1E7v3+0S2yIEaSjd+LjNLR7tdQ0YvxZFNcrQ8OpYbV
K4mmpp8DldGUFQ/lNL/4skWG5Lo0Xb7V0pXDqc4Jzk+XsK7leejpO/9runlg3oXIn4nJN5tKfhLC
VzcHzmcPyHFQFiYZXsg2NXIpnESuc5s/coERaCcNI2hVhNATxwsDCIT/JSPkdI03DHe8GKEM+z+q
tb32tGu/1MSgt3t7T+W2tm8n4VY0scf1NURc6l0ZhUybXNyylesz66bF/5BJyJlDA5j4yETX5ocB
iGmK5km3W9J7pCmfC6ZF884xlN/ftSCrzl1jleaJZLzxUiOSVee2Vpw9s2XvrJ89vR+prUwsz33n
2pAOrZup0zSMlU96buu+rtveMafXbeUBsLgTcEe1ZFkkpVVNiWc6LlDrWg/D38mdhZHwaZbZM5ka
QIWqddzXlgKnlisElDNFZ5GbB4jTiVORpgGZ0FZbjndr0GWfJddpca3I2nJYTsvej9Bu7+GDG5Y9
UcGb2c1RFwZLYufWeo/Tb22iqV3bUz+G5l8QcfEEuO1/Ws3Welyea5/qql/w2dT9/nwbcttoKxRC
pdIDlfbVFD4X/ba2Udb5gMelUxGZ5BYv5Gzb6NXF9sdXQf7JtbLcS9I63jLDFIy4peqP3b73zJNy
3DMWaEqvZWPmB8so/NSjNfUqVgJPI04l3l6HM58shcm4H8xVihv+WBXpUGfyR/YrGEm1Tf6laOkH
jMvZcIEPMy3SJhPzyB0bipS6nPmjMS01sxQN7kc9gl1kC6LPVA7SSP1pHO4qvlfIh2AQPDxZCGM/
StKxKlf7h97VK7s19mES8sf5cbOt/j2rmv3gglGouyrLsZCY8wyy5BjWZ5jPuzqMfVPDPBRjYLEU
aHBhK7DmjYkn2E7ezir23DlNf4d5hr24FfLNIHU19YxSPmVqMs7asHgMw0Bd82p1sTF6AQUY4+ov
nHnKenBKGIR8McU3fvX5uC4I629H9ruU2k12yO97d2/lxeLnctZ0xavfa/sZF2T2JYb2P9UFRbys
jp6jEMfKqd8WYUdcgCv47xpySBg+2m6bSwoO7b3aHTjiQngzpbD9ctml5f8M3sCBU3XuIcyd8aee
1Pg19yq/m5xi+lv7AUi8DqyJ3hM2oEgHSl99lpRv3MwWZ6Zeh/qwjQ2tNRTQ53Zs+VO3JflOqD9D
az870ba41h71m1kU57kM6iBVQ6bXc0sC53pgnf8j9/Jdls6Q0spgP5jeXgexSXJ/2hHDzCTIvnbw
u3YS6U5hhh/xvlngw9v6Gux59altu07CicLSPFiKV9Ts6r8ODuZPsE/WX1XvDK+6FhVXkjskoh9r
dqR6Gc7FKl6mwIDkLe0/Fhf1FfEYnHPpbL/sqhxiMYQjLVrOnNS23eEHb8LYXI3s3fbLWy5Xte3p
sM10TBeUl8IaLdFugCz5tded6toOARYIBePXdQ6aRS0NVfbViS2DDFyDgxZ7CXhU1gfu3+mT6Hrm
FxKgH/I9O/naFSkZpV3kGnsVLc1MlVPtL1+iyo3LwsdWTWK9r8W2nuZZDXNKvrQBU0ROx7+bRPDH
wu6QjhRQpONI2sIUtO7BMwzRR64K/D90y3ghqUhDe+CMcdLBcObLjK333PtteJjKHuWI8p0YHpJ/
ndXVXVV6xp03B+MZ9s08bQ3FrZpJi05G7SVWHWTvXhfO51CYHq+ly1LuueEf0v2UH3H37p+VYe9k
VmAa5B/vf23FYWWqW5owBEcU5itfVTnuTAyTkexME0dRsJxOdjc+ecKR53HeR6ypmrfRqJxHheW9
hmcLuiPRBjpq6GFvEEK0+wsjvJuQwmuk87oUBVu7YTypvl/ugzC3P+dinu8LlqxYN4aM1mpigbak
0n/2YF9PCkftxbCMn8aU/seyZPpNjflz4IiZCiior7bUJTsQLvWS3+lV1G5+3tyuj4Oh6Q9d33ef
oPvB0+YW7Sekz+gkweJyrxDtk3jD5DVp7y6jeGtlw7MklqE+Br4dpJS1FQkSbkXHuxsMKcOUky5G
b79MtRsmFH2ou0LOOzNnWEZS+SZ9hDc8Ixt7qBxHJ91u2Q9Tl89JU6/VA6CkOhamMhMz1N85U8GV
TM3iaa8WO8FnMJ+KwdJpo1htlGmEsd8XP9lmPxRjzw5jVjYB1rqKayztqQBxOTpW1iTDJKuZPEUf
pFhlAItg6hvMhrBCFjpj5WtMHKdw/6y9UVzDurLupsxbLWDnG+i/WtnBQlqclBBy/Gpl5sXLPMi/
g1fskWdP1cc6WJxLMExn25+yf4U0x3uqv7q7vrgxcOSDOx/+pm14ooVVPva7vOhYyc39qm/ZYq6u
0Y2wdr4IZTufrut3M7vkwBjn23jidGm9mbJ9bVyG5jgALQLkLvsFS7uEd/E1x0vUqdBmNbapfo3M
rp8pUKud6rjN+fAXE9l+by2ySnrdejNM30hAJsDLeQjsjEy93ToUS30OxDy9GsTpfphbPv6UEq6N
vGuRBBRsHtedDN9wLYdrO/My0mmh7hvH8M/NLAseEqKPyUvM81cntGt+Q4MEnpr/azQeQ59mtQe9
F7Rjmlv5Ky2e4WE1tLNBBAb+nSrCEDDCkHYa1Fb71TomLbnEBsQuSCWFZr7xwIs+RD5Q/p/dMcRr
r2zv5BgchMO6hncLDrXDxCJ/v9uGfwX2G6/tNkIyWdWJKKk89o1s/wadK1IxL/JJ2PV705j1nZZ9
BVc+rl9DXz8P+wbL1Q3Y+NHaHFtlLGcmsk1Gubl7B7k77y3nQiTtPjsNMwfWHC7W76JuzPetWo3X
THTVp+fI+qhq02QyhtVAgLZ9Z0LY/wkv+DdVKoO56Hs/uTVxweqEcOuhbA6zEuO1Nt314OKej0O3
sR9mTnhupzYXJynHOkEwQzh+HXrdMbh5fJWQ7f1O++8ZiUj+FQJyPS+lJy5VP1df2p6Wo1rc7TVY
ve5uNycjlarsHsNuNJKtFdTaVGFSjeWe+m2JzCiUn7igswihR5kEBi+rVWqA4YK52rKl/4jEUB+y
Ys2vdRb++J6tnv32BjKFVr/eG7nv3VdzBfEHbvPslN16WOQCxl8Ku4lbRu60yDu+Wa92FXMY5yAY
HYgaEf1jShHW+JcEfevBCEPjMHtlnchQI1lmIr4LXdPDMuXvHybsHNsc0Z9FtzgfXRG05IQZqU0u
Q9JYYXOxTLqx+CF2/kcFwf7LGOzvRXbqoV3r50ZszqO0cM0OYE0X6AI3HZq1ODlu5n7g/g6/3H3M
HrYKcrIp+/asa2u/EqZX3KG8NFMhVIrExH+SzIKpYbTL0VTcjpE1UBwjFLRKO2e/Gz8EPFx0+7cd
AFq0I8FcVDUAJS5FujvKTNcB+k8V03xgL84ubJz+aQRhPPBecPcDRJ37Yt3+6X6manvY3fu1gcaW
ivtc5A6igH72zm69KRiT8rD0W30YmsE+OIi2PstxAniSwYfjEe2N7Ug/oKQPk70aZNTP6G5QKcDa
0KEeHBYUh8yN23IFiGwfKluOJyPIq3twiiIa57pjje5q3ge6d1vUzPEYLjAO3p4nDWEMv/sBamQo
2zqxMgYg6qvMeN3AFApul4tnhu+16ysEOONwMSASXnMSu3NS5835YhWhvOhu//aHwqD+L/vP38y0
Hez6xbTNnYJWuA7DEm7U7GZzQP0BSr8zhxXFeNBlpk+Dt3z3XdgD541WDGe1HnfydB9wWRjgYNVS
n/bWMdJh9/7w0sj0Rs1ewlHMJ/avlVGiqo+gy86rAR11tpcQ+qD2PyuXAKKMpiNWB0JeFouGmk1s
w9msb8TGBm2i9arANNw5ylj135rGGiOP0fQcssbGM9jBD9gRdLEo2f2Jof/Ybk1GhaC8L6tG456V
Izi7zMTP65Kb54GD6UBqEGoag0XzukyhfK4pR/n09Vw+1UTdcr6juMryXp2hw+trOfSPZrjgd+r3
Xz2DQArCmcfN4BqnKQsfRm8LD0hl/sylvyYir4sPg6njsXKZoqoBLlP79XKnoQhOZeF85iavfjbO
i0WKctUkkN5dEgQ29xBhr/8QXg3HwoWjMoJpOm3GyjVB/UWeMeAiGNj/zm3t2RRlSf+uDEIVrbuU
//YODozYYZWuDrW1njXVBxM6k0lESk53NgP8fvlZ2CigaoAYyRJbqMfVs4Gmc2+JUW+N4HS2H5em
6i4qc4fLIOvsvOlFH8USqKNSBR47+mQuGO26KHDI1zQ9S8dLbphHNhHxtAdYm1fX87rIB0T4XCV0
tF8rI9GF+rVvVvXHF5oKxXBx8nvRrwHYyPiMqsWPbgHNiZ+5/2xN8aZn+ftxzEudyIljrg5qhlI1
jYdd6OHgZOHvLkCRNMhwjQ12LaCsbn6cb3+pLtWvoGzFIaAu9CVosvA67t4Qe9ME4Vbu7l24id8u
qxLY6AjAkDVnofs+Ho3ygbZxJkyzmxK7WQFGq0wznanPJmCcnffhbQBzTPQKioV4f08yVTbfNE63
j0GXZ9EeLPpDVgXBsLZd3lWb0Z7roPpn0Y7A4O29y9C1Ut/WNhqUoE/sDiRntFqRWh1KPEVJ4kVn
88lYdutZkY+ReOEgubJ41VaRb0g4OEyWhTpCrwht/hzWDNjVKva6pTiFlWVyu1jVxTY0MIvJPS6E
ScmtK/+NprHErgzyF+Ihwwv1pmjrMu3Phx0fWTK2AxwpARTJjjTp3KBjiIFavUjVTXs33vpJx06j
54NziUCa1Vmt9XxU0u3icegw2ijaAAtRvNDea6AbUcO9dh1xmfSSf1lWyD9deuC2YVfU0ebZYa28
7GNucMtkWUFvujtNzzPX+F1uNF99CLc7TTu+i7LmzdrJ7O5614OACer72rB+PO3+sj3YHp27ZmRa
KFMRHKRhmCFZQ/7MXWF0tHgqc7kTju090rXkX0mJta5EVRZxOYnnUXrL2UFlmJRh2Cbb4Kj7SQBU
OLOWEabSmSDOBZwjR4vuVI3FPVl7UQiNhkBCqDPYLkohM58i22RFzf1xSYWDqkCRYURlwlcm0SGg
dRNRjvQkylFIRAv2iNigLYlBssmvFLmEF8kl+Ci9yj0VOls/RUupJWyH2T7e8qmieWgWj8OpAcjs
3Hl/90XJhpYvVgoKIoYLwrvwCfEYIgzTGqiXztbTzut9B4G3PdG7VqCcFAe0DMNV5dl/izTzN6Q4
buLPXIaLZcr7AkM4RCOtxPmkh5eSkvB47MoVFZehD2Cb2QXS0owcF16tNI2ffATwW9aWrV7nqqXA
UukGuZTvRAgxfmb+2BdotP5czHkZu8X0XA58YVI079U6OUdZopLnKKhvLczf8Bcy9jzjPmjYpqD/
KWZycFXpr/Im3Zi9ZTqSJlvHfGo1tK/rIPqUPzfGNSYE0+aq976Ctf9x4FofSN9vGEC7e883H+aB
Lk+301Fdde+bvT/vE6OwtSJxsYPh4BvTr9EX771YiKjVjBnbbjx1245xqVYQ2aGaH3ikbJgB247d
1vunhr48DoFhxo4NEE5iyxQpZJFHORbXRpe//JXVaF+6PvIdr/0niFi5MPuS0IMO48EO+oblF1Hv
Z4DJ9U3pehIoXUPWs4oaqIU77Zc5TuMx6Jf+5NZlmMKouKSmh0FcGYgwEGwiKY/3ai//tmVnIkAp
ViN24BuPxgREug/5bD6ICbZ0YOP5D1q9u/YNU4EStldFmbF2Sfh/uZiNuqqYloHIk2qAcnK8BNmY
Bf7h5mCqnT99hSKAD55m1oNNLS8CFeE3bcj195APt6t+8e6HHNQNAWBm3G1tYzPcbGgzF3N0/oWq
q/5r85ZUghZVMBeYt3yYDQYMDhmDmExjnC1ByHHXHjJaU6D1F0q5bEPp72VY/VNAmgEtw/52dooF
nY63j/p56rweon7tD6tTVcdsz0XMXFlfgDqtq9RredrWoWHErkZUzc1mqINpZ95/KBzK81RBdEmv
G95ps5lP0vCRoSiO1qEK7eeWUf5Ojzg817FdE2dvljdvFRsQJT8rCVxeVQNV/8fgbsVf2EWK42QT
CoBMvee/oGzUO/E33Yco3DC1Z9J259ZY74UQHRVEa7VHXd6Nf5dw74bIm8RmHuytRDJGVNW+pyMq
VWpqq7KnOUJl/glvx/jHIOOpjfg6K5ZoljEmieLKambcGyTUXMAkawRrcrKQde+h9b2FAYpLYcuV
ys+qfMw8KEVunQ6ZBQPnQxFM1rGh+eYl70fhJ669+yBKEpyDbdeKgkLVH6iRegU3708s4xvlyJdt
b0UYA/G0IXKNSq0niLT2W+ei/mhDMV9LlAYsdzvSWDrIQVNjaEj02F7f+GvauFsIFeL6PUGaE1sL
5J2ZR6KfClidQhBQXsg6n+K+6Z3tQ6zMvFGozdyPN0CbtNoahsKCV22Kna6yAXVd6RxMa11mlpOq
/YOy1e/TAEs2a0Dnz0Us1nVWKYnwRFFXairTnTkQ6Kee2BQYiudT78ztUza6fgrTaD+0DRzWmZD3
0I87hAnedRYA04ymVEIfWk+JMBrGsLoLVc4DrG1YgdRTC2CYTViKZGBe4a15YY3fEgCweamyAtR0
UHwp8QjusyR93bltgm1xCQ4rsUbz4TbpPY1m64RpP9jDE0L38DyNud8mSg97E6N8McJEmgYUsbWU
tc04OZXfTjgMdL8wgKt0qwO9Im7ZNywE0hvDs1+Wnr9HAcZVPpC6y/qM420I7T9IS6fquQQe2yJk
PJZzvwWtZ8VIzJwlzQKZNfHiS/CtqZ3kDMs3NMjfgH73h3Ku2oHAWGZmAvdnPqeMc1wnntfa2fvU
WmP2qlWwtb8L2Sx2g0hhreWB7HTL+IRj1fPRLxmGJjIxt14e1U4SfZItqvyQed0/EVnav5Wq8OvI
ALV/GIyS35JzlVGJ/gK/SRqzBda2ez18wBPZZQLqOeznZdSsTM02FZ+jNK0s7s0+X+76tRi2RDTa
h9oO11H+geZ1nGff9EX3aGciq48rOjAKvEajhj/wPCSbxN3ciJLVCrhMM32Tc29M7eT4dPu7ozfx
s7ZVeSyM3klMq7eiupxeqqbgL8mFPGWhahJKGac3H3loMpn9Mwu3vvcknP3g6JGBY3yWtMQhTA9y
jTHAVQc9SxEptK4JuWugsPyiMfhx+7Brk4GiarYSDWgIBed25hYxsYE5wxunMNr6t7stz1yI1am0
FvttdFx95yx58DhOc455r0fRtGf9Me9cjtzZnt53IDYIaf01CwRgeYUwWRVrkQTQr8gytREVgSWP
FTWftxmRhuCqbV/hoRg3naV61iYlaugRlkPgF3ui69a4rg7J+K2LGXtdsFMaGtkJ00R7EFJmxFH5
DrOrP1jbw8R+8ZiH07qmYe+bv6EqBSdsC41lZV3/OcltOXeoQagRN/r+gk7SGGKFstqKGdDp7pvH
IDUCNgKcMBx2Ud1n+RcSz+FSVmx9KIrM9YEigB7hvZ6Hf6UAMjdRVprxHAalidmlxlBQl6Thk/Gr
uSbCcT3Yo2s9hrAZ4JQ8UPCzy2vujlO6tEvND+wctP+1fLPmPj8P3tach61z/1atxVBoqe5RbUV3
ydBivXqu8O6tYuHWWC0y45eBhSUyF6crDm3pdPQvW8uBHEIWNmR0xOjtw238h4f70r5VsVYF7X4/
6GX/cgYgrcjdtlBHro+WSULjnbkMx5Rd5cO1vKxPBm/uIhQF4c9QIcnpusl8dZg82Y9mPzG1O0aB
j5LazUXw4YPKH61yzo7k6b9kofFF/EkFJVcVB6etH5qW+WPfdv/sLOhHORnPPrK3hPLvLBUgl2x5
LV9e++gP8mIvSqSS0M5EqhUBmyinezYJbBGm77Kx2t9tWSLrb6362C5jF0lnfAqddk72TsrEW2YC
b+bguism5p7KrTsZ+F7cT96WGNPoY+LpHoLZuiIcSrvaVqd9qk5DsSbSR/jXklb+QE7Jk1KIqY28
/KiLxonHujV/NWvzvcH1R87SBbGxFCikfPcNnpMWB+rXU1IhvxEWXb1xP7qz8s+u0V0m13sPELbS
0akHqJ7iyvO+gUErvERDbpFVaw4nG4wpm+c8CWyZumv9NhvVD61JTGcQImEDrp8XZ8stLtmI4Aov
2hX+2af/xhTnoNsIa+OomyI4Qj8hl8SBuHJSChMmRj3j6aZDRffOK4Yv2e7789wVxVvptQ/2Ps0x
EV1VbNq5ZD5pnzON2avNC/hQvvlIg7VCj4xFE8neKVOnR9bXc8NBa+X2YRxvp49bifLKhPPdOCW4
GbdKCnu3oEIbfZBo9jS76gxuK+B3J1vu1OBcu3b9DkgdTvJw+x2iEiwgTuGmc/tchjso3+q7B1UM
GDj6DtzCKft4gxU+Q8Lb6R4UTTpPmLHstfP/hgpiy9d4f1pX2vd0o3bPuw6mNy+XoF30xiXkv8xJ
sTobKtXwKttt52V38vBjDt2Pzq6N/y9N8wH1zGURZvdu+PU12BoadPQckiLnid+bt3Y/RZCvTGXK
vEJf1/KCd4KzEEr64rcuyLDBqLjRF3WwMsT9EzaAbax/jWGvn/D9QB6jXYi1l7t32l7Mkx3a29fK
6f8GiZYnsge3D0vrccZVBQ22imhy/B5aurQQWHY4iPrimwEbI1g+FuXLYAgTRxqS/1H5hY5Xhaz5
HkgBtnCYfyY0i3cOdr5pcYJDJi0EVsP8LJFecM0F78yuyEUMhOh1ybvuw/Tn3jbTcNaPf9Vg7afO
ys/43K4Oe8vJtIr6QSIoQQ/2W7bVu8i631Wb3yskQscQVfF1WKjqAY9ekmBut998eOZxZ6Am/n+6
+XW6ybjrq7mdI7G51rW1MC0WFW8p4dkI+NA8FBf84rySU4+1cXIQZfu2lWx16J4qY3UvfeC3F5ht
pvxinv74ncjPxui1/+0uz4dHfdqDz4kUY5kyD0ivi7haDAc8cu6ohJv3f6U/yiFa6btmtJceEocw
K+4CR5ZfiyJzgixhByup3X42kgPR8ytYM/c/vAv5PSV91n9Q//quLbL6pNgWkU3mw8WmOvs06aKK
Xd2UDyP0JD8ycM+lgW0RY0ZeR6PhOhd/yVh2RNk4X4u1M3MUuUcg7zQG8trgYqljUhLFf83ug7Y5
zdrPL7oaTIQjMgw/dDO6736fyzLq2267tkaznEKYxvJY9eBB0OeifLKcUP3w4OT1vd/a/kvu59pD
aehipMto9Z29FcvGLT/lPtO9dyGEzHwWKPfbWDVaE0xUijVxQ9VjIPCMn9YzcMVhoNjYt3KX2s7B
bp7Kuim+Jnbq07Is+79xX/sLnZVyTtjYg19LuXfiKIttA2SQaGIX4T9ZPLRjtMoZfGzBmsA8bNKj
ixzSjVu1m8jSoP+Y1YreBS8Y+gcLld1bZQC82GNXX/ApjGewGtRjeKeufWYZ171ag+NAxUeG2W1Q
+mBmhZd0whgHPnPfemHo9AiVFWH520U5fV87YjyXyt2OVnWLMpVTYF8R8TbP9hyoJOhXzA1Ta1+N
wTcvjKjoEug8ClCvII5Z8Upizw/HN8WAmxTmDdUTIuieOvSKVbx2i5eM81THu2VBLkyknXfu9tux
2P9G3U8fZREYB3eTN9/UGjxLNl9WHBuyZMUuf6v9+096fflch5h3oRSz7p80O6aJETU90zzZGLno
r6bllHduUes7tx9cYoUcXHVZq6+2tRsHnpEqdb0AmfK+2wl1E82HrLcWKVmoHyGiX11zLCnTRCyP
LG80aalxFtyrwPCosv8IRwGyFKxju1uvMYGgWIQwYkRm7b0KzPtRt/T4/VbQl9628jeEPe65onLi
lcCWJR17FPDmukwETZuQR4WDP4FxCHdyt6Vo5WyWNT6HAXjhplQAzuv5y9jK2R84rt8WWzRJ0WbI
3XKU7MzmLSOPl59NKFYODQBV27Ksc4ai+9R42xRniFWfBtPVW4TQxPzLNaQPY02onzsPgJjUCcXk
/mn2ivoJzDc4sJiNaNwBL4ptRXQRepdyBHTriyL8U3b1DRXL9CUciiXyrQxmttHiQM4KU7oH9V3s
80OzbyViXo/hgWifZG18yV4eQrCWZvaIXmON+eaL41yISy6HRwhnCRyKAkuOIyO/F9ivzo3Qq5vy
v4X1JlK62tJ6KejNbcbyuC2NHQlMK/EkkDahlDbTHAMi/5F5D11rNUgmQ/+Bxr13EqN96gnl+LTy
8X2h/fjPvllUVM5qZ5biaXFVcfB9pH7gQkCfbCyR2QeCLliaeCWiTRaGwAAp8bdHj/70Vu5oaDFm
9jezxmiue2QAokWD4LF3arC5Wi5X5okmGvL1aNbrydNI0XIXeZ7Zh6dBV/wzm0XUcW/xmdq5TrVZ
xt2C0dPpKZrPnI7ro/P/4yBwYhat5l/jBsvR2b2/zMPDY2+XfJw7QAtui+l+yXE3D5V4kmERnKY2
6M9lmVVR0LU96641ctUj9wpspDfYnRiIYHGUUWc8Xu5oPtRoAI8SPW9c6Q0Gry7WqFzJMaLx8bOa
G5fmeEbIRjlvEysgD4gnj2tYhhA46HB3VuQ7U4efJBSGMZfbPRD0zF+eqwRxQpP6ZhGSLAw4tpCq
8moEJtcmosfvYjb8killcu9tf+1fiGg0Hrmat1M5zAMbbj+hYsxdDoMV+ZZCGDyxqx/x7j2T1Vrf
G25Qg9TXDsNvyfoH8npu1kW9aORVcy5ctiTOiHACkZ13x449vBAR81FJPpeLPAEf3dEPCoO3NxT2
L09sTQzXwZuuWg1bj22g64QCgtv9r4VustNab97DjmD5RdfLnBi12Tx42lcHyxcywlVhAiXUI/9V
ewteqwZtd1ZssePI6kELnTO4SZVYgd7JTJnsEwlGr/M+monQ4S2foHWvDoa5GEUzuLGFj421vrjr
y+aKdurRrbr6UI55fqwz85Ge3quBmi22TZxxgW65GAFnzqNA3rWVwfTLwhoH0dCMyMGodNQUWEWL
n22PMmslrk/FWLjOUYmCk5NNLCmn9nVVN/AfZe04IJxRTeXfT7tvvU0Fa0NNF240lR3U0HYzTFct
0PagAJSlMR9BqabjgCrrSXkknEhnWiJpzo+oi38ZqyHSsc6MCCnaeLX53BPfae5au/iF6n2MhUZ9
3bmMI8M2PQC67a9j4HeXkYzHzhq/NAnYhwpzL7BbN4Argn7mTo/O02L6yDg03B2dGL6QF80RGgup
31c9/7glt7hX6O6A7GVJFbGyR7surpnj2OkcuK9uPi9sHuHJq5w63atQHETe5nwd/f+4O7PltrE0
W79KRt7DDWxsYAMdXXUBzhJJUaMt3SA0JeZ5xtOfj3JWte2cTtXVORXd0R0ZsimaBDb+Ya1v3UvF
z0vFviLLP9cJqszBEtOqZlZgKQxzFZT6lYkqhUizJEJjm2Q7UL/NverNL3M9J+gZ2D3kskV82btv
hmv7lHJGvpCKC2+aE/zt+Htxh6ccEW5QEgzsMg+LoltzHOvnWOYXtoimZ4xayaWfiODCELGzxE3o
H4aifi7JHqRxs2q2rZN5lUVF/1KPRbKeaTEf49TsL3M8D+sCY+JtWuOYs2pE2QFZ55eZaQncGPIK
TgArbpfNH0t4ksgrhJEpbkHZGQthm1f0FhncBaaEvV6v8SZtbV+ewJ5S74ybUhfXgdauORkvkIU/
1E24N2KecWjnokVTIjtWfOpI69oV/vbXYMwTHqLZ+UnVe46RNEueq0esuahO9fgogF3QyHGwlr6O
SXYkzn7ul2XQrtywx2nSaccUMdeq6xuGsq3APBls7DlGiZd2v9g8gQFxqHE1UWsuR+57b5xZF7tO
/IZzisY+BUeL7RA+SJoYxcpop+QUReQkZw5XgOSqCjQ+CLyqT9Us7jkLnyw2qWu/c/HwhZpcNnaH
Eov2FslpFq15js/sO5NgFQSuFzeleXTNkEUgYUeYLbhJ0m6+dBL71iynYRNM07WB0g6gA3TucWbn
OCdJSsuO/bysjPyS2o2cMMq8gpGj3z9EnZhYcyIiMMSManusHp2o+QWcCD5ZJJiO1qFwSP1gP/sY
QFEnzQvMj3h/qrLcKsE9InN7XHRBBn56poDJUowpxlwgb0Io5JmFHrHbau7DYI6Z5M1H2rBz6dTH
Cx8t+srCOe3pjblP24BkgIQdpj1p5SLHCEHyYXpXFKbhtb44JUWG9CRl5phYEhcOI7pFkIWPAdt3
smo5QNGqV9oiou9aOaSzrhGoE/yVZe9+MT/Mrp2u7SA6L3zSKxkJ8gLTEqldgo41sjCRun7FGlfM
a0PO45WbTPYipGx6qM25W5Ra73N3TcHSrFj3qpq0cBgo5SWbNeHhw7fXZY2BniUvFkJXXE5BrS5R
FgwsysJoraML5FQaXipg2hjNxnRjyvahT9JTxTjR6xmKnd340VaI6rlw9PuQYHqvHcJ5AZQz5apm
lT3pZ25Gc++0ql4p2WP1OQv1S0FfnWUUSdn84BBOuKLDyz2ORTb0ll5vZpRWi6qMGTHLPqNGq8tZ
btKsQQOMP9A1l9pEteCNycxNohlpdBUqnS8xNO30Fddl88QkK69ZuVsB4NRJXeIZ4gTEH2m8Rpzp
/bI2ZZ1ttK7SjOXEfKrYiEpH9hP0GsQZp3ZbdldWHvu7IQg7ULKwoUM0OmPF96iZtbuxrK5wj3II
rPHSMOr+YfC5fO8Su0duIlK/tb3CNv1uzZ48atg4uDO3GvNzm3mzjugL9Uc0/lu4M1zP3xPD/I6I
V6Form2tQibuuvr04uCj+uXPuVC/j+1yfozlmrR5HEfdwittzBn6qLHfM7fzPT63afHnv8I4I8B+
j3v0A5QvIOwB3y4qt4hkbWNLUR0bXHUMuRYTAj6wPUVUtyyx7OiZYr98rdtqspnp+SI7zEaXlRtw
LeP1n7+dP8JJ/YD2GsyAW5rZ08YvCuovt+LBZg2vmd0/zub0F5y932c3Oj8memmUFInDGn5T5TKj
fPT9B8GwJvLSQOLNLeOEe9yo0J7/+T/qDwBcP2Z7nQOnE6So8wabG8MLLZ2XnazF7b/36j/gvQzd
HFjP1vMm7yp7Scsjt7peRH/B9/qDS9A5f1HfMPGoBvRAxDafVc+CDM2pjp+IYadSfvIX2Lg/+njO
v/qbX5HWbqE7CEs2heFmpRfgQxHUhHH4F1zqP7imnPPv/eb1tdzIMcThVQyr61B020SWy4lybNDM
fwtIh+Dr+9/AEiWFz5XN8NvM18pnJ2gctQdTrKuoLv7Ni+h8/37zr0C+3KGDcAgkSGxmEJOlrQRb
ge2fX0R/dEv8cAqMsDmsUo9nirPzqttqis0EqGKDYmJaWrXhgxapyr/4wv/ol/1wkyfoJSOr5Qtp
essnBgGvCyEA9cUUBNHaKbOc0VUffKXf/dfr+N/Be3H6epQ1f/8f/vuVmVsdBWH7w3/+/RC91kVT
/NL+z/mv/fOPff+X/n5XZPzvj3/ku7/BC//6i5fP7fN3/7Fi+9xO1917Pd28MwFuP16dt3j+k/+3
P/zp/eNV7qby/W8/P79lEcuYpq2j1/bnX3+0e/vbz6BjbFeYwga7x/9jUsKt81/f/r5f//DxOeN1
Ds/523P6PP10884pmv/lK70/N+3ffnbtTzzXpFTwy1xlg5j5+afh/eMn8pNDW4k9Fg3ix49+/ikv
6jb828/C/GQ7H+/LtpV0dMlX3xTdx4/0T4ZrCNeV8BW+vt4/3vF3X+L/fqk/5V12KiL0gX/7GSsf
1/3/Prd+9yP49r6I+m6qBK4JourjcJcFerCZaj9clhTMR0A/Z7drx2zNDKpwA8WEGQtEGH8PWSVB
EJlwjeeJeCzysXnNaIe2YTuUK2qneWWKXl1lsT5/GXW738RoKB7BElinqUrNhybI1QWQqKj2zvL6
t6IyJEaLSb3jvQh2RaehNXINYGxBIVALBQ4qRRnr1DlBhY4acojcFYMuN92Mc6eP/emQMX28tOth
YoehgK61ycyDf8Y5uuqjwXwi6C6/60Lk+HkCu4ea2PXxjLq1Tn1nZmu9qV5Zr6VvUVrL2suNOEIu
50TLEeTFQN0wxVd4ye0jpicsuUERikd3TrSdYSJRcEFkrccZ3RQTCJOHu8mA12UIvGGt49xn/nmU
yzQnYW3QmvGLYnmAsWyOulv0qIO75HaOr5nt6pdhgOk8jaYgXQ1oFQ84DctHzklt32DKL4D0i24D
arC5p5qd73s9qfRlh0SbKOQ+3gnJvEdDWrlputI+o/uMUyAa5HEh2IoLlWXkOYFUAMcQoVl4TDKY
LGgl0K9VaDoH2gNVX816x3JFmNopqSEzL/SuKJh7CN1ZZKgDdmY8s8EButas+rnQ3lsDwTEqVCLP
kZhfVhoeT89VWnMnzcmIWZ5M8mwSiRktjhkexrBhEY0/ubiXuh9cuJpkkNh2oFcinHQkUPRLbMh0
i3Z4Dilwq8BeJkKTv9TEsW1sGzO4GgHcpVNfvkJ0QfgHlGN/NoccbOAH4NzzsHqaOx3uEUsSukRS
0nZppvdLtpf2eiB3eTf3s78oMT4gg3TKt4Fq7CWCPRUteLDmB7tLjUXEKvdgDUJ/MWAIMWss/PjK
nePE8nL89asu0p37OqiSnB6dLSX2bWNF+Mx8WYZuvSvz1N1n5uwuurpLTqMEjWvPBnpNaaSb0aKj
cloN4Gc8BOtej8J7mw3XepyUf4NUEnVBYzlsSAlfwDaJEKmRXbmsTEuuMQPmK+x4/XJ2kRtlmiu9
mArjUHW5s4pba0TRhd+5qHlBtPUD+XDQiNaiHFEvDQLJuNuD0Rpga2JpZ204eH2Q+nca/tFd60wd
jChMDbSUKb1rSeuuDWd3AfaVDIgOvmLHvWvht4Bos41jxqIe0oc/b7Iud9egS8KQMXdtjkvmFtET
qrjkDLwbFo3P2hkrkPnoI0JF5RGyPEU0X4wb3mf4hYWZtnbZYN8QBgfmOqIpfGzLZj4wVkBVPxTy
yiGI406gFj+wwx62Rq6jK0D5UtzSvbCTy0pgBU1q7Ohj5HxMmjy7F7I3eZt+dR8ZDn1iKXXnrUc7
fueiaDzMc8CeV28b/am1dbh86LcqrnIZskaMp4uyrIEKZNCKUDP5Bg1h09T+InXFtIauwCgN1+I2
5Ew7YHppt7Hwq13PKBSRTsytlYUmgtmktprVVA76zrZrifdFt1FwRtNqbtt803WjfsEvqI7sOAPT
S5zWvSS+SK5UJNTC7VqW+MYQgASRfnFTlH26IQQoeg/03PFqLrkrIzNMVo0xDhMxyCfmpry28NEQ
JLG+Mbmq9vMER6xoMxarKHueMdrl+5AJ0nEwXTWyKwqHLzNRugf2UdVblrfJUbOwc4V0g6xZjOrE
4Za/N5nrHNy80W6nsTO/ZL3FC2JAO+VlhGYh0Or6VchEy72ydkZwTlHtLhpEBzsE49lLgzZtmejh
hIo4ngl66Ote85KusxlEaMlKRqO28YXPOzI45PfGWPXPsRmT25RkTQV4qykumDk2N90swldl5oJD
smnftbioTgoggLYIGtu/m0Z8GR5IAke7AGPCMNmdmYKw4jXGnS+k/jQHDtaz1mDqak7nVb5Z1Ex6
jEwx5oMZqgrwReXwGickn3tDN0TvZ7Ui91UWxHugF/KYhEm11kxmiKskGvmcUtNwkcqpyn0Ci8nd
NlT1+NjP9Qh9UDTrFmYjOqIqny+tARwui1NNHGv2Y4AM29xqNrLxGfeoqJT7DpEy27akDUFKpgQY
eGNRyHYjwWZE1+0IjiIvq3e8UtGDK1NW0VXdRPtKuXm78iVVr4cPeVKLCokgiO7GgJ8pFIsJhg5F
9sCM38RvEhruTRGzQkNrKSS2YAyW7349RWjfJzsJruwKMvwyScBTn5BiIx7oCeVd41YuU75l1s5L
VRTZQZ/SMVsAZZ3XDibmz7NK8SkgYXuwwqRlo0tL7mWwYnFM9wVP3JigxqXvAJ1wbas31jNmvAff
YlGct8pCXS2G4i0OcDHFfQGJ1Ubm6zGJSxyvncNsN9R2fLJKp7lvpAzWQa074aYMbZg4Ue4cnT4K
15OLTS3MOYsgFg+UJX6/D6sGL7ms0/hRUlJslSMdVFplO51E5QSfmfyYFy4l0NacQ3tTalO+jYJR
LepeDiT0muZGIabclE4SPhLJyHbZhpGz6Lp0WidW0GC1FZILNk0+izKaNC/oGvSRpVllX0qnFPfs
wNHcjCOTYksa68rV7EffTMtNo/M4W8St6rd9IJiZOYX/UGE8AOerhcHa4RhdWNQfbBjbKE8gW5jZ
ISNj78XMRPIS2l2WQYlQmB5xI6gDmg5rk5RGy0xQE/a2s6tQ0JWGw5PvCNLJUCnwVJv6RWyE1R2z
7PMm0qr7lRzy4WAqu7/vArZeZpEaK8m9tir1vrySXZiciNUSe8Rs5QZSnLMYK5gpo6VThQ2w2Hjq
JgPbRwtfpa9AFg5pH20wydOgjEN5DWib5YWuzCsdpt6LysweqJ9U4V2aZUjGUUn7pypIrGMuWvvR
dtLyxsEos9fzSu6Ro1pXIoAX0kOP2+gtVlQvRH53cokdp0ycU8Yh0IOPeV+Nt5M4r9NLMS8thJTe
jCeZvlC75Qg1vnZq/1Lz9P9VWyQM6YKINi2lpHsOQv6ztigY/rAp+s3r/NoUWZ8cyxEwQnDa6655
ziT+tSkyPznSsiydK5YJ48dP/tEUiU9KCfQNLnYj/s85vuDXpshwaKVMxOOEVTGElGSu/gtNEYqC
3zRFv3nj3zZFcU03l+d+vUXRjgCqk4iF7K64tNQQ72fVtQcE0MMJeaa2RHILXrnQisLT8tTe22Mb
czUNGdv+Wgd24dQNTUzTjs6ZTz+ve2lFV6gWFGzd2Tg7oTPgQERt6TWg06I8dCJvezAxrntjZyzC
UcOe5ZfgRK0pSl5KrtsbEcbmKwKMSl8YFqiafmqsJ3eoBoG7zw3WVI6UCEjQ9WsXUBCb4cR3Lphx
ByPNwzhtZ5WJyxC+4gUMS1qbVszYscVEXQEG6XNFg3JE4AL3iHyqSxIpmxsjVAho0zS4SodxdukT
ISGw67YDLzH9KPHQ4qhkpaO5gFp1VlmRzQB8hc2f9lkPRxuaJvFmaTxEqVe4brJlw2FeGDHODJPH
+kVfBtMafRybz8yqYedY7KLQDCiLU8FxwmNpVaAJjKG+qCM/3bMCqb84Y4mWBj7p9RlKdIrHGaZA
O9TB5xGl2Esbh92XKm9RVhoFf1AzkQoMc/cazZOxcyol18hqys89hoj3JM6DZ1eiz1y4wnCeQwqE
Kx602V7iN3gEiTW9upNdP+AzgdHH7N0i4tpShwzdfcTDsRygA2DEesnP5y/4eba/H4ey/XFAN7g5
0KYoDKMfB7gCu3OHib69piobtk6QNtXCt5tyg26eJGu27WvwfgnLJm3a8Dmqe+gduKmFCjl/Px4k
8fmZYqYYpAojAlUvgSGd+WwLAbAg8arzE8ms/WYzn59Szfl51UtoeemkrGd4mOR04sO8QOQTXKet
0T9geePZN+iN3Bpdqh7qlhWel7PP2+taNYCgyJJXI5+ipcSxuE7OD9bi/Ihl6K3CTXt+8CKKbO8B
pCQnNUU8w4jyogvojeKmdc3uRmAI2MHE81/jEBwENEDKaC3upge6+sFYIy7GP3iuBShLKAs6yk46
zY9yIS1kc4O+Sz5ocmiPcWx2XwhonWHFRlmyKLG5HDENU4LYGNr5rs+VSWo5c7fEYFqU12gJxLSM
eySoV+5HUWOptn0XbjnwL640FhFQc93rHMgDxN/ByB7MjxJpTBozwFeYJyeLpSnPEuAWd0GVGrd1
yDNbj9jrr+Doxkj2z0tbgBiODj1+CilqyD+/JJiU9TaIOB7eYdPOgD2aYjlo+rBqrMa8tKEgYPxl
4g0VJETVOztZCN6CYdCCSVKPqSgMuHRBdt+GaQ0y0q+TbasSK8Nt1aLR0YEMsi7L3fsQOuraLULN
k7ky16EeAyscAv3WauxwJSYr2Q2kwsMgIAzV0DErT2g2bowg7t4dDjuALiUc9oWbotw6aIVCdFUj
E/viI3wE+hGqU6R32YM/+/AL7LR/1HL8Fd4gBAph0dlLy3F6QhdaZ9iFymGB3AxOtq7iyL5Jq6Lb
23GRXSL1q28Mv+PvBD36i9RvIBhVuSYPHSOhRyGMfGf5hfFOGmErYEDUMVtA55ep6dHJKDsyOHj7
zrqMc7OvVuDeOwoF07du5qGuLjmMwlOGAu0wxHxRPdP3RSLx2BV9N77EhsvCMpX5JmUVfoepEfwA
qFhSzVRoXGeSvKXbvoJ3581AMsZtkaDLZT0roF+1NB2YAfiSy+1ABoJ/aSth9CigAhoNLcYjvE2Q
KmqrwkGxsMU5Y/qX7qyhxW0cK+pWA4kYA0WuFTyN7LWf+6zBKdpo2ngVlxxQiykvx6spjOS1Qb+u
gx51uZH0Oa0/U9ENS8VsrAemVY6PlUybW0irfOTZCMhnEVZYSoO0t67g/LtrqP7IJfMq6B4yE/Vr
nGfBu+UWjMHCMfDnZa8jQ14kgWhRxaAGjREfNhahDajhnvQqRjJcWgDb13I04pF8Snc+sh4lbq4z
0T12FJFVKuMToEd7D1Pfhh4mtLsEeuZDh8QJGFVsPLLxTBHqTtMKq7W5tFhSvw1d1Bb4P9BB0gfI
dA33ni40Du0nayoxTsHBMrgvFCjHUrN3EIDPV73Q1yXQoGPax8WpK+kFmcNHKz8Q5rMYquLVNMLy
pYS+c4/gVL37VhGuESfFT5KQgQOlX3yKEplw5ELkgVrQ54wlcmlAks4i1zrpIeOFRTt3JmbeMVjr
7PVAaDgtBjI/kuiIEs48trsynp7UuWW7SsEo1RAgKnXg4TRtp8YH/tJEyQ1NtVxMttbfOMi6COkg
yKGPR5foDKcAcG92LpAxTFLZFdklznXYOwjjUfFeUouAK6rJf3j2R0u99XVp4wjjibHOwbhvXXeW
0TKbHUI6hzH8PKAwecdI3S/J3AEx6ZT6RWUwoDQZAGibBnPaEYv+6DN7i0384RhaRyUiwnkA7i8s
PfI3YQFSpU0GTuR4Kjfodtq1RppLtso6CDpekI7hyQ+dkvlF0G/hdLpe2hli3YZmAh4hxLfuAJ8f
lnZgImcCJjJ/Xbn+pxbVuKXYvBkOc32ToZbFkuuPi+rH5zwo8t/dNPzO6/xz08A43zDYFpgIZZzz
ivqfRbWphFSEGOrS0A2L1d6vRbWhPinXZgdhYYwxhPltUS0/6fwEtJ2yXV0KV/0rRbVBdf79ogGO
u8QuaPI/8lylf7+Aw8iSWbp/DmkK7OxLqzTAv2Uxch1bCWcV3hxk6ebeNi2A+KUhLos5dS8U58O2
dSLQvSNqEJD2n2uKxG8+21+3It9uQYzzeu67JQhvi38rqyCpyKD5Ma6RHAcyKuBbbhB03TNkKnZk
hneHhqgg6c2if8PV2iw1WbygzIpWTaLjxa/CXvurLfFvOo/f+Xa/7TzywHSEYsW9raLGBQFWywbX
qTB5ImKRlZiHmVFWa/YYb6IjK6TnW0fhdrYrAp2on4am3gTp4BNokuxaalpvhjyxcSwefAtt8NXe
bOR8p0aDtBFU0+ZnK+/KLdFj8oAjOVlnSiA+CSZu7Lyqj7Mx1/Qeo/6uY0q/j9Ozqqm23+to0O6V
1eooxeMppl7FQ6B8GCJVGE9r3Lr3mQWxpAfmEraoaqOZpCa8XgtDa60LcHUfAC57bTfdvq0k4Hk7
Ex1+ANVTlWE2yKA89erOhieKKLVL1txX+jYQhnlgeykv87aIr0WNI5/Nqrty/NpcVDYbD2W8l2ll
eMw45Yp/PUIiZwbky8gLfh5cryBWObhZbFqDq0VYqK1w25VWusSpAnKDAIgtVrX0skXG49kjjYY5
S/S2s6vvhI+QmPG/LJZGjxQ1b0rIA0CUSKsIwgWeZma2E0RJyRZro7UdGVtta0SbuYPB2XXJGUOp
Ru2Equ057F14mBKT61JMPVqNukzdF6vrS6JRFMHnI5j7+7Cso11g86j2CpW5EwMa4sJmc6WYUUIT
lg5SrtqpLKDhFI1YIlR/zj8xyuQYhkialn1f/OL6Sl41M+6aSktQdgG89rAZINTEppGYdyoN4VZm
mGYr072pCMZFhV8e03A8oIgH1e0PbNbkop3mi7GMyfEwx9tC+fdlGV/PsHGv+Wh9ID0QxYGxAFKt
onfR4UQRoH4wCIfjeb9yBc3tWGrdc1wPBqq4aFdOLi8oEcAn+TKtXLVP/DlFR3seQPFYOtVwIzea
Vd3BhnoDIsAHGAl4bYPBMDnWr3M3ZAY4BngMNEzjjZ+CRhh7a93XTrGcYcMtCYvgX4tHhdXGvJlN
ExsrQJJzP82Afw6NVSZmHx036wiUi5nylF7lXsXWDzMSTQ4GP30BKiJeEn/N+QRd6ABS4RXoKfsT
M0XFJZjH7jhM+czjboFtiPFxbRsof7Rj3EKacJNj3enrogt2bukXCxnARG2Ula5Tu6AetapIoexl
ZhXL8d4vHISwYYxZDG9n47Hm6bEQVNfKmt5oUQdcFvEtounOq6169HAMRQu6zGzZTTSRlizdbROW
4nKMlXXRcO6sk0GTx9CMhaf7FRkvMLf3swaJoqkcY2F0Jvy03HUP/dwVq3EyvwAb6/aotmPP6p2d
7afB2nSCh9EYR2CfGB6GyQX0Y/D2QuyzLvZXzynYBE0c7AvZ2mJPBXWKumDvTk2yHgmgWzQx+u4i
5QbytUis0pFoAIuVySovKfzdunpRpQ4hhM+ZoWkRbnvHeiyBryLoY7rphy5fQIfe+gZn3XBAcbxE
csUIwsCQwDJxOIQklpDJFKh1qsWHBlM4LnFxELa6m1XPe0Hx5k1YF6FV2frntG61hVFPOXLHCQV/
pkyPKDvryoyj4MIyMREFNJ3EFUAXaCeeCDHIzpVdOjhiBnfXj+o9lha22hAQkleP2zQy46U09WsM
seiDR/LQZE2MTezIZ8Ng19bhlerb0gPWvGMTxfLa4D9U9QuLAx50KVvFMiqRC9XPgA9IWKP69AY3
vGLVTWsYtCSbzKxwuyGLF6wL920GU9sa5uGGcznD5Q0fMhC/WLHleiUL103bEc4VsW62fEA4fcG5
bbRDC+FDVJiipnMryYO3jQcURHN1idKR95vLzwHQnGMFaP2c2fbScOtRAM/QEHvM3presH0dmcwK
ThqP8RzeJz/HQVUHBwp3f1N3EQFIIx7clsXqgiYEIIxPtW9a49OUU0nqjTZhpQCbLAAZP9ShHdxz
V9g4fPgNYQPrbo5DUH7KVoCSzjAuYRpki/RxvkscVtbTZN7zyOSjb3FstFZ9p1TibmiFgAf5Zffa
aKBOYrRFUayx6ZhI1UnBWoBbwaLHpTGu2gkZcsJqckWhdJPE1ant2+wKsMvTOLm3pipzryDXaOFQ
ReACChnzhNPdwPFsua3L9tYEmuRGtpeiN/TCon0CkB17jujfY6YTWyyCyI3HZ5nWJELEyNKns9iX
CwBhr/SvQTUSRMG+wXN85250mXuXbZFQU5e71mIhBkXyWmf5QuYa3tiMhXfAqH2tTOSZQVufsIFO
K8LKQKsPPE/Mpnlk53nqLK3ZthWnOYIhcEYjb0Gh3jBJZ2tiKi/k8jHrfIdlynkPDt2ZWWGpXpgj
xQtmIcGiAEMJZgojf2iqz4lOqknRC2YbzW0pCsBZKGCXLVNEryAtC/f3XeCP2H8wfyz0EopO4OTr
nnPuojNnsOvSOLSkLfBAPi9/+uGzKmWz7FyToJRAJMtpSPjh3N6HjAvhtNjOojSUuxH5fDUBJFqS
FOluKn/oj3ULiIObg5IsBoUAkKSK1pghP8dnG2tC0sVNpSBsjIM+XCSV7RwtXdUXADgdT6uluRR4
Sjx8GnA3jbMNDuD3c9u5NynjO9zQY8S8TTvvSc4qg5m3k7Z+czV3tX9vKFp9I5omagd/XLLo3lM9
6pe4gACpuVG5Lu0mAs5Rl7iu2qxYNparbQvWrKsJxdINVJTJI1XrhSlDt4SwfmDX2lyg+Z23Qybt
rTOo9Nqv637L9eYgEyXHKsnDfFGXPLvIaxY7O4F24nH+6V+0TLeeuqYtjhCuM2/s6/kyTubg8qNW
/k/tuizLcCzOHVeRt0bz86erjEUY5T/dts/t+w/irt++yK8tl/xksI0DoqQsPL5Qg//ZcolP9BGc
d7qpC4XchxXDP/YY/CUcbjZrDMkQ+bz7+HWNIfRPttR1Ni+8oOJvyX+l45L694pNmsHfvu9vm4lB
z0Ew6Wa37akO9lUaJ6fyPKaRQ5Qss0hkm7wp9GNAtTtyGzmpv05seFZzY+XVIklb5seRyTLEMz/m
QenX2ZAJvgoPmTKTlf0xP9KEEbz7HEXMitvuwdWZ6S6G89CJSU16RDCS3yLsIAGw/ZhPMTavb8vz
0AoKv4k95DzKAqdUf65t3QqRgqTpuJ7Psy+UYYzB2vNEDCy+D0bN6Io7F6LXgxuSFzF+TNDaj2ka
5Pe4WpUh599+FEWdbYEMxgyG3ShOtyQn1dZ6/JjTOSxXym33Mb+bGJZGXvkx19M/Znw0mMz7fFic
gM1Jm/gCdUc+1VY8vUVgzI5I92lMHWpTABRRchCED92VchB46piie6YtsfiGdf4FYLG2IeuN6Rv+
AXthzuXE/sJRPCtQjQW9KO5IoS/fGl5tU7doNEZGwttm1o2Lvqv0jU/O7YaytCKrlGahylxArog0
Nh3xcket5dk5N1p8MUroci7XqrV0hoDAdkLWCLBtqdt8IlAOIR6tkxHVCVKigMjVGg8shg5ziPuF
Tc5ogPh+tm6cRJ79V73KMHsxwMo8NekRRPbcOnWaCB/ymsmZGdXqaQirmpiMrsN7hn2IlLcy4WV8
QJ4EyfmGcznQ6NxgaMiPfWDpx1mrGGBToZYvX5MLSHhjBcx2GJ8TWQEz+6NibujW3PrO7oaOSsfu
TIqGwSdP75tUA6j3uE9qK0TMS2mAB1u2u0ENwZZirT2KoJCrwmjjfTyO4VtFHM8+KZP+sc4HcW+7
pXXK2ZxfI70wkAL3kfPlawiCVtLSA/U1rTdZxO1FOwX5VdyP/o2YDcLojCrdzBYampCdDljBQGw/
shIotqNjUnDXw3ioh5ewSwSiCQvsuQYO6CTAR+TssQ0eeLiQp93XKAUS285PFOz5b7ny27sYzdcN
UOrulVFShMW5bExJEjwZC9J30juHA45mMg/23PrIsePO+hL759A4GlpMyxkqeSiipb3/GsMAeoUP
TwTWCl6QsxCpHAevJIVhgMbo4iVCCLBtBwh6i1qO5lviDOHTQO20az7yGvALF/u47Sgve7r9JNeG
k4Eq69lXA/gHv8QWM7QlTbGTwOsj5Lk8fiQ6lJAM6BLc6cEY+uQoJ8WFnJnt2jEr++K7pIfYHw4F
rpULXc3Os+nzxRoY0V5yFmIXblUle72fB8sLjSB8gCxn70fYVvv/iDwIayqYBvQaFlDsX/8vhkJg
+S2jBaMxQ+6/RkOIdB79NRrR/OU84/O9qsrC7TQ2YHWCIZtXsEuSfRRl5TqDY/SWa8o4pJXAiCg1
9/IM2So9GTtrfe6jq4D0ySU3qrWx1Bhs6jxxr+agIHoX5t/7XJB46XUJg4bRqbKV6dpqy5WOR8xC
RpIBrlvgY9I3AnrVUjeg1dE15bdZJxlNFE7zUtRuviZqxzlNiWnc6G6tLqSZxqeQW8Fd9GVjPw9h
aLDOqpDFani2lzBG5WVjGoqwvLy/6lHt0ryM8I08CbRtP+F8wbMV6s2NBoWJ8VZsQoAAPrqr6BC2
TWrWTxWpM2vW4f1qohe+B3QwrqjrMOirsCYiq9ZXY+8MlwKV1T6G5PKeuz5AfpPnAkPOdr6grh+/
1LCZH/GmhL/EjTOc3GqaXytL/h/uzmNHdiA7oj8kCjRJMrktsnx1tbcboi29Z9J9vQ4FAZoRJAja
aqMB9Gbea8NK3owbcYLcJpVOO7MbPIzXA39A1woZo0qMMwavHAYAjQBTMMLQvvR5CsHAtdSNZUP5
LrzSYACm36NOdArvVCRMjn0zPIHwlg9ZM5O+VmnHXUFE1ZEfxtxsVL0yJytVvlFUuDxkZjJAF6A7
AddTWn7BBMofV1jA8f/1rAnZE3VW6KYlpCMcgcr8Pyv858/v/2Ha/G/+mv+YNuW/utJwwArzJvlH
zwxuGp1CBJaLxBkkyv9/zpryX23hSoc/42aKjv8PwyYZA9x7tsfIaeNxt/4vs6Zpr//IP2noNNRB
4edDT/mAq5Nb+Ed93/yX2By9rsW2fqLuFnmFePvVTEF7pL0oAldFP2OHZd7WiCjZtfMqYFxdKi2l
uiTh6l7lVX+eW+SKtLLeJmAN5PvZMjnOjhGSADa+RMvO70JBq565tCfAmnWgDMfaFmB7j4Mi1Otp
2NeEjP/aqKAsRGpBG+GUdJS6OmI8Kx3DlwNCmjXcUkPa4tPS5mgpqlj5f1VyJSOQwpeofkZ4U/ST
tmKLh6RGL+u+OwbIY4IVdqeowwI5DFgkpuSSBfBY0w4eDmfHBv1hmMUvZZsHRJ5XOaInJobJgWg5
W0MlL6HnllsrFrcavj0yxsk3bZV72EHTxi0XNyi8pQ1meuz8LKkABsk0wDT8QlXsvVDJI8bqdJdV
84F1QAd3dfhIGlaUOCg/mrx8qzMz9tNR0k0RcsnGwAmREZP1Mt/qMrpJJb3nfZsejLn9iZbyx4LF
DOEKmVuzTaoW3ehvbNnzQ555Ace87MjGRR/EOkD3dWEM9C2CP9ZEBbBbjOTzgowYQdSgHNXRN2gb
0ORR2bMmidn71+QmsDRvuspb7jEZAkjBaefncUjDwVofFrbdpVnopIlSmiRnFIJGhR/c5QqcQ3g5
PEVcrlvRzE4e/dWgDTad5ySB2ddnVavRX2prJqCeNLe6QC/jr3qHLctN3yJMavflIWys8ZBSQrCZ
+QmCgU+ura2AUkgS0ZAgnhD29Y2Jhr6JCsqhsfVPWzWuPWpUiE61BG/tUf+na9vJLmigWBR/lHT8
MkuynTFojslz6dmFBIJG6Luse8nPAr2p3bVERy6wwNWDJd1L3g4PocSTTx1lxyqGR9GgUpN3F5Bt
2DC0ijRB1WZfkbQfmNUy/BdZ5bOAgehiWw9KZ8YOTWr9mqYmmFumt7iC/nDDNNvOdbivQWWv9OGq
ZkA5Rovml9YHOaif0oBSgRNUhuNWpHh9U5myeU8A6Hkgbje4QvID+WlUa2+qT3pqzXvWBn+QkqCN
evOdiiRitp6Vm9YZ0eNRS2gRgRdi3LF7P4aZdmuEWLtHAdN86rpsIzr9xevNG2rvka5M5xmG23tP
1JcGJMBqA6KWnF74FL5VjTxkterv6SUu/Ay9kOenJYRUmT+yiunuUdBacycm75GOMMT0u2x237uG
Tqwcp3lbMc56hrZ2pfZvoxP3gQhjBFfWKvskrYZApaQ/bB1egZLjHwLQL2hrzLPYkd5KYuwzX+Rm
gm/EqLFcewLbiMOoy2Cs/HFBok5zVEOzyY/84jNfN9UlntYgobXkNwVmVVjgNhJPDHGgQMWLk+k0
5pXjm1Fr7qPQ29leRoXhInHcaNMHy6tHdhb5Niqmb7ohdi13HZ+FKM0RqnnFBeERysenPFXRpnfG
gNJ6eAqW81z3jmJ9wz+mxvGBqAb+VYsIihbqB281bXG3mEglZXBVTDC0ef5VaxXxdOEdMUrTbiR2
CFO/jqeubGtMeJydb8r6aw4FJeuJ3NcgGv0kLZ+asN47HOFJB940ywxOpmj6ickl7dCzDFTICCfb
ZEGP7bIAugZXSqBPkg+8PzdQqIcKrgOQlRFTG64TwUgiLXR2zGT+mIHL4Up1E/PxZeAg104Ga9t5
tJJA/mmgMHD0NcZXyxMLsQQMi+axvhw09hxAOcG/my4XxXB41NkhwCFrrwPNzDSww1Psh/Brwet3
svqcTLwTHvNS3RZD/i64wu4yTTg7U8/JOjj4hSwY5r7XGrg4kDcg0NrNg1ct04eTqb+YDnJIo0is
Ng1Gge5lHmW/aI7CHlDEp7hqjlFLFZ/boxc2XmNvpepebXNdNY2d4tpjrBzpbEJCiaN4y+Uq+6Rb
ldYnzncGyhSrpsj109D2H3lvZqcOJ+O1thQzsDbP54JymTszhmlmR64693Qun3r8qDduR88N4B0m
z+gLBnuzWwrod6W2LEFtt12QeawKqBaiwXe0rWtirICYCadfTcGSL0n+ZIHdu7D03L67EFCE+uZ0
bfFaUtezyeuypBxm9XM5ctimc249NHEGrNgswx01ULw3KMnZDJOqgBOzj2NW1V8mbfio6nZ5Uy0N
uW4KclQDtcdeVDZnlVAdqkE7whniyheSXDN2xf5JLCmPLtm9G67rzZ6V5YC6Odk3S8O7qCQ1x67d
JDM2L5Ift7QBpbM5yLGW2OFb7JTWI4cjW1m6o2sR2ifiT9F5kIrxNMfGxAV3PhSq+SS5Tj+9jTrq
aFPs2xYgUb2gnLnyWEDPrJX3dppeyZYqqmMWM3Az4GT0nIZpMFhjw9HIlIGbNQyi1uBkSShg0a1s
urJGoSzURgPHRMVasjbZpEvvC7D+/dRGZ2xdI0vQiDIuUdANNBclnRKwGxPajDW+FKHeOQ6e6UqP
L2bR7llYDq/aIgUJDjCDUk/Jcgj3Kpv+PaxLd3X9Ln7N2j7o2Qxu6wZyWEn8B+/iwMGujMhDZs6S
nZ2BQ+Gjla7FohSHlH17ksI+o5rG+1ADHZJ0zUEM+nHJ8kcjjy9DiqcApcs9ro1XEQlADnXsGoaW
fyetwdpH8T7I2nD4IqY6cSwWaydL9lKOxF6sJt2JeALDu/JRuvYpcUkk0+bGStw80XnDmpL69oCy
WytAJ6IozYMypxraN+iJ3uhrLo5CacGO2tvNVfIurOZQjDklAl57D/BppnpzObt192TpsGOb1E0I
WoAgGsIAuMywXUODG8d0rthpSx9D6uS7VrgH8fVOZw7o7o6cYjQ/IIE9Oa48TkbcP8i2kRubLNiJ
FljeBU77t5SEF1R/nljU+3PS3WQ5/Z2uMVqsIQ3jlBZwWs2I1I02uGetlemWmHe0pYJ2Hw9OSMkU
0JeEupiM8ZVt4rAb0plWhcFpEQizNnCo4vXbkcasMSrrHQGUp3lsPvuRVWNbR2+A9D4b2x3gb2ZH
dxjEG6AMChpjDV0KqE7ONRQCTzcck5Y3eWsPRMTkdGS/0m9JAT2NlUZkMcoDpYyfSG8Akzl8LcIY
XudR+4Qkc8YaR689y3CtuCe5gtERWLZbdenHHMbqDrBx6EcRSJ4++qR//tUZbR4gQ1IHwKWTBpbZ
H7vko6OgqxjrS0Npz1L3id9MdRF02vKZRt0thLSzN0mftFnIeR1+wjeFdmS3XBXwaQfzAkXSnMFm
4aio900MNHehzQVfkCRSCboqMccNeZ+dhP1FBulGDPEtiPkdqxkVWBDvs9iD2ZXhqFibo6ARaXCC
kqs9j1SmkHlCKWzPwJWPbIRgLU/VtVHgY0Q8LgFli9QeGKOPi6Q5GHWFsEEYaHX2PQ41Gz1vnvG8
aLeJI+/qXrCrI1xLPq1A8DTucV6fY3yTfiLNbmsY3exjT/3ykkxSLaI+QMO92yOBy2YAaovmhckz
1HGPWBGNAtOEj5LruifBohVQFqyFdgr+s7fkN5RVNlQAMo9FNaZ7KViKhmF/cjvrPVMcTDlGxHs2
6/W2JgvGhq/6tWuh+VaZPLL6JbI2evfu2F1tEklEmlT+WRQZ8dkKR2RTQCyrgJIsNmeOq0hg5byX
hqbIfjxF28q45Fw+OIbFiiTWnKewog6IWM9RLSHFM5N3NPkTEDIAbNP3OI5PS9+wFI+LU84hS+iN
ojv4nOy3bfOeGlfqf0vrY2YYvG9x2FDPNcv9QjsX/dd3axYhILVUkW3iZAjxP+6MwbB8io/BnvcM
XDWJhzTaQjTMoEjJOkB9Dmgz3VE0bbI01fJHzDK9H0/6SL6oxD7dyh3VkEhtGfHtuUt2bahh2nHZ
WGvyqYnKs2fzrDpTNJ+qfoIcbusvC7gpf87KxKdsod/pxThxiwSn3UZdeMokhnsDGNlauRpylZD7
svC04784sznACB67Y1sbzEn2+FAm2SW13L1Mp3cM6OeUbLwgJUmwHjt0RqkyMulro7FwDa1R37Ki
4Mvn8NkkBRVkWv0MLvCprJ2T1sgSdEh60tLxt7SSB61IDEyo5X0YAYGPUKVBH1/r3OBL0lJexeWh
Es4DG6cGs8aEeywePj3Exo2n43IC/GYlw8T7z32qovq5Ad59iEr9V+FtoAt827TqJe0GMGi50fph
kz/UYDlqwzorGVEPDQ++0/W7HlFrNIw3kybAeOFGTZM1EQ11iUgZ8rE7uHZ84i5m+ZEQm3wSKU2L
0aGYzBNmaOwcQJ3BXsGBm8rzXE5/WhqBs4C21SMXJib8RoOgmmbc1uwr5lbflYgCeZP+rX06/VJd
9NzOidIv2LrB9OIPeKsK848yLfoj8ohPO6EIQ4fdVjdURWaqp6mjagGo17cuirifZ8Xk48gntzfX
Z3fEuNOCI/KHVREgl3/v5hm+ONqBVqvIlhfoLU4gDi/gTiQn7yA88MV7djBo7aGP8YHYGRV3rSBk
w/cPxOvWwT+7E7VB/XjOaaQ5423cDMlOeR7vUNGWt65XjTuTigegsx/6FIYnBgyDIun4R++73ndD
RoEaWRGGF+TSJtS1W1rh6YWorR+8yxdVW9Rec833FU2/PmHwNwxPWOGK4mfxwvu4ILwqdIMQsoFt
OMVkkeYDDaA69Q6V2AtDfVNWUu5KTmG8Lu2LpkfRjhOZvZE3keDV+ERblIb2bsfOm2y0r7ThUNSS
luGMu0OWe8NmgLarUg4jZMc33VW/VthUTO7LK0ccMxZIQ154XnIPWoFqyQazA5HmiQy1RGsUFS8S
T8h9FnfbuADwPlIMHYmbDoNpIGpx3+rqU7YTbmk6YLj35TeWMz8oM542kQsTG1D1drBBLZtGnD2w
CSrOiVlJepzVbxnLktcXvC5Vcu1iRmeMWqb1NhZpwVDOf2wnH4aQzLdpAktsY+sElOKeRpP3Iovv
BxU+uQl/qlF3o3Icb+vFiw45mkqFdhuVXnHSBJ8YdpYW9ynNR9tZ0WM6OkOR3NaeeWqa8YSZ7XVM
JTfFCAZ0VdbbtgG/H9n9t9matE9J+emItWfYnO+iNrzppFIXMKzN1q7jhrcjeXzSIDsBW+zGTrPk
mZ4yqr0FvD1KQBA0muyX4A+1n8mTMO2BFELL7FUAME/t4Q5vEjYxrEq7IYtWdKO80ucVGLaKMMnD
OKDFt7sdcEf6fahecmuhh7J6wD1CJTIOQH+JlmdDruzQZDk4ZdkGZtM8yhxqMfgEKhnjxUTeIPYq
112ebIf20Oieg5oWN5tM1L/IzO6OJfa82kMOpd4smwTw27bImzdcWHvyIv129iqaJ0DcpwbhNqfu
v2saeFq9/xsz+TjM08mspnd4W89a5zIVELjJweGiLUGGLO/z1MMY6A3UKBIoAEcRV9y9+ldVSMCV
hncbc2nemF1+pe5w8DH6sbLUn5c+PiD3fnAgnmGshtRzLNxF1l7sEPUCJ8BLXI95oMmWi4dRHHpn
eHFc61Ji9cBupsqNNbeXxclOEM0/KxvWq1One5BrP0qoXyGWL4pOz4D4TdincD0pKd4Cmd2T3HO3
uWnyCYlRE9B/HtzF8XaOwcmVOP1GBwvhJ3ZLixrcBBLg08sQDzSAU+EX6LjH9pqY7IMVL8C4tARR
i8qTfQEzYVPHy1FaknSey0ISYZb3rKG8NQ/32gwjL3b9S/Y2XD77mRs85HwT/5jNWsCh/I+y6YF6
VO6EzRg9rw+vUXhXRgBzhwpZBIPMoQjSiow6ZMx+IckI2zkG4FZUl3FKGpQrZuUsIuwlSC7hxFoz
kAZhtN41ngTlePgIZbZNovlZNpmx70JtDojXfLd69N3b2jc4YBBd824e5Is3svDVDcVzPR3V2FuM
toXFl4KFrcrCG/TSW60i0FiM8tUS1YGq5GUHnht/kyf3iY3J0TPdQC+FtW+y+WByihHG6nAxoDlV
JLg2FPTZJ5SIWwMsu88u+5Q0be3bqtVO8NMDW4WPeWnDmLD/ZOteMbOiRmXaIfPgQLmeumsb8xtt
u2VaHiBmAmGL++g6VR4LW7MFy1LZ2wXPwyIo6KEjcluMmNIMy6YVDFEl6mdvIzGxosp4f/Qnnity
YLRGWn45m59e3xz7tr3hFbQttGRbReUj5Vz7Vou/mUI/W+DDG1pTuL+OkbaFUcHqymykDwQAG3VJ
iJCuty0oFa4DtB3HunkYh+ZWEstCK0whm0Cru0xzSP9JZ6NEjL6XTU9pwUWBT84QmBE4GlVYyY6J
xVdZ120mh8tiYmF91IV3b7KHS0pF5i+KNsaEnCSN1OMGIvdQde6kQ3f1NDt8EoAz5vmM/J3CYiFR
+JY4mFFjuuzqST/QbPUEyBwf5JiDl0fU9HMnLX13oKwuUvihsTi4MEV1vCxjeuPK8akf6nqnTGb7
if0yyYPS5lj0pn0qBSOtQ/UmaU3ljxJuZRKG4Fu5oxhl99cM3FWL6Sxax9qM0wiuhG0nJdEl/nGH
j4bZiB8GXC6lQ4GsVdJB2pjeFYniSsCu9vXJuW28tj3SWd9vDBxxgEbw/i0DCOIRLRyZGxakrd1Q
MDxsMtPKN0JvGiYbnjSrY06OGk1t13wcAlx/l3j4cKLB84KJngxaT6oPbDIOZh7G+tIzjl7FoCOB
VW76LP6DPbIiqTWqkCiCgHfN1SBNV/IDx0Ljecaj22s3YPzvF6O/B2zyBfjoOK74T0N/1vvqPAps
mtUIKxjL/hd2Xzgzc/pNjhHP/zBSGMMrhOsHeX87eWOA/tb13t7MbXafz8uLm1oxY3tSE7djJNX4
y0cm6taShDy5q5ZxuhXZ3PixOe/xOGx48UC2Lodzktf89yUDlTm/cTu5kGr66Cr6RSpFYnfZFnVG
iG92/iIRBbTTHajOWrCBkrvOWu8RL+eDSIdjvtapJMtDOg3JZTEZ01MsxFzkkZvSVnttRf+BtLkt
RDHc5gZoXquo7s0hPnfY44OirrjKmwqgDDicxXYdts3z3RoRZHiPAl2YT+3IsIIn+jzaRhRALL90
HVcdl9/Thksf93ZQSJveokqxxTXEtlXhRAXSv+FaTYfKwBaEZQWHuuTTMUmR+fRNPXlj+iSm3ti2
jiv2NK3kfHd9v2kAkZAklTZvU2bI2lsfPb357JQ46wirWURNemcCUEUQxL87FNRJaoHUuqtnF8YW
barYihngbW3FWwgxF5boew4Ujhcj/XEWNkGsfO4X2wufCK//wYj7LSKaANhdy2BIeJSpU/+Tc38X
Tvzyl/ItNJg/w+mstyTR4hF68dg+C8WawVzMLujmmc9IlEnfQuDapNSgYleJLw6TfaA8wn3ZwkBd
QPuggYhJSVvRVylSjy9aq77zhqTf50Kr/FA6ThC3AMkiCxP2SJPVGbyHCCADdBtozs52UGlCemRB
IVk6UFOeeqfGjPzoqNe7rJmsI5Vqvtb3hDTTZvQtWgBQsZsffGfldsIUsK3l8DWvvyWgWY+2KF7y
jndEksv3mHqdTb441gpANrdTOYD+cQpiLw1s7xE9amtYPYFXhHkOQ6O9mE0M2H1Kvfu65S0LtErs
pkE5D0XuUhqIc8kziZcO1byjjpzAbEm5CKIiNVhRXyF66skDKibhH43iTN2K7giYlVws7eQm5Jdx
Q/T81a6K74EwpL/EZni2RMGNGA/2enU7uwpXe1MvfaB6VW97pGJs9QnPZ4VpqEqIAEGXAlOQp34Z
avfNhFeely5ZhyL8EljKRi6raIai8aeqtQ6L51UbI7ZgBysSMIUmNxQB7AYhHipRv4Iqf1iGmPtJ
TgXaWDAYt/N7WK2XHOTlAtutwT+9NePqR8nsqhc4lgwxNn4Ef9lteNjCOfKbnDGn8vhWFf9+YC4J
BurcjA5UEEJyruPrJNHEkl6ciqRvd1afUo3KDAJkxKFKmotjVuNJj5bvdP03lck2xqB4jBD1fBuS
JzkQ6oJXsCKYo4UnjxTBCkAOBcdKc0j1AjksNKegNIcvtxuGY2c3h5lfrG9l3q5U9kupt3dZXTzq
XfTMQ/Bj48KjDXC8ox3rBcUxB/q1lgk4Zr1jsm98XIaA9CVtA6LkbqFnrp+zvsY7M7EObBn7kZR8
q409f1l/DVmfu59D0vCQdGxnINSzOG/seyXNR3sBSK9L/ofMGc1RSzGGhc7QbnpzHI817bj7hU5y
XxCDJg7EgEsbEmRo94/sfrMdx9pm0M90yHvMT21JvUyV03VH8/q0qRCMNryOah67KQqE0KhqRyDE
p8JqjOeLYgK9fqHYqtw5DRnagg1lMizdhW4WZ6s38hFTUL2LZv6PsioaB0lRg0XoEX1N1CW0U7lx
RfzFYPLMZ+43rzvkUZBiO5v8FzAJ7m9UQLCfannumzp+COvpw5KO2niSij04SerCyFP6nhGxxaDl
hNSLlxwtORl+OFRgEJrlpGrU2rqwABO0f8ITLRJgV12SCXMrOstAcKe7tYm0r9LgB6Xij5BlGDYq
SOsD+0lOcPR6tyQKz/0J11G/7GqE5qCvltc85korOWZuyoybRMmPymePeZ5H/gpHZzWiRZCBDLEA
YqhOumloRyGnjwrcX5AXJdJCtqS07LHtYy7lji68L8/AEGjSl7NHq/gdJhpOO7uQ/mAmIEYiAlyF
QVtM7pNCm/ag0c7jROtvtOjfbgxUu6u0nelym5uNgfhKU/sAf9atrZBbV+MOhZacbexWY3izs2eu
4avwPsx8Ehbbj7Hpdpq312dOsTXMT8jE2Td67OKU4iSuoydz8K590x7dsXoGzVDtAUvQJKaH6AzW
c5lAvTJCaj4IFszFkFGXNS1wG2L3ENE5wv1DfHYzX0IS43ji2uTrLKa5ENpP5PdSgpXFS5RQcGGb
6w+ik1cTAxkNdwKiOzNLECnURKBRz8m4cP1nOwA6bNEutBHxt7Pv2HXrSlfL8r8Z7tuRo2AVzKIe
B0r5nXVIJ3Ni/BQs5c9w6wC/V6xrIEZOh2bxYiwfWCT71rNftbL+IrRRHcB9j29yxjmmjGK4T5C/
wQGSpjRNkftG3SPVz+jdl0oa4mkyYAhX2rLzMFnDMlfsZ4bovaiyRwy2P7Dg3seqGXcTmf7j2kqw
6yEaXKOo1jdVMVKaa5TWlXQfnoeGtFiYWImvj2YcNHMx09nVY4hk4UgRs9pCyl8rP3hB9lJzb22v
vrUnZ7xxq+g0jgNrt8W510r9MkAZzPJW+VWtWFCP2kcYAU03USx9qG/QaaIugZfBDjyT1VvFkmLf
xUpg52Aod/Tpk8BbvBtHU3sx+GYv1eDVW7PXaLQ1nVXM7o1AK7BaOHLZwmuuWDYZ93wID9GQGNsy
5KLKGvtGDfOL09tv9Vz+RqsoT+uQ68et62xSrSbAOXHBpgHxuzUw4DiNaLfRlD7ZWrQmcinhaAS2
Pae7K3MsHkbH/OushUSzK66t2d9aA2K85w67wogecYXftgPANJ73/kg9uHjoU/Fu9xrJLzu/6dLw
ixabb5nMLLd0GBAl6TBs6Y4fGkZyz3QGF5RYMLNY+RxLKvZwYR0ijylFOBj6Mv22idsHjp828DwM
MfZCVqMe91KlGUcVLp5yGXdwwo5tBy8n0sjbWMkfuBF0PJelvLnQ68kLPmqWwHDoSHTqe7sFqGNq
2TeXZcd3TLvdUCy167Ea4/pgWVgX3o/Vs4lPqeJS7J6rozMTaRQlcH06SUYY0BO3a40TKqNwb5LJ
sWnKU9GoO6GtPw/bPXfZtJtH6CJDwjZZtc77EhEyW+rx4irGQLpKfseheFhSHXD9SouD+fMXmahH
Vpv9iS7SqP/RxwObUI6ijHwL9g4GCnBqTFiZt0m80tokahlJGw03dV6/aBVf4LT0ZmA3vFz5zp8a
N3+EZpL+9PkMiSOV/QnSE5HdopKnBj7BpsD66bOs/JM4RlE7XMoMw0htSXKb2wXX8KaRpEdh/V4n
/OOrcYcrpkmoK4rMi8U3fcwcE11ciP1CuBlHizb5PCOr+othvZfcn6Tm9dhizMC0Z0UIorkXkXmc
Mhu3STdgwZhbOu/H5kCqYxeZNVUSjEkbd5V1VDtfO8P5jOL503DFIw6FYYegATbfNHvc9XyEsh67
QFyk3wr2e9i0X7hanlXv3nZGe4+Z9rPWdFZfA92uLGjLW1HZl7nxdgS74e/OTnfSY+0nEfmR2oQZ
EXTcKnfMjuz/7Iciw7WzehZ87g0G6cQu8au4ex/YhRDTzTVyjtFVVWuHR16f5ows9dzLQLCzrqtl
m+upfAyNRG6FPVKpU5U/RpHdN3I8WD1bzCKaP7vF+MYIUfgzscrOps7Srrnbc/kjrXsedPnoTRzS
M9PMqYxtXrUsWwLIKXvbtR7H2DFOFe1SG52g82YorVfEBZaSlhOfJsatYMyqP1CUiON249f1TPVr
Y92KVj/D2ERu9tobMFFXhtdukxtjvSPkQbeRBYuQD97tCB2eN/kunhlg2FHfhKV3KsyeLCu/XTiL
q7MDjIUXH2uQIwxSQFsrKz8Bsh3ZoHOO5grPhW1n99acZlRWIa/Cw2DKlOZ4TNeMiGWEyAeVXgfV
Stou8vLGgxoqy/wSkvzg/ROxXCS9GqRm+7iUa5ObiztnGHHbaCc79B5pkSfl0B+jkRJUxFwEAG+r
kf0Ds8Oz62T2ut4Ys5WaWe/g+Pw0ox1y8LLrDasog8sRfzrF9J6wL0fnni8hyOCYOgq/iMOPRQ83
mKSBjKblypUd9tFkv2Te8Cw7y7thz/7qKbs4gLcmWZe1Bat461R2kwG1UZ6ySP64VIoSKNO2pdLJ
q5dnfUnPhtv27EhFUCXdQYMTQGS0Z/Bq1CsVbCfEN4O3xECdo3CcvVaaZzxYn00m91RQPw/L/NAl
ZhmkpBZMr/9zO+8+myW5Hie3g66mboSMBjoLr/JHaNOYftz0alj60am1G4pu85OMVfGqeR4vcirr
Ey+Fb0Xdz8ZhOt3lYb1AQ877QwE17mFUHoGYpf+lqvJlGtWMxFdwdcxZ+1pAnjbxZFGNOF0wcqxc
T8pgJy+OARjyhYQJjqyk6mn/QScFW2RyoUWPL5wSGELnbbIZXWPq/h1f7PyMBeYIIKnYrlUR0PlM
eZ1TVz5kXOPAe+3gDB0lgTlkCyNZbsAcv+tjwj4iZHPhNVZxMaR1JcxDIx9PT5eiQRuC2q++DLG8
DQ1hwZTOIdqbToqkZp9W10zHsjArXtglHyZPqtVpyJIZAZvJC38sw0V9EphM05nmWq9kQUFH8hN7
si+ml2coi/dTr9NbM5wo3LyrQ/fs0GOL25PXBtVR93pj/DiYf7Yx18xth+fD7y18MtiFyn1bV3iQ
Eue3aR3tKR7o5MwjVfzlRJq3BXvvDd6wg512W33NKBe0P7HPmQkqd6N+nUZIz2r1dLKbGC6s6rs7
mSL0KKH/8NpQ2xiq1gaHybOI3BD7l3ZshjY5FU7HzYjU8b6QJP9VZZDGxpjBGtB5KKXEyuU4v0ky
yh0InzstbAcGS9a32uIcAGHg8bP7n6xMKXWxDZtrel7dabFWPVZDW5zJymN9iO3u1CUKPwbvaujT
vJNv0GzEQfVlf5rnqDq05mLvF08lR3ceI2AC9V+dTZCW6a0l/ApTx3liQ0mArLdG3qfs4QxR/eDB
fRYtV+PIYW/OohVfETWMS8vphoq7xghq5dvYF+ijZwaiyipCd9wwGG6byvqwtPDK/ZMAN55YN04q
oK8hW/CqYChOgyqbvlPQ35u+cD7xBu1LYe4Gr8GoazEo5670Oe4/PLoSO3CBaeTwTsuLbajK02zV
NWRO70Jw7YSf7ha28R3g9K0zLvu8t5z33PAY4yNtgNeUvxSkqANHtdk+0+yRyYdWQshI3D5IriVs
XMXcfiXNGkIVAgL6pJ7iPDpOuXjNh75hJzSfOmNY26MLNISRO3gZhVvBOtEPcV21E6dTxSZs9SZe
iXrUdzSKssLoc1TvIn0uLIC4rI22SODBZL2RKaHk0r6Zy/Y9sbL/rZXC/edmDVfq/8XavuIi/6E7
YuT4q3viEXw8Q/uxAer/a8EVOcNPb05JSsK9no0Z6vmsnrHphWfTLItjw1BwStuaNtplKs7FrIn3
QU3VjoIbY9/Tdb2Xeeocpsbsn+YB47Dwau3cORkF3JHCOAVn4M4oS/sGxbd6s3GLpVSLguzVtbK7
BajIjanI0l8VYR2ow1Y7T9xr92Bf2D+PC0avfJQ621Q+W/TZTkX6J9FRGxSF0UXtXGS7pwYWN0vR
gW+urML6wygBA7ddy0JBOi8HzU5gSyX8P6kgxIoSzT2OJfI9MO5iK/zU1wc8kTwkYVHlB34k81M7
wPNh6bw4VNU1nSmCEkT702JV5uOQh+K312nVdJdI2+cJN/IU4PBJkB7EqZk4Z8+aKJOhxNzJ2Bgl
tgmZjpaxzb9xdx7LrStbmn6Vjp7jBjKBhOmImoikSIryXnuC2Bbeezx9f6m6Xb1FqaS4d1hnuE+E
QJjMXOtfv7HTeNiTj2acYI2VphvhlZa/k/xqajd84w6B3unc3mohcpFvvqNyJHXdxJwfrvWoLkwv
6RiwmBjSnMIhrzryv/vshZYJV5hWhsEfJG7dZQ9VO8EhwMCo34ET8GylqWuuAhoQytdZ2KetPre8
hNgo3I+ZioyZY54mtQusb2Yts3VU46JheANRa7Uwxr1uigaitKyMx7DDXgRCaPM8d5j+gp9RSywG
sbwZEac47aKJ+F0OyfDkE6tcnIw2w5wT/CDqLRV9dUPCJLLDJu9eFOnv8ybxPTzPh8hHBFEN2TPY
pHuaQxS9z+PW+21lSpwSyWNsE9nRMwPXtXd0XTlCgarqHzJdYbpOCiCICVL6TN0GyhN7KKqkIyhk
nVqhrBhnSUJbHD9Qf8p9iPX9inJ/2qZpXH2ngGHICmXRuMByd3masazZtDjf3cHhyH+At7a3nggx
kBMzTr3Y2FjtM8CF2JRoy17stkh/MtTsaM9687ZTVfsArtVaNMNLejcmyfDgw1ORq8DtXAw6pHWK
V2R+UbWm992IRLdxOpwyF+mUjyRtQpsuUNHeyKnCvmGM1LVV9+kWD6dx2XDZ9tmJFvU97v3loW05
cVpZYe3tZsayj/mOrqFxC28du3x7Gz+quruxLuQ1qVruHUmmFoGXBVsuNqbdFhOaqVg5PZ53J2nb
l1dsgszICrLfbyvP7F9ao+624ciI/bSuqPExjs3bNSQMBVsMd8YI+qNoy5Oo8hgNAgFs8DTghZa2
TaC1IbOnmN+09+lhLwdYVcvax4z6dzVXxb5rhX3hDrW4rciPOCUrzNlVQVJcommGfe16/QUYP/uw
FZfeo+Ks3+XJOF8YVRzzZ+uWQsc3HltX5qyg2Q5Jb53T/KHubUz2NLYlaf9uggiJSr+YPrretoB6
UU9Ymo9ka1wylHB+GxnjMzJu3eIGcmG9EQOegsO4TD+hs/oPSCJmTaxbnE2kUcKogqtGD2VvJipJ
G9OanCjsMElJEOht7zLz3fpuSCGMlthnP7hZ6D2FYTD8Ros973z0bs9G4FuMLdLgsJA/fKCMpEjQ
zC8MSMUf9KPlBkGx+MEojUluXYbt7xkS+HZMPRyoOk8257ZT9U+wPPwDiacg0RytNSS3dG5ROowM
0YiFVxsrydprO3CsW8aQIwyowkq2EXPLew6EAaL60jNnAHwZviGmHdkY8uLaCUJ3RT3lnFVNI8BE
JuPeXFTYneQUVWeidhvcTpFM6lhlozgnIQU7z1BHq6Bzh7UdlaVLS2Mb11PfwC0auugmjxiWEa2+
mFeVdoIZnRhGGc6sV4Eh1e8ihDV94mmGqMVUAApq5Z6JIZKXXS7NXeAkwYNjyea0SBd/U2Veii5C
Vo/N4KfBScUAjZmYWecgutZ4k6gk+FWNKeYYs93R8XLa7RhMGd9D04Wl7M0e4sJFfMuDtD2ThuM8
F84SsOFW1jOCqfqxSSrExxh4Wi+OYWFULx0XWKOX0/jgh3kAYdfqCwTx5nDr9iTklpU/fQ+7nofa
eo5xg+muv8aUCoY0bM9iOxImeBFXdduuMvyOHoNQ9Gd00fJblgoCBAzT23YoD+AXjEv9ZKggvCWj
M97ySbb3Zk/hTcHT/RoTiJs2I/qzWlPFixwww8ma4BmmfOfcVnniPvK8gdajWpJAVdrBU14p77kQ
3fAzN8fgfPBiVnPG0AspDdplF/i+TB6GEEvUzI31Gx+H+6EroELNzTAmK0tK/zGIWvnYSxHfTy4s
bsibw03lAN9bjcF8kHFjd5eniq6DvRxQtYys/SADMECnpP/oDdGv8MUcrpYaUoKaDfNq8bpya4b2
fNPFo82TSWz6piUli2QcsUnFvet3mQzQdL0qU8m2dJbiBpNT+RRhAAm4HPq0ub7yx4uikeIchlWz
mxioj7hAzwzTYycidsYwwcqwujHcpAKbHYJ0609dv0Mavhx8POC+tbwDGvOhl1eQhKJ7JllU/Ylf
Yamu6uJQ9cNwSP0mu47MEKbl0AbPRmal+3jAyGk24JGNSMcu8k5BEHBDUe7dwQ8fGJyIrfad/kGp
R1727ObZDQ7BWGymJpKHqA73fFfWGVF/1R5rqOWsU0hvvYS/iJN/S83e2YfBZdzAuu6rbRha1e3S
xOCP9ogBCynC8p5RbXFbQEfZ4X/V/Z6dEnNvYpHOZ98bfwK9VNfu5Fn0IEN6qqMi/ji2G+MZ60zb
eZ5rrMlqHr8vu+EyqtlhsWFDuRa68ldaKu86HiPzQtj4L891YtwmUbn8LD2PPtrD2/AX+ZIBLbVf
Nn9GYebXPoPYAo1+klwIEcg70/Xan1rhRqYkAY/OFBvrOJ/mg9MisAjiHAUIB/HKCxIiyvNo2DnJ
AMKY6JFHGoFBcXxuKlzh4GoV1cFyhvymFiylwQJnr5saNw0YFBeQZJ/bNEv2djYET8QNIwmLxYuK
RpOSxRG7OB3NNZsHIgXomqcyZLBThel0YJqb6uBQ5iXJHGBUFkJ+DTuHKIXJTPdNPDcQxpJ6n/t9
gNl5/8vH9IyEHbZPiJHDg233PsV9DQI+ItfAuIZHgis4I64Z5tVUsvtmodNcQB6Jr9WSYWnc+9EB
ezKmfEVGhISDbTMzMhNrKTymGJCkpiX3mVAxR5gZHURnxVtB5fSkP3YSzB0I4y6MBx8ri0OiFO6F
E+61pD1VHV0mW1sG3LOTbJHPiQUgmZmZ/GnlATRTZce7OQBFi31n+jk4s3GLmCf8k5WWXAfuYrzA
qlT3pIj06Y5DOHnyIEarXSkSO7jLB8KJQisSJ3beRdpTmnghv81fBiDM+QQXlvKBvFtrgLUWLL86
Rw6nVtWA1iN1O4M3h86uNLvbwbKqOxrg5rtJR/4rdVV3WpOgvvLxcozXwxKzVHG5uB76mHifBcbu
NQMTc+skQEVNXI6XwOcDrnyRVdOgO8kjiza9bBkEXoRuUwNWBt1t6SXetUuvyc93yhN8MakRHaEs
UP2ipN6CHQgAz3jndNQzGW8IvIvEqrJbUZTOdwXj6BTD2ZGmOCjsYjV16XSd4cp+6o+d9010M1Ra
SHrlnVO31W2PnvWeA4zBXNm6O/g7LvYByr1hBJ6Ag6nsAOs9/8nIEsafOZd3XN5ic3SNA1SBYm2o
pMR+2k5v+YBgEQ82qIQr0uJbMCxoZDqTI3fnyHC4BXKDg9hPcC0yjpWKedtTHlXLHbrO8FJ0Br7F
5gwLF2FXypTcqcdfrhFmv3Jqwl0YJs5dBHcjZ7DdhZBZE3xXSM6OrCuUhNahyCOSJXGMOSBoLLYJ
1d/atR2UkSUgZg+TFOGoMOar2BuM7Yzy/tQYy3DtWKOxToTdbaBiuaee2Ra7har+xUrcaINFYbBz
OdOuBjGLHcHl0FBCpwIxAoP8XUJquh4x79IS2ygGdXTccwNm6GbxCRxoA7p+ECFyZwozMaPNVLvm
rWEYMSheWpv73CIRlmeiz7eOOK8lJl4q8lrIM6KauqvSJvcgzEvWHKFDcBdV3gg8G3oYJrwT+Odl
es7WQO57DKN95XoV/C4ZOPkJh6q5BuB0f4UtT4XplTVtzJKh1wlvvdhFjoNglBHmD5wk3V9zWmcv
2WTYN+5ctXDcYhXDdhybDSld4XmTGSb+ndYYMUHpECEl5oC+jYHMSRr4soDpN81nk5tPF+iOuGln
jIP/4SYFeADjHoCPgG1j++t/akN89z38Hhfhhz7E5vs/9E+bAvcfJtewle0Kogpfban+y4fYx1ob
szaubSl+xf83KnD/YWGOjC+WyUAAN96/jArEP/gn0zZNjcPYvpT/ilMBjglHRgUQik3TIdbEBuaz
oSC+RXM0JRamGCE/8IWr+6YG5ljJwiYbKSZFGcKxLeLz4DU9KTXYIXyV3iVFupvgaCGlAEHttlbr
UNPmr0FMsrKYqTk6n2lEwQmH4zW2qX6NcHJL6Z2B8DDANaeRjKemccQ6YCJx6g7u9Mdsvfjg1xS/
MCIZaaxMAiwey14yPJgdPzoHUIXHk2S92noT9MBFp0x5S5WQflEH+VaQKnbjNA6jiT4hm6ojjw1W
r9OibhEmMv291TJmOSk6QaxV0afe3qCA+WZaqA4YzKFQW9qEEEaaionYPPAdlPx9t9wTxIGCP0xJ
0SIIsPvt6WStQWdsBRhn3Y6tKM+G0qov9MYBY2Qil0vqhC7iFSBPhLNNtEROgheTFbK8Bh3rxTOI
75bJxDqvgSOxtnCE/uHFNWQ9ReIkqKstbrtysG5cVTaXOYFJT3WJ1yWDuUTcY2afH+basxgg28Zd
p5PHiCcqfptora9DnUuGpUJ3R0paeZGIlrCUIJ3PG/Inv9ly0r9K55u5lMDnrc48wykvP/giDV/o
NKbLIh7nbVwTq+0suFUiDQbZj2Oj30+xb+1qpBxXFCKe5kvEP5O6ULtqcrv7sPcxeRlgzkMwNE9j
jtRt5WNFwzkKuYkGKNnzEpj/YBqP6MAs8I4vp8U8A93TWkUjaR5knUy3aWxFTLqs5lKWISaJQAg+
yFvdcpJ2jOJqByZ70QfInyMf1Bg0DSFeWQNYpSEM2nNC7FEYRtPcvFSiJk+sj6YEBnxekgJlYBDB
rMUzNVXIEw18yQyWCsQn9saBU2AdVpwSCs/Pc9l28Z0VGJzx+BhYBHnok4XZ7Lcqdtv7qrKMnaeP
oFIfRpRv5N7Sjv7w9VHluX5zmi+IogHO1UYqh2bQdsKtDdFgG0KMuxlez77YhqHr6QOxqHSIhT4k
S31cur62uMJD74Cxq3UlX89V+XrGkmk23GD166+xI6juc7C2naeP5KV3By1b45x2JrqWlZoYTvhy
Ci8LfaT7Mi+eptRxHgeW+0bpo3/mCeOtoOuBxpMJvWCioK3a4U06lgCAUhcQtFTZbUhexTpCZLwu
dKEhdcmBrUB5p8hmvMh1QQLWhPqYmvbU1uVKXzXu1VCn7q7SxQxSk+4eklt1a4VeeSdfqx6zd4yn
Kc41yElRlIvFJlimmzEpocp7wm/WO0WqR7nopkNwAtzU3KpxKE9TXXIltU31NS+9LU8shtg4A+AN
eTrBNroL0rq/jXQNlxJHeYHzdHoZMK6542Vb8NFb1V/VugJ0dS3o1S1qdRm3V2NrQCEQkZJbiUv2
FREl5BWY6A/WSIl7FDGL4fNNK/Vst3Zxp2IvX5NnbpzZukKdep9aVVet/liSQTQqNV3WUY939OBR
6Gevta6uejmLTQxKuDW7rpzgzn8tkKvITZ5EaSARVl6MOK5vEvILJcP5EPfeP70utZ2wnn9Ouvwu
6zDZLWNu7iNcbn5ay+SdNVZfPaEtbPb91NEC6nLeGgbElUz8DlHqt6dCZqVxUuo+QOqOQOreIAhp
KFDcY9+hO4dB9xDOazsRI2uoTgxE8yxW3XFkXR4fura1Tk3dj0xB0mIIbTQrpXMncXpjJ3cYdZ2A
JTEZ0H3NuJD/6TJdfu46BJV09eFKQyrwKtsN81LvEBWBc+MhyoeprvunIUYFEpJEsk4tQyHC9R4b
U5EmD6sLogq94jrTXZnf0UUFE1CL7tiQXARP6HLiPWSP50D3dXNtRY+j7vUa3fUlhZvf+MxVDrXu
CUnoihF3wGKrdcfoyAY8WXeRqVcbp53uLA3dYzqQPFaJ7jtd3YHOuhel0i9XyETMb9FgTvdsvslF
8Nq+whXKrzuwuD/La3uL2iH5xZyOphfyzvLTaoPx1ghc4BLdHVNPNN8TORogqHDt1AKrKw7IfMpf
W2u4M/V9rvttV3feOSXjn75AZT/gUHXmJXV9HUctiKPu2mNjGa+Xset/UxLbMAintHmOXtt9rWL7
bRiyupUaDeiAmsITLOaDizCex2vlIz8xSYbbBEFWX1mhLdGzZgZTnlIAR010sRqCcKvOpHttVPo0
WT5j1MXPabhLWIgn+Bx7F1gEI66L2vo+0DAHIl7zRtVJvrYSq37qFns4RBoYMbJBZ9FqtATabXQP
VGoi82wdeZIvtncVB3l/H6MH/+H6FuCLaS/Rg6sRmZnZ5oupUZouyTDtbTR2s2jOi6fxHGTHOfP4
V5gHlzH5BEBX3LQeLd4W8n5Pimg5XY4DVG5Gliry2NUq6gTbaLm02flbYibj7+Dz1svEC7wK/YII
z6wd81+Zy9ABWUk4/nbttHlI0KBl+IcM5jUtcPviDRJFvzVY0VWDRc7aHVp8hD1vQg2HOU53n2FR
u894V2ejJ0EapT7bYnxWHwgOSa4XWD5wGPC1h23vNNhhlBhIJ/Mc3IEfogIdyXO6LAsx75tAYlgZ
UBdQ9DRtu2w4QPF26PIMBUea5TVCtim2bmIL+5XGnaGxUXLJiqYkb0LAE5Uua49kVrBvt5Nbzmr4
nlLVUAcIQb5Wo2i/EYQWaNdnXKkx0vKmNazK4Ckz4TGj+vR4+oRb9JxjDWAfbOp6p3LD0RIohTc6
O1xzjgG74MxomGJ0DXwqWLAQjE8why5XaZtnF44TFC+gEdXWhNd4GYR5dl6MtelqsggjtkU1Z7he
oGVp4q6/dXGYY2RjNPOf3pIkP3H6R9eiF8tVksfeTRMr+weJ4sWmjTCCWmVjUXyfstZ5zO1EbFRn
t3fTFPXbRpXqUdYDoAmQTrILGfcjT5hSKdc5OVzVtq/79rfCaQ/BYR262OS7gX3r9E6FS10pn+e+
NM7SABO7Ng1jzBmAFhHFRtqLNMqYNgOGgSTHTSHx5ZnqANKeZwTXRghved2B4VnELITQIGw3YU5a
BiGRjKmJLkcEzn1aFTFD+JKJjbCmHt98qkwcab0Rpwds3Bmpz457NshifsgFH9EJ9IJqy9cDI8qg
LTfXBaxh1DClJN/HntIFXmgFb8qtIiTPDW0pjqKDhPLvjCsMCsafDiPVb1VGQnnXi/GXWZT1hEqb
iVaHVelNMAgXHvoC7ThAMFgS7oCpiROkiECb0MLGv0zFhXJUhDzLaOJ7iujk0kERuZ1cTMU6YacH
h/i6y7ApzL0/+/bFhJD2RVMqz5baR6fkRKK+DocQpCXspQ2axs53Hxm+epmt1HlmiOA9OAGfEfS8
xUK84Y7bMrfK5ybEQ3o1dxmlIeo8+zp3OnEVh950XhEBI1ZELA5EtIEuEPA6RngOqPRy0G6thfZt
7Xsxp0wcGcjiCttgOxX3uLwmUoOqy9iMzionCvVx1q6wBqy8NfkaWMWKQdvGpog1B22fom7Vq7Gs
gfByWBVTRDHQTCHfgIzxoY21Iy12CB2hDFidM9sgObHYZEXanM6Q6XE4EPMF7Nvo0pYS5HSSzFe0
Ce5YjvV+rFB5aNLzzlONOAth3G8dZZmnLXXsFjsH+SOCF/8AeGfsuSstI8B8d5z5ChBBDfmuDowA
DnVTPKPcmy8GX46/cVCUEHXw8xUY31842PJK1LIeNYVTe+dhp8bvMjfMX0Y5hFfjHM97NEjDlYeR
MuBG6DESmbz6qbLJNR2LlLwpRv4/Mh041kz5vBp0CFkT4H1X2elyg566P1CKRN9V12cojWL0QpvM
qIlInl4DzmRYjWydhvjtxaOCNc74c2f6wn+hbRH3Lka1v4juIP2iJkLsYtZxaq4IqzPDz5KLuBYU
E7OupUMdwbaIdNpL4rerVWJj1hKEi3tRuBERDzBIu+cB9Q22GCiaTjBTI+ENUemt7XbzbefH8MSn
iPnEBZlcDA96PGzoNKqk+kNFrm6jquIFmVomniVhvJEQmu5CHTsHb8A+jXBIP2HPh9aWmf5DYcjw
ypvtvNmh5jIO3biQ6ZUP0Spm176jg+p/TkkJslO8xt/Vi47Cc3QqHqHkCIjreSzXjSI1LwxdrON1
kp6Y7OW6Mwzi9YTJzAEer6wPdaID+FydxRcg6kTB/xrRBzZKXJ9VTeQN4phwF9t2csgURjonr8aO
/2Mt05GiY1yOeyupT6TPgI/89zaWt99TbCx//6+PXNPf/53/ck33AJ4s13U8pWzHAwb6J0Ak/yFw
qrStVyNJ/hfX/n+u6eIfNrgRua/CIeQOuct/2aYLsCOLi5m2LRU/2fuXrCzfmabbLvuEi50mrny4
Yx7BQ8tSTHjAkIk0mWTCITYSV0uZ5s8mpowHGNf197+e10fhU+YxHmW7wGW4Gls8DQUw9RaPKpIK
pb6p/ZHCpDqfVBPfWLSs5LiDot/ki+/8oj900eXKaLMErvHdzfL+P8PUfk7/J/xNeHIGM634OwIL
eO2Ne6eiRHMtnEWVZzKKVcCCf1Oc5JSo0qmXEk8QHxXUKAXNAdGZjGyDhAPyi3vWjKn//BH7X//x
v7Gn5nKepahETV42r+3t5eouITEzm8udVQ/pdRP302Gx4INhuNfP5qmPadxB2Uv1MjXpeAnJObvu
0rnb1fh03M9VzjAnVONvfD7CeyMbu2drcQB9vQoW3R5hZvP4+Q/W7+DN71WCb89VDultQOTu0eOJ
JLFUFXDhjlEGusGs9bpnoBx6PmtST1UrZb/zw8r/3qV13sCONML0izf07rvkJ5B0S36cIJvZe4U1
/yKhRUOnMCt1eWShNdwVoyf+JBnU95WyC/Susmn3n9/zu09CSZaUpS/FecK7evuOsHgonMiJql1N
aq+NdifzrtJmzPAVabAG/fxi7+9OmkJIx+QOlV7fby9WxlU3UBeXOzwq7IelNzN/Deuwg3nt4UY2
u4uQ288veczqU9wfADW7igKMdo4fqEmzLx0vKHcZ88dT4r/JzYF/dvv5VcR7uFmalokhDOC2rYgN
fntnBgMpG3Ss3hFZZP60qIRXJrZCm9ky/cfJo0krPGU+1KFA95lHZbKHPw2rtcfy6fOf8tENc7vY
9ErQEuDGt78E0Yk3KSwLd6h1KFnqin53gav9+VXEB5dhi3YknD/TErZ3dJnenzs8QsxiZ7sjqne7
Yqa0noj3IiVOpra9CU1Upycxxlznnd+h6PfRsN7AZSOzdKlxUjVKIc0bYpE9WD02TMXPf+EHH7bw
fDZ4zzRdgZPy2+eQJEYhIJjDL2KfZw5e1SMxYcmw7SCiyS+WrdS3+3brwJbZ9NlafVMq2zx6HKSc
TvZslNUuRfO5IOagKTjteA+7hZjQKyy6wuwUv7vA2gzDkm69EFvJk35S6YU0IeanZSJ2oa3wHDRL
jE+apACsj7v6TnhL+gN+pVPjUxFYxUpFab1LcOkKEFXPU79WeWsTiJqZAer/Ja9wmo0MWF6T3bUX
Y9jEaAiCqbv8/PlKvRse3bJkZUnkq9qXWh09YIrYsfQQQuyqxIv2MBrQC/el2Uab1ArR0Iaz2V56
mUqdXdO64SGf2ukcw7lx24oFxAmI8EJkqGUmCeEHhj6CdqcZprMM2vX9YAzRGWvOL9eOC2a6SaO0
KDeUegHu7SMyw89v54OtSUpGT0qgZbPenVUKg7jBS0O0P7DWz2gg7JvFw1etmp3qYBS9/+PfuJ7w
OBuZoHnq9YP6a6PvM3x/kzGpd0QzFbcVrpJPKLgM+NMZa8VIRXr9+QU/WLBsCDb8ExP3W3W8Q4U4
b6WCKIIdHlrQegPsmR7cPPIeP7/MB8sOmpPreQ5DQFrMozO0G50eICmqd2OD0iYdVHJnRE3yc5yh
nX1+KfnRLVl6CCkt39Gpy2+XeDm1mGiaCS7cOIr4O8CY1lz5Q8/IwEwbqMReBMc86oqexdCONZFo
OcRetMY1OLUCKn2045oEOpxmw6fao/0/CRs7v8JxIUF/gujwT7tQkK0qZLz5Q1w75A36eY6wk/4+
TUv/LvDH5ebz+/roMKHVR0jK1mpSnx49Q6uZRkx3x3KHTK3fuNGQf6MamFAHe3B6r+QksAnzhbQP
ul1r1kVkztmPIIUihT1qN3/7/Pd8tDT4JVTwjnAVA9W3j9lIpooMhLja4XOKNg8x+Ir0yLPIAYYm
O/Xq86vJd5WyktJlckIGrK3L/KO7j6YYdb7NVlobSfUYk2R3EXRz+wJ+q8J13hT5VYnn4lpBWD2L
U0FqTAtWNqAzChAdR9mgBUmaQVAhm5jcwYxx5OWjBxHpQRgtJe163aIxx79egHt8/vs/+ijpLRh/
8+YofI8+yoqON3CLjKcFqvEjoe5/MNFHB6vPL/PBS7Ed/j6HsFA0Fke7L04dLrGhZJKnweDQZwM7
cdhaAIeWkXZ/TJ8p6edX/GBl06pJl+qNvKv3J74Im8x0OXsMYh7x9zNY0GajY1uSyHW/KNuEfH+6
UADrBsImZsE9LmN00TpniCp3fCck7+FNsVWLLX+WeRtCa5lFmRE5V7kw5StoP3FJhNJJVUWoD0En
UBaEkdVsPn8CHxzyPGplWzYCBxqFo2c+VS7PBd+AXQdqsvcm09j3aM5uoanZp0nVlr9qGpaVzMv6
tnGn4otn8sELUHiVCcaA8p8t+9/d2xAh2LKqoEJtFhf3UFAZTbrdhHdE7qNw/uI7Fh+sQ/psh/9M
oRTN+ttlTwu0ADtS0np43n4XLdzuk1xAlzYh2x1MJapHchLSXZ+37LUcLvY2rLPui2eun+lRlaFM
ijieNj+D6vrtr3AMw3XqZtZVhi9eSrOHiRwusK2ILFmRqgDNf0JF9vmL/vDehZRwqGlc/XffuoV3
ZlvX7EENnjK/1AzLbtaewlU/QV1GIjLdOTOuQ5CYFpAkrGrai7zB3Pjz3/HRGxca9BD0LgTPHe0l
s4IJYDcDe4nZYlbs1g+dh/jFr7IvimXx0af995X0cvyrHJH1osq4BA/pqtq/t5H6lSuntbDp9xdc
c5h8QFwDRlz2eH9NK6lAk08wSY+fh6LyHnrar7XtlfI3vBszP1nGwKowyHPiRxxq54vaD7orJ5Xq
/PMH9MEuyGlBzW2yDVKJHj2gAfhfYjtb7wjNEe6JsAPE744VnEoiLtE+9lHxxafx0feInSGlokPk
n3T0K/vrQRWwCW2BSd/OqAb/mbwr+av0WmtfGq36FnH47l2xiKfPb1PotXa8CiwIwMBf0uU9Hd1n
kQ0pcEXOWoznlAmu1fQ3PZ6STGWrGXtQoyoYPDIFX4CZd4UL3To0onYfBChySDyY0xcXfcPPL37W
R98nI2NXWq6PSPK4UMn9Kup1vNUO7EBCyWvDs6Zq0tMmXfC4z3Pv+yAIM2WkiFsJFujTQYVm+gPH
o+oqi2fClwqLfG48PZ8snEu+qFs+elUW7ZhjsYb5SI42MFxrjLieuprtesb0czKfcuzT0cyXayKd
HjIn3n7xPN6/JipfTgdLuWwcYKtvPw6/6hK3NcE3YjtMN6QxyZuBVIVxg19we2EkjsIsJBhJ8B7w
WJxneagQM5ABhzvIz7SBFYMx5leP4f0a8V3fJWoSrwSXs+PoR7FjZYEkT3HX9uNWxd2y7qzW2VPF
r7Uw4eXzZ/D+oftAAsBngqYbvPPoasi60iZR4ALQ25O7fGaC1kWAPHW/LebiR9q4XxVc78vl9xD0
30syZ9BbWoJOPyHi+Ix+zdZ96Lc08LDewHCvNWuSh6Ycq4DRJcaKbLvYDMTF5zf+bi3oXwERUpDN
ROl6jK0GThcj2QZIA06lgUsIgFXdeGdQm57+61cC1KLf4ZV6znHjXeZNXvm6wiwQKh0KtynXjMm6
e1ww4y9gnncILjfFbufY9MW6yTo6fVFN1LoXAkQZyM2d8ElGJYoxK+5L8lCmxXwGAOCvWOX/Mi6p
r0zlYVm0QCCTR4s3zDB77wJR7QwsPE9o9Q5+6yAl6rE7+jcep6a5KuYK7jtkfqhLvDzCptpZrWUd
8MxYZdkS4dbLTPvzK71bG/qeSHwV5MrR4xx/IhEwWm0gScUmSdxEybwuYu8S5+QA4b/yOWOrP59f
8F0vwgUtoYQJvEsvZR4dGwnu0sC72BtNSXzmJ8aPJUhvP7/Eu91FXwLEiz6EUZJ/vOVB548x8KNX
LeuYwYmT4M0pk3UVYSAb+8s/edj/7QTjfWWmr0dNSgHsA/8c9/xzgfe0i5HyriqgkMj42QvmU+k1
1206nldYIXLlP5yU6coVtESf3+xHL/Dvix9VSZouWiGq5bybxz+Aibj3FS3mmFjqqC64wLbni2b4
o00FnjQYNnWoC2n67YECfaMLpowDJXLtfhNi/wI338DJzoiNL5bBh9/KX5fSW8FfhQ0q5SGLTb4V
LyKzYJkUDrow2r4oND98gj6bJMjxR+WTEw7DBFC6w2amjhBzjNVVgfjz4IkcNSZq8rNCmH36xYv7
6Dkq+iGGAKz0d6eSV5ctoP9Eecvns5JD49yUypixSJVfN056Vb0p1vhEHYZStK4cuu/2Z1z4oWgT
6LIz8sVARS97qiITvlVdIHHKZHZrSTe68uC0bUS1OHeN1flr1bfT0+ef60dr07HomUDIlHjXwdVW
5bnIEXml4VUllkMxgw8JHRvVfvFaP/p4WJIWZz8dI63x249HTbMSDRqhXdtVMxtp2d4y4Yu+qPY/
+ngcRymKGFpBqrq3VxHu1A9lxl6DGwAm7EnfoWEvygUjSwSu1SruSvsFPhDGVp8/yA9vT0/lHFwE
LPsY0zEGlUFTUeVOeA2MByStDmDAFwvwo28UZEUyQwJl4/N5e3eqcTHx13Waj879BA+KclPGnTiH
pj1uP7+fjz4M3UZodAX8+Xh4M6OpW6zIBDg1puHQLxle3cvUJtWJcCnboQo59f7fuCQdrK37NTTI
R3dXwaA3R6Pl3UUzZegIly12LWZDMGseJs7azb9zPeY/jCg0++DoW4kKPEqygFF3vxiX1QTncW5y
H+uq9E7h8PDF1fRfO17yrDPPo+51KLf1u/1r8yzx8iH7aWJbKx1YKgZ+iF2D2zHd0XNhR2eq828W
OCe7tO7UF6v8o1VB0DzDJ4tDHmDv7bWjAg40epUKt9PYP8PQZrlTWU1i0DTb2pwKvcRqYCYYfvER
fXDPvEmXu9ZNBTLAt9fNW5ifOEuXO0Av9xzLBC8moxurGOWNxnUUD4TNQt97EH5f31ZJmBT/+qZD
H84XxfiECucYKMZNIx1IHaK6MfDzNqvQ3kNJcL+APT9Y+1K3kDxheCkQ+t/eZtfakZmnfEhscO5p
Bft373dBevr55/rB4qdrVPrvW0Cb78bUuCRZfsFWjVUJfEMC2NdAMqQTeNNXVehHl6IYpCOktHfs
Y+RYGqXqLcEuOtuxOHfyOrpGlm8mwDmwnz+/rQ++TZfDzNcTYgXJ4GgVShLzhDX7qDDzCJq4edGZ
cOmEueAoqYN2MvXFJopM7N1KpCdyASRgHrmcFm9fVwERcBlbM9vV8//l7kyaI0eyc/tX2rQW2jAP
ZnpvASDmYJDBKZncwMhMJiaHY4YD+PXvRLf0pK4qdZm2WlZbV3EIAn793vudY9WwesvFaTfe4LPe
brpAQjSXaNM41qMHj4h8SKQGZMydy6IrzlJAGKEgs7/QbBuaV0mZdST00EH9XjU173lFqzQiPlVW
F9NPjQeiFOUeG9NwMep8fPznv70/+KR8OrDM6263vd+V73PPx7jaDdoJtmRiTXp2PDZBurE05j//
/EuxXvL7XxyP8a2xZdsec5ffvqC51fZWSarHFIG8Tg620L4g1exZwULF4L3xAkIHPZdDyIMP9alq
vy/2dIWyQrhcBWevqj5aCYjPzSfQhHUmuLYBz1ny8mNp0D/YrXgexmqgkW/2RzLBhzzLR9KbWXW2
SyYz0OFAfM8sjUtxaNOSrrJvMwdiCTYLy462GDImyYqv2SwQ4eFykqeNcnbin1aRDy+kmrSfDPf8
XW/ytplWVkbR99g7MRf91u70pyZASLG4ItvOHnROkSNOsOggxh2w7jCHHRevmrOc/ImF+VH13Ysl
M+0zVV6xxT857nOu8yd4DOjlHOFhEygBwzZjsE0n8A19bwvStta8n4Qu7wvm1LHQJ5Id8LKvVGO4
WBZorLTN5quvBtCAE3TqPVR3SMJ6WT9mQdXFACL7UDrNxCJ1AmWRaGsZtXr1DjmNx7TR8r0cq12j
kEfNgab2ht2LaJj0LzFKHQ4NiZvCki55elt8FjVJKb+Ul1qxQ5B6WQFRgwDESL8pzojwxNawZLhq
Fy2EXpjGwI5wNKg2aSO/qdyrNF33Ew76sFG1bbzaTSmIzHvr6zS3wysNSafCCzkmkBKQzjmp6d7L
Nv05Fxnp8sV574pZ/xx1S27crMjBl4jiXe/AVUvcDJvbmjwqJPZJCyO906E8qAHqWuu9pIk6stT5
E1CKCSeB9XZ9mtdYatM3lroRzN9cUv6k9H1WdsOuY/Z8W/RsSB8AI3DwJoW2Wscja7Zsn0DHxIfh
JrsATjgIcUmKaDUfJU2M0JP2+zA34r6EEbWhbCcaWID9Cle9OfV47iKxsjzrTEv7a6LrfeKHaWPf
6+UGOlUdo8FWWytdobMOA+j22iQjSCAGlwgaQ9NpMMoVUCWpkO9ue7fZ6TZ4nCJXMMmMqn4G2U0+
6eD5Qt5stBIU9g1FXJGLCHuv9uJEK5fLpJi+YGNOPtyS4Al5DfcB0hPfP9fQUPitiKaUFJReDu6B
DJAbs+igImUb4tpNFjY+D/eF7ed96OcobAC1jCxSBFn1WBegDoXNN9k6o8+r0gJNYbCEgJ+q/tnT
YPyTk+GPunYsPwS3QfftBffbhcimn63SrCq5p089nYVVwzeWZn5h2PORKGZNrd8Oz4FXpJdGVRXc
NCYTl6RrXPEn1f0fvWbRo9tU9mz9cWH7xyOj7+j1p1Yp97lvlBtTWMPPNKjkaQ00Spp//p79o6/F
SQiewqcmNX/7ll1o0ck8T2vYHZW+81g42cLXJUMCguhPCpc/fKMDxA24ldmMbX/7G3YkDhWFgHav
d8bw5ssBPPQkC6CB7u3GxLsWhvxXot8F/lVqBM/UcCKqa38nelE+mvqi/cn97Q8qxgCnPH9h5LWp
HH/zixbQnrXJtMXeTBHPkNV07xg2w+MgBCSeZZ70O3Lb1TZ1HXXCuOn+ySH3+6/P4PrWertNLH6f
CQfonhP5XMQ+0Yfnya1+Ub5eC0G7eA0uPQoJBqm7IRv+rG30+69r0hlju/KWRMe89Jufe0kmpTyU
GPsgcb4lxIki4PvokPy0ipjX9BFu4JHAEv8oisr+k5/a+P3fnP23ayVLrbrJHfY3Xx49DNEygC97
p8khdeLrcqz12Gfpi5WWQEHqHyNipqRCTjZ7z8ofMEdBEPEnuwsr+qJIfv/sW7L/tn73jzem2/Nm
3bpAvu+5fxtI/pcbk11ovL41iieTfno4gDEjgIKwF0Wd6ex0TzPPI+wkTDNJ7R+qSfYHIouIkaal
aLaEUeWZxID4npmES2KNucJpdSZyWGRI66ckcd0fZJsW0N5QWb8HPQuRfobkSCMFcj9LJ/3uY6T7
wVwSxw3bDla9m4yWkwjMXdQyJblaKbkpjQcLYHVt75iX5NdMm4Nixwzeo88JH+thdlRD57bQil+2
VQzP4DflhnTvMwDiZLNMo37MtJJf6DJO6IR5G2tQznYrCb9QmtUnKYiMOK91y5UYgGKWDIYf6CUL
/PC0BM9YdXjRZ746KoDkWDyHb56+cjBbS0/W2oBHzCs+7MfK2XsJx2xlaTGVqXVoJ9fe5AkOFVNk
7/YtFtpb4lBJ1gFZVtRPXDLQIWW5T6aJWGOrt/mlSNBBZkSMcc6OaWwtpdqvoO6AvS5miMmYMxxp
9GaQdhCvhKyhIfXpid0Hcrw1eWlO4nSfUJmECe7Jibxq+VWjTtiXONBDq13fu0oFpwYa9qOVkLMd
O2HtF6QE+GtIzaVsX8QJ8Puz2wl5hdduxWY+P3Ay+Qc78Z+I9pGFBgIgCCnZFluuhXcz7CykbFn4
aIY+jcSM9kGbVb9dmHyemDZmEUufxW6FWZpSSSbFRjexPRWcULG++vl9Xq3NYTSw2jmg6GOuaTAZ
a6zXg6yLC7bG9ky+LvuQ3OrvSBP5nK9ezRbRgqxQcP2cYWVtNKhYMQsZzhdbNEuIq3uE1YvJGlZJ
EebLjXqSeOLCjenq35TU6Wg3nAK3Vk8yB3ui/QoqKOxONxf5RjnC5lAiSZcbk4pqp1r3Q+vDbwk8
c9MVhREPmi5PJYueXELy6ojMfdxQ/axXI19gX+dZGbNmNW21bK7upTZYjzm9p21RsFd52/7YA5zP
AGPMAVgV2FShK9L3DC9NWMw4IwNFKFy5/NGwKyWGKJl1KjzZJ9GirVo8gkm49mvr3c1iyLcgBEkc
GVp9gGapER8DAsSAftIuSDDWX63vkXjTclbq44S3DPFzgLLoV5053S4eFp2sr8jeyjxwHnJfb/bm
2A/PhXQ0NPB1KzcdI64vN7PKuEHnSawAmqCyVRCnE3sqjoeujFaAcUbnWd/V5A/e3Srg7x7dASuV
+Ji4XQf8PFm6g//fxYageE6WgW0O2//IWEXfDeMCLZ+kVayhcg7deoAPWGrqQKMq58zi4+fkLh5q
Tesf+FnIE+ZqpvvgDvuu0dzDwsbZZYGLFxMvUfcuVuOIoRBUryJz37lzthd9ssXWLpF/ybWH3j6P
dC7xJbesMIl1gjE5lC53hrx+TY3C3qwz2xjF1GdxY0ANJzdW7pyZ9mcYSBARyg7Ws1+P8m1qKhG5
xdJuKi6moW8EyZaFQBHXdlqTMFWp4jVjDcB3EZL0t8vQmtb1sSG7tRNjTuSVLPQj+dL80gBVPKcN
0BMZSO5RQ47akpH23ZQNxL7GWZ1rE59xhYoSzZDj6PsudVcquSnbsqc0XnVhd3sJyfFBrfh8FafO
R6WoykeXSXeSDnNoLrcnRHWwTu3Cinpv4vtfMHKJbs1+LVOlXlkY5q5CYOJCiDM7Gka3xD4Ypb2J
umy31MYrG+TuyRrt+csqjPkcNKs6DWWnb8RgtleGedhp82qMJ/6k8VUiEGrGokIO42eg8hVeBodX
KNjh7j0XfUJSzTQOeWFxZZQTSsZsFlEzLPyunDzZpmD0MShVv4oUDzYZtQDBFCwuUAbdQboV18o0
67BlI+Z+XQC7P4Dw8B4GY7RPFgrtSLjVCyEByHWTWYct5FWineDbRKL3D4Zos6OqB+MpkAPtSrqm
oZ/ikJo05obN4PQnz+UK3JMBh/5rqeLBCLgq5HVnPBb0Vjcrq9/b1DflNk8ziXxL4vQh3Be2AtyE
C1o+oq6tnhA1r3Hbml1oto4ez6mj7/hxcy62pdr6kni+p8HKEwW92am05idryEYShI2ZfRFE0m6v
1ODe9eZ0B2cwYk0V5keF1ssgLHqvePUMYT4b1sFCbPNSVBBWV6MQd1j0Fp5kqe3gz7TcrAQ0dVvy
BPSwlQk+t1W2b828xY5UzpqMJnkTMNhZ6R9dlpGsa2NX7dExkvVJr/XiGeEEFGstLx4SObBBzdD6
WLPeecdRZR7dQlXfB9dX+RYe8rTBJmhe7BwlVToZ+odqFMTQydbjpEzGl6KYHdh0wjg5K543Sklz
W5MgfvLwil1zNH9cXetf7DxlWIPtGVdRW+k0myZgoqQR1b5bVbAZM807B5q1IKxL/2YCOper3aZh
prvjCbzYdF7pqXx2bkdSvWycLerb/lMMsn8fW5keBzsbSOD77U9z9vFLoFRKx3Am4XyHZ0f7wMBg
Au6aFWf40le8H0QnUos3DQOYmEECZOdVb0dCNRMfNDlKpqGHMfeFv5FdMqtDnYDp2bLh9KNY+Xhy
JCyG11kXw+UDQXVoehsKtLkP19xoth7cSn2z5sQAMAJ25qE1FvXkr2n5NluWiIMh9TapP2VPgYY6
jmPY/AEKz/wpxcrq2iz0cjdZThfrbY9OuxNgO+ANPqK0MeM2t36YWdXdDUG6HIzcXr5ZJe4dvQOV
lAmbX6BlNftsrPCIKS15sbx8EPx1cMR1y2jyUNNIbDAg3KLy2t4TLmvuwgo21QQZgG8XI1tqL0Dy
yXvrkAvpGvhbon/5Fsy92Dq8S9+ACLU7A+nUJQVy6s2OvtFnSjdHwxc9VeOwDwQEWL1MtfPEr60c
dHUS+qL2CBS6cRMUnkakA7T2V8Wj/WkSft30nEmbvh+LDeZXZ8s6I8soDmmnH8Jm3SJciq7eBnlr
0wexx/OYCpDiXh3AVGutmEfFjlh4plypaFr0ZIOjkir56I5+f5Aso+yXah4IERuCiersxqbwQcA2
AU1qVodpfNLxC10n+DG6mcSRAf34rdSs9a4xquWBf3n9aQHvCw1Jocjb1w+DFIDfnPcse+KOjCHf
01DINHyTVtM/0CQvDv249jtLgkQ2tdK+l5I7XViwjbvzJLSDShvJErpavT7OfOZsObgazbQJzRYn
qfYg23Y6+UFqvY3ZOJ6yxXGimS0TYMMDnHxad/OP1V/VHoKIOGum9lmhcX+dJhw9sk+vvq0jBjPK
4lDjpfiO8gSoF9/TE3rw9LA4DeVxV7Xbpm2bt7nR/QfSOPUbCRVfwTO0XK42jrcbaHsROBlcXh4s
9Wr4pNLA3dQFBPoQdpLY3cKjG/aNM1CDmSQm4DD+y8HhbCattR4HQfVotoM8ZsW47piOQtKTnrHT
RdNQ0PU4yGt7ZjnHtC5Dw3ug4j5+WQc2g/ErGrFxg+FOi3Ona0P2gKjBiheZjhgl8NpUEt2HNIDw
eG32mSzWJYPLEI0GAtey5i4gJjVu9Jy5jn3LxHRDUY4UM55GICAxoaNzg6dvqpuwmoDa8InGNjjA
H6rVsrtAlOZxSFxky20xYMVVJkuTM96tPPVKvrU8caMJKM/PjgZv6FpD+coxzXuKxMXB8obkKyuM
/uQ0ZnNsgVxQhBOAe/WW2YIxPHWGG3n0plgCVcZ6N09TfnLYZNiqrugfqertN+a8uBCQ5mY4d+nV
x3NuPhtF/VRRyMHEosBC2ZxDDQusQhtCb+Z1EzYysEoWbsFsh0bTjiDGhI1PeUy7n7AZ1hPYCIDy
c42k3jYh5ty2xg+grQBhlqu5zSZx8PVxeNKYqL0aS4q3thiCLRE0Pfaly2GwVtouUHl3V488nFTt
8lTZmneoxiLbtM5AKVeqNH2yA0vwHWpzi4p7Ne/rvmuJYbluNPp1v0nN9MmaqmDLkNVeTkvme0eZ
BUEWclu0Nr4w63ducHacgemInLzJQ/yQ2oUHH76941Q/VggwT6203L2t8WLslAqOEx6I7YBNliit
5t0JhBl39ULjxKG/AD8I2pCWrB/KcLKNPoJZ0S3xUlWGwMDTlvFs9uq9a+kHrkuyn5sOos5a8a/T
VT2oWVKBpsbqbovVfql5RdBHbpN9N/ICg/hkfs9EZbxwKwQ8pTflm2sXSCiEgY8vr9udCAKadyzw
/GJf92soJb4H0bYe4h+zuGOwgKY6KKotXer+ji1ytXUUF4DAqW52lLzjtKpTfY/bSMSAI5MVlIAL
5APU0xmIZX1afTEcXNjv70FTLdcpd/UzAKzyfbaGifLFWZ58BbFkBem5KZA5IHjpgRjV+quRlEFc
9vm68ei47YygeMOem+A/EKAtYBPzt8bNj7go6Ar4m/fLEKChzFR6h8X906MjeoU2bmAXN1t10lLP
PZUjWO2MTvkVbK/agvNveEnrVhXhD8KNTjMW8rlwuDXbvBKlP9r8YQd5v8k7rf9pp4Z5QXcDzpf7
XlxwhQzpAC/HgJQa8T1a7AY72GEvIbVlzWS/NoBk7kWlbXAG8Doxg+ps0vPy+SJW+gPu0vpN66yP
qWhu7X5xrfQFP4xJmdURGDnfNrk2XMCzPUnDm91yCt4dWIOX5WYqqfK2Jn9mrlBqJOE7lko3OsbU
Nai9h2LUkAYDxNgZ8nbzMDsdr58UaViPyffKCwJ0cXP9s+7SNJrtor5SHtLSmSfi7LaEGdr1VSSz
YdwKegHngXHWvrfsbMtzQS1QtM6hzdTyNbejv3O71TmpSjpQrDjfgV8jOWpH90BKUB540W6nFpNY
V3XW1gZQ/ZazeLLtC//Vdstgr/R2vlhjSo+CbdSwHT0UQEtQNFciO/52SnsROmrBV6bXmHasAt+R
n5anzuszeilIMbW1ETwPgPjrFflPHyA4X92V/JHfFt9bNjBZ7KlFbCYURCxqQiVd/JVHOaNzYQQv
4tZA0Mq+O5MdnJ/YeiroWgTGeDazoDjPzfrhdci+KDp/eQuKhM4Co2sZ66FPyENrpu7QqTOqLaqU
PC5W6rIs67czDZ19504fbUMDsV9ABkGZVLt1bdxLvd6sMUs5CVLItrbpVvcHD02xydh8Oge9PqKj
zQEBwt7YETK3nzRU5JTngXcSwnsrnaU9JEF5E4/jzJ5MHRWdvnQHQ8hsx8obr+hZyU3iOSMGJaU/
05aHEEypegBD4kSjW7SflQSun+h5+uaVfvm6dCOtLb10d0DktRPsVv/gUCdf1ZQah44X03Yg3DqE
GiCAu2kIiqsAofbGrk/+gOu+vDXwgoiVDXlIfa4PedfeG8Hk7FS7fmupCTY1lyHS6o62HxL6uO4S
bC1h/BjxJsZ6KrJXjQLkniZLsGWIOOzwrEzHuZPZPs/st9Tg0U/6EREpjZMqHsixcsG0OIeyQXzJ
IO12mYMDW/OHYb9ooLF9IzsDrvY2KNnWn2MtXLRvaLePuU+3Qa1F8bU2fXs1asBMyta404LK2hqV
OVKU3DiNzAc4kpf0oFv4AYR9my4VRSYB/lv+BQIpdr1SY53fBzOUky4+SwaB5w4BCg2Gad7pky93
ktlk5PWOdfaIqYS+zciVeOvMFEgzdtxO9Ad6W4ztHNfFcmVU5ZsqOhcHhtTiOZPfVprSPzx91hCK
0Rk/6a3yaTP11yWdmOOKJI+9xPnC1MLHbOJW71N6BEiQmA/6giJVDv121eduayfB94ahctwVAT1O
7mCRVTTj/Xj7Sedcgqq7AdtzH0dIlQR3/erCoBuGZpPDvDoGi/6dNVaK7bm/9ktSHXRSHVGv5Rem
tRSbGDjxdiPbLMqEfPMk3ypSUngQu2eA1FxfCUai6KrXGGBa9WFD97z3mzRhgjzNr+DRvR2rxvkR
CE19AG3+hfSNpU3pvhSBY7KqP1ubjolTbDXgv9iZ0zdmg6dP9io/z8m412CiXmVpZbEbdAVHFo+a
0tMFViMvkwmiN3frwOLH4doxZGYZucxv9/goDU4XszxbGjH50uAc15n27yCdfvWGNkWsd6WPsBmC
88RfISzn2RtB3ntD3N/8WX41pPGK2OsADe8GZqJYl6Kqj31i0cJp6E3UOdW5FuTyIJVgzb5wmqjv
GpzAdIf2MNEftZV1Ud+R3WlmQnEe5il9p5/Nvzphf6bXIjdofzDQlW7ySp6Lvi29PI6hYbiOHOP4
xav3NijUZhjW6YUxAk/Wqou4aR03SoEaHRZjjoVmfrqQMiwXxSgNBcb15thtmJEj+k0Yd+bwE7M2
tze11riIOI3pyOIr42JRxJUemKfJKc27yS3gAw36tS/c6WCX5gh+nX7l0tnyNMCyjuxxLsJp0W6s
c3CZY2oksV0yI5xtXKGBrIN4gP56GGC7bnvgYCFeM32Tev200UEUxDhxd64CFF7QqR5TakmMASC4
aibkk+1iD3cTl6KySu8QhQXnggPxvoAivs/mRL3pNQsgodsa9X2Vmainu4quXUdICsWeM64vHsYg
7OzTrUur6R2wqTx4MKoBDqNhdiy6JvTVedSPyZwsD4leZWcJT9StRHeHJevXxCz8OZ/xD3kjB+Nk
GsUJ6EkNvLilazzM3WPu4uHsm5zOFVOJLRTh5Gxw+Q5BNheb3GBroadty8yYG//M6DmEujpX4ahD
2jAM8Tnywz4SYmkPtPpp+2TDNe/44BA1vpRqsHdFDo2f14LYmY38YCgAcNXVTrAdD5x1T56SdugH
83vO0gA9vWnYZW0GkgwkYeQtjh2lRfFpdZQ8waJZHPvuu6/aT9vpssuNxUcx2pxcz7iMnfvgOHAL
RNm8LNZ6XQfKYlPharPwAJIM+tZ7wDN0qLj6TMmxrNpDs6wyKoS85VHleOmbyYpGGCCRU7tfsmvz
XQdPK7KtbAzLll6UtLVyV/TZXTXn3zzFNcnyCIbznmaJt/7SB7mcKYVhw5lmf7HQSnEtLtbqDRKo
/yzpcOvhpAfc1kqalhNH3Ddy2P2OORK9Z4GDT0rh7Ocu8KNSM2c+LLfC7bzSyP0J+sRgnSBTGsM+
btTaUKfbtUtH46IPkxt1XIB+JUzv79qKIoEdEnJTiaaaOHBkENsWorZsmLrdTEUTrYPtxqOZm7RH
nNQ42o03vAe6r7N8P3JbWIho6OlofRirEB+Q4m4n/+SeOthDNsYKKK5ekQQf4KMB/2X2TLexKX/V
aY3qt64XwXHmTq+Ie7SVV46mRlYnsknxqBT2PXRC55h4tU0rMvC2maUAxRq6uuMBmO806GNQ4lqs
YDgmGp6pvL4Lglb/vnYYe2rdWS66tTDoXxReJM3pjO2/sphh1dPUwb2Z/PSUkepnSeXbv2p5t0Bh
bJmXW81bnuJc9KQx/3357n8vuos4DMADi2gHeezbGP2/R3ddPpa/PCz5X54/1F9Qc8OHev7qYEfW
3fIvf/mSQ04i8e+wJjJbv/mv/jvIy/0rDyFbYbZv2iy1e3y9fwd5OX9li5gYBpB3EzbAbYj7HyAv
HVoXhxZbeMCFAsYn/wnyCv7K0qHDmiOcVYBYLI7+33/7hwBI/5t//geklf27xTWPVQLeyXz/IM1/
F5IdWCbrWtNdoHFCWkVDxdEjf+WBRU96xpycZuJb4o/3S2p91+3+IOiz0JCk3nOKygj1oakeikCk
UaM6qM8z/vl2NoOo1vx6RxvE3Fpt5/wohWfyF80wBQYj0Fp6IR66gk0fdOsWxiYWoBT0r1rrFMTG
lL2buX/UNTrVXWmxeeFx9XIDASiUlAxyysC+AMdtuGGpO5zmFpUNXEVL8TqcWU6cg1ZsOe1Rv5lN
fhYuX8Cp8l+uK96I7z2jaGLkWrIjhzKcvmeNowT5Qzj4CIAtm6qyZ9WYXf8ctqGv5Wdvxeu7LoWM
ar9ZmAEnbr4dkadEaaYXh2Jt9SM7+9cWFP2DE9T5h8Oe30FfyyBy6+B9cCwu4lId2EZT7NBxn3H6
5vuwDI/se+P89cf3eYVwn9mchcY0PYHYfBxa8bB4copLJ/8erMaXx2YNM+scE0i6vtcrzUYfm0RY
uInYFGo6W2zhoEYJ7mhbrUw4lowFBJkcCU6VtFJSN2oppI+2WV8ry38uHG3bOXx6Xm+oTaI575Mm
ChBDVX8aGQCF7Epa9LhoZGuM2UP4uD7k7xIbX+C/zpQgdF3EiQ/20xkRrQpQ7TtqqXfF50f7AQ5t
b874iyv3qHMuDImokPsyok003HVOt77AN8wjzwajb1E1fJ9pJB+5VN0KEZtVU3eOVO9QHfnJD6e4
eYN7Cene8k5BoW87xZ+AJKUIYsza6Ey9GTzWZVzqvPYTu2a0qNKtddOvAK85THz+kWv3OEb6DtpP
UkYNnqNtPwMULzwqLdcu950+sIo2WsHO60oolhZpKPBTJ6dwq6hIKz/0lPOpZPNYLFKAElFD7DDk
WAMF0bcpXmsmllFd0eGY+4sU9AaV52bP9IFOchU/cAElkU0vBr3wnIN96s54zCiNnbHeJaygsGyf
tKeU5QDu2Wl/zGX75GninaUodJXoQHbs0B5cezTIl4snM8mepgEqje1xRjt54R+kZ31I17w2lAJb
GCCnuXEZNnaMpUSd/7Ky/JO7AkuAk8OJxqEQ0j5BCDL3j0F5U5wY9c1CLojN+97TqOY7LsEvylx2
sl9Bh6oezv44f6EFjXUaP5tJUk+4DHTPQaW+0ZMrIzAs+l5ild06k/M2ujxUnXL6b90kPlFVtrFi
735XwWDZTjI7VI3+4q3sLCrnreTzjZPBfQI9bCM38r9ng2/xIJrZ2Z8qNvLXzIhYjPyYcHeHFm12
xkfmHY1rDE/wzGgezBdR8n9qWMXcmHpCf9z14lIkGnVW6z/B8YHyT7XHWJY9GNvj88kH3kqOjQuq
awdSB/ay40evD76trPusCXZWsfxoKYCTlf0RF3vvYi+Kn6Nn9cRXGPj6H5kD8HPVu/t56TdWDzV+
qmEtzPhmGdWi05S5ndzllVOgmdOqqFrprTIX+rkyC4EujMuhmJgkV+lH4Yqd8owfAdsRoWrzfAeJ
bKV7a2/9QTU7OnlllMl1jDTdfgpYAWzWoOUGqp4nj5JNn9arncysEjAcm032WIehf8iM5uBnxv1U
L5eqcDLKwWbrsO2osz8/F/ZrPTH7zat3qBjY+LKB1YtmugjP3gYMMUJiYofZ7esNDgWWaMXFUB7S
ipSxKq/Sd0cAHyzp8q6WcdbxlnOxds5zNV3NXD8MzrjnhtTEg8pPnc14uNK3Qz0/GfV8znsWjvpp
YTJb++XO9eyfEnJPNCxmJLvhZCbDuezGwxQ0Lz4PgOYzATYk2PLG2pU+NwnLbh5hFN05jYvSsDTZ
qWUaAf3+ZWAbG1lw+jmaOAyxeJzzPL83NfUhyx6Jsbbqod1zTdLNaY1Mc/DDeYTs6Kou3eocSGHW
sgpvSkNFNHaxPPpgV5Xfnm5yZjr1ejhOjOZo3R/dyXwFFmlspAqKDW1FWA+lidEr677Bdu2i3kW1
7dc36G5gY7lTzI1JamjvK2neL1CF98CYTsHKdDkZ6gxcmaDHyHpGDU+eZOb4XHH2clXof80rCNjF
Uvu8hcpbuFA2vBRTpdYxPLCLlE2UbCjv53pl3WEc6OUqdQhaDcMuU5xYTpxlfc1sy2rtWLP8J1nq
eqgxUUEApaVxrzde2DUAo9OefvYofHRwPAZXE7DTtjLbC7cf6lLC2zGQqhc4U86Zg6OLHbNH/ars
u3GtafHbfkHQ2XqaMhpcGizcmHi2t12r8uoxU+EFTuMp8Dro4vSd9YUrahXocO6C4I1Ni+8LY7II
Zu93oyyzjTLZmvAM1l0SWuI8U+MjyJiKSyQ2bdXkL9K0Bij/zH7p1MvNqI15xMdvHeHaqXhJcyY3
HVdzluw+oc9jvF3Bb5eiebNmbvy6Oe8HDZ6112vVKV26X4nvfuRNmz5PlSM2Iym3qOthYgFbt+/o
bcLT6Vjz9bobvC+rrcNUj9lzb1rWYXXNfE9LyHz28JnEA7tl+zo36q1DBRRyTuuvDnDdONM7+dA7
lRkFBU7C1cXCvgjGZ8Q+o5l7ztGZZyIXTKFDpvbT9zRvtYea5MEm6Uv5JBr95E3LndtoxdmefaTZ
5vpGLEWjPZgsf99C/F9b9nsU2DAmb8Q9nUAwxfZ/X/Y/sYr2lz/C9f7+P/L3Kh8wPVRe17SJb5J1
Ihf0/6t896+EuzgHqfJvtf9/VPg2/zPtRzgooFK5GPD9oBsYsv/zL0bwVzOgntDRhegWW6/u/6TC
55i7ZU/+YVn099/1f43XrT48TW8aMS6vCXK/Fcc0vTudOXyLtJ5Rn4HCyB5v2Q7O3AcHAPptKbCR
EYO59LiIJfvW0nS90uRnhyCv2AVw2wBut9aJ+6b3rWspJZW6VaaoHzTjhURU/hGouflq0KqcijJP
njmDg9OI9O+SInk63PJVu2qxkrecs441Gpcuidd0FiELJ3WzcB2DIR4GI9kGdTtGOX5mUNZuusEq
iJTCKUnRGMzqzxXK5TzsBo1rNgvzL747OY+VTWfGMnnHd3afsSPdee43Nma7Ww3b1BRWYOGb0Pp/
XJ3HkqTIloafCDOEo7ZA6IxIrWrjVikKrR359PNxZ3NnFr3pbqvMigD3c34JwBMatiqZGF35NJWd
U+xE3Km7ZHDsAz05xclhJL9zO/p9sTy4j0lrFAZRTiW/acrk9N4DPTdBnszdW4XQyUKCY2DZ62yy
jlrqRddgoGWpDAq0i2nYDrZ2P09b8zt3Xl4FFOqoXyW7/K+ZwyAt/To9kI1S7YeubX4GteBcL9bp
kJS9DniOzPvHd3vX5ZCu11el43UbqMlApCUnRu+xfOf33wZM2I5z5ybEjJloD9HPyZdZn+Y9GSry
jhurhmkuXefgLZZJHR+BqKSg99NTT4ltSN0RCqKk6PoblHl2bAUnnG+NzcXQCR+msS77o1HOE9R5
Ts5j67k5M0ocj1NE2nn/3NuF/alzBO4EmS5dkOSldU4FgTdwnegRqbG3fLo3NOHeQDJ6F6jW6r6L
vpGvBCF512QW3Ss+jdgPQE2pPqXefg4Xr23/FjyRB1Ri6rQsTv7Qm21z0ZUn9xy01AqYpR0tNqsA
AxBBvJyMOSuMGsXemcYmDoxSVkdG4flVa6WZo3k09G8spjW8Rx9fV4zlVwTCwt63meU8a7R5QZuk
6mlSw/xGEHB+QqwswCoRvO7pftJ2HNoiLPOYodmDfLvDiSFPlpjFwV/a4YVu9JwpJM/u1Fr7d2iK
9OOwmP3vZPb5dTARMDk8eKCLWiblTvl+vM9TV4b52mWUl9cZDXRIXam3oBlccWg862VjfraUtd+P
qQGvXsj5vq06/903SqJadW7rfVnq475kg31pejxYfOipXsIkFt1pdfvhjbD59bm3bOis3m2vub2m
T30Bs6AAD5FhF0Ctba0yPaLaJ71NdT9/LcO64JNx5vnJryADm64sv2SPNp4Vduz+NS3Z2NHQYdMI
TLulXWKVZCMA/fGtuHljnIyB9luU+iDd4AkQg3iOmttcgscnq12dAWv7H5Q3WyBVovlwQ03h/rhC
tZHfS/2O3ESW3hxL3xQzkTR0/qKfLItjLRmnq8WvfxwUbWtOj7sBiuaJB5pixXO9QRqow1Q4VB6W
K3spw7iYyOWCkd7PRCofGfFMYH8T3eUKLhdNut3f6Gns7lB3rtlHlpXjeMCj7D3kbPzX1CZDMBgN
pX67ZlB9tHYWp5DfMaewL5vGPzBjpzxPlJje6R6IbJgtCmdZTmucFa7NUEQWNeRG5BhL++HXI7TL
sJHkJRl1HTrEMkHlCXD77TNceLBIHqYtkL7laUj9+GOzVB8FOw1jRDawpI94ZkiMIoWTsGRS4cJy
QboMxl0qNzJmq/1pFAsaCrvKfOso9Fh21mTjJucoWtdTYdnrl7HKEe/1kMbZ3kJGgAJ44r3SdFVc
vInXQktn7e9qG+iBVmAGmmCYvUJ3GuKPzHSQv7RL5d4tFMSfEtygVRQPNnyrW/nNL1T5miKmHPpb
qWv2L8HpOAgIMK+fvXjAHDgyQQY2prO/vAXVCyXx7Nw2ipZG9VOxK71ZvDSds/Clp1r+UCfZRCQu
3TPH0V850kSZ0S/USgQEtlaW2MCEO0H6zNKGx2iXZIUPbldj18/J8pfcB6MKzNqwPswZhHamdJkC
VjdTfxDNpXejoAQREWAsz77VWfeOOU4HRef9G9miBBnAO88Hiao26oUa3+inWQIcF+OzmyU98qii
200kTLpRNm0l5r0tr32RVRCXRv/T8bE+T0XM86YoCPuqrNr6zeMYMx8zYcomXKV/Vjvv3RBop3qd
tGXrPKE++6ubTSuKsdO+to1jnsp+hf8fSxqrpBTnEqboM0aTc0mGPD4biYnhE+nNozOT+IUCseh+
qXsZHvGDIgorEv6ElFRAmlez586yl7u0q2uky3bsJYHjJsO7azsTQQMNzBd9OXg22GFU1DrTsqlg
LT2s+8Q8owiJQ/RrdGOzYvRHlrPm08W0qQJyedcQEi7bO2qUT6vqzK3rfTTtqJgM5yZw673NcBl8
QO58LG2EbWE+J/mrMbatw7ts+Xmo+8v6x1sWP1TCb0UwIm0+tk4joGUXo/huO918oaQRgT82Zlp4
nJ5iZKgjL2JfE3QZmZmJiBGzAyuJ6/zanT08bxqulBBuTbD6WF6tB2451686HPvBUwlnFi1GmGxN
Th5BWOi+KxL/pMYEywXSF/GWi8oRUT1lgG9V39hVsCLkugP0mV9dWbCvsJP9KYVXfhvxZH9XWdMe
hdNpCJ2VwZ2E4sLrQpHPFCMX/lpdROfrVyyv8yO9wvO7Yw32t1Z7c8cHUQ4MGjpibrZW/AWyyS5u
mq3TTiTakEDj2OOV6ItKRDx0tE6mS5/XQVlXsJvsNOo85LV2T+IeW1/mj4c+W3n0k9H3Xmxnmfak
ViYisOq8JT2D8qSAiHDvm4cvOfHdqDdtiNdfasQhSqu88c1drq+J2Enfn7etSiFKNEWOImgQsg/x
b61vkK/YASZ71GVogNAea673f+xWEop8rT8aO4WHyZf6KCTaYmr8oIFRGOJ/likmUk1k9zVrLmUT
OeWCmsQtBCyx2lQzVxL0rW+ZyTrX+PFjmQFLw5xu2lN//ZDInW91z8CMcECwVtpeXH1W3tjfccS1
H41TV3RTOWP7sOSGy/WwJPUnpeE9nUjkij/pWeshIbVXhP/aNvVJc0xeSup49WNcprqKRCPUzdF8
GiecEW299EwUtbbo56uFbuMrTlEkMDOAfVmld7WgQh9Y+5Bsmwk9cmuF+v6k8N1a0UQp5BulD3QN
EaW9U93A01EKG2UZecndxXPa4rU1VqTAiecffL9IboCIC6Subr3OWjLdJl1P9qnpyRfVafadSXPW
jgSG8d7IlYgYAZ2I6kT1QdZ4c62Z9g86KmworWZ8nasE7wKF3zuXVgmA/i6j29KHGTw2zqrwsViT
fuBt0S6ciRijDT39XTjeQxgXHUaPJNXd4hb1Bw2C4upkInmYl6R7UU5e7W2/0S7rKM3AcBv14tWu
fRzcDGdRn6G4GOZ6b46z+EzWubxwRzbhMvXO2TKrkoryWV6ctpZWAKA6XjqU2hdzdqZ/wOHpgzeM
6R2dbopYYl7ea7aVGtPj3vzM5FxYYDvdeE5a+o9LHQVX0G+tyIgphw+RrN4btpsu35VbifJC6can
sRUrN8bYfTVV49O5KWznkvSUbnIZUsy8EUvR2k4UyHpbcXPW6hgRt8DRfbsVO0/eWt4Q+hg7zoFk
QHkEZBo1XIZBWQoDcd22EehbZzT6oeRIgkTxj5mauW9A8uxAJZxiirNBYivK4VJAt4IJeesnLRuI
YYiKiXCA9D8VptXIy8YUqf76y/Y+m2XCYD6tvb2fS4FFmVtp60WVZvmvN8wRsG2rTU23BtVs61Il
P029sbDMjxncx1vFB/RoIw13osYy1RDyj/+MDi475UobURw6fvmcbAWuGvq3UDZ0sdU8GK8KJU4e
0IuugbQaPHZz7l8sbSsv04y0vXXctF9TU6EqWzRKvcik7ndZRjo47EzPgFOmtf9iTSasermqY7pa
2rVAcH10FRGIuW8ueCsmGbbSIHSndEcD2SeZmWOAGnc+610idzE307czTRa/U9t/L2vcaBEcujy3
uAg+2fioT3DYs/DGafQZjsvYf6RwZOsNZRuH/WKULzl4U9hOqn7WK72BBsOESn6RUledIf3FKuf2
1aBT6iWx2viz0uSkAU/H6dOIimDf+WPyMRRVNR/GhXh15jIniUb62z5y7H27KdUnYM0ij9zRTv6k
CKvmqO7qZCv8pNFPipUEk3k0bmy9SdAUnv9CqFBzss2ZAuX5N/WUf6cMhiQEdlHTAyCOiPMCB2MR
pPGkG8wyvU2dvb3mKCy0HB0ZveT+1hSFZ6L2GfFw4w37Nne83ejpM+m8lbfTUMrziYOgWxNV41nO
E5puTv3GssU+1xuUXIPST7mBP7/saXUNOhz6EYKE4tHKmY4GPU1eV9HEewTw3o0AES0k8dlDM5rS
SybsPjLphHwYvAGWsCpQPlIZfHKzhYgt2Rn46JHwtPT9YJRMde91pfCAhvcstwO9ltm9bvm8hmIy
9a+EZ+G6UOAVcmlXV72paZxcHcf/JkCnJ6LAcKNlJD1cdJN2sqrJ2TejDZ3GyXMqMkfdLYO+LNFU
Je2ffKoyM/TYqO/0toWPJ7QxYOLKv5159ELJu/E8Y2YFUvXb2IkcAvaYPLPC3uWF4GMCFuVPbog2
0IR6wgsenzFtFY+F15uHHCxynye2jZCxWhg0bGsxSPpTa//iEBZN5LYT2xcNkyf+Vr2/eEm6VeXY
7R57GXkCpTUTSzB0fN+jU8mDRwnfEAIgD/e5W5rvLk2M9+k6FNhNqYbkYGKSPiFlnT/XDSDa5KZs
aXQK+S+a0aOl0eLJeOCCcXYdHacH/BBtUDtjdjIxgx68RPDBjViq/hE7wvsuSrTSDRROgPXWvgFy
tO8t9wySfE+BGDSxHin+O3nyzEkVrBOqopq0h7lIb7jXm3TnD6Z6tpizBq6+OvsyS5/6YH+RzhNl
3BozWhe/oy8f963Le8OmI9oPyym0Y73mECgJGXv3cWFbqDfr1L1VvWu9IkHG4DQ4XhrhdEivgBZY
rw1NFD+IE7/bxir3q+l3MBH4FJ7LXOYuGxECbncUyZusy+VWNxIVLcsB4ctuKi9pBvkdLISVXUor
ru+HyS/Qh+mEoSyWoM8ukTcr00nW0GMgCaa4hdpLjzTRQHFR0YC+Wl/oMp1Iqyf3Z2iRYmCklM55
bQvrLSs18ZDOifvpowg7IIBaP0xzdO/7jmc9Lez0w29S9EGtXd0o9Uv2WVHTgjNPuMmKZsp59RZ5
5yWVp6OkzZJDNawD9FqC6w2wyb+tnUyiNnH8fTn1qLS0oRToHI2OdobJ/uHSa3hCCr07jw5x9GLq
4+d20Jur0AzzmorMPWXdLO6NKuk/YbAmEmeGAftrKg7oEGNAMlOI94ap4H4Rc/lnonjFpKXQZ+rc
KFynN7Fr0x6AujsmLyMsjUl7nSD+z8k6Te8AakiW+P9h3stsvtr0y+ZhTzj4EtS+7f+4o9KvvazT
kzfl88Xk5++7bJrP7kajj0WpzmKj2B2W6xnIYmvym9GRho6c7JPL24SafCQ+N0gzYC1MwFlx12Q1
ekjHwJjdpTrH7X+hxA//i6n+t5zCJEDr/4CttHDrmL4Mm3nA98lRcv5fEBAlWEStNO5AeK7HfqjM
5IDsabMsmhwzPiI7v7ICHKVOWLsGlobawh7FdTBooHIkgmcji1HWKDSW6j4xcPtqAJxRQ95xgGeC
Co0U7kffWP+k3Bb1JPPCyp/6H91ul2M6TMNdui3MssOiC0wWTAkuANgkbxMGHAsyeEL8bA9dgc95
8hRSZail1Gr/yTRfd0NjiKOh6W8oYFmFmxKxg1mfEaFTTJ7dT2iig2FCFx1b5pPVTqgZ+vgvgovP
cU7+lVrVP8dk4gVs/riB/Mean5nZ5MqgFgCgyNnRXaOog6Ws5h3pIXTKtoMIPStHopaJ05xn51gJ
Cj/RVZlOTDD2ynhb8K4pa3pf4+knzdoxmjrmE4egoI+JopiVJ4BTZ95Ah66DT8rqPt+hGFtu3ax7
j7iki/PUxDcrHrP9pBdrZGyoBYoCEbmAMiF932Cui/Va6va+TKqR9LA4O9me++7X2hPu6xeLR+as
rJSVKqPcsVXDn6JqcG8sNJczm1AdHfsfYtXLg+lQPEyTS9Db5A01KpGHKaVrNFNVercUtH+Wlp5H
IuYSjHU5nJFJwJkK7LlmkaNUnetu6zzmd5219Wb3wtxwUu64rhdXrjO0iZJs7mobJoUZrn1dhmPX
xztd5lOUgT0R70/jrdn9OG6tdrSaTxHaVO3gmg21zGM7BlPhvM9t2uD7Q/bGxhMQzPy1YuXJfBQk
FtXcTQOjCGaDY38GAY27vV0Oj/jmzaMsCUfPZsfY0ThLaBQVzsVMePOaWUOETo1onIofMhdkl/mp
Q9Z6gdCt7+/TTu9CmrWfm7HOwfCTq6utFjLDtdgV84qY0knvE7OTu7w0rpqe/ayJMx/5gF3+dhM2
Tbp+9lKu9xWPMd8+uVBFcliSRGculggDHFYXzTRhQAt8Tpt9N83kRaeH6Ma9A2knRcKznQrClwfP
J9+6wJCYoNcGumNi4J2kAkiPUCm0e88Vd9JefjvPxW2tTZ/0oJyR0CYRzyOCUcPfHOCYg3HqwaUi
u8n6dY0GR34KJe19U2zggmG8iJRG6dUXLPrJqj+ak+mdDB+cMm3cvTDpGzVURUhzWzEcsmRG3uw2
gdkQW2vZw5GACz9wu8GKhsLFnjSbgFg40QJHuTPIVekeNJyUvCqSVABPXtYFpXmNTINS+GLdKzJW
9kWrdTgaTbQMeEkx3GWATaNFXJewzq2KfxUOz0fPMutQs3r/NIhqZyXmiE9BpxwloSjGtHv3SJ0O
6QR1lj5kNOce0rL4ruTaIyhBe0hLIflHFY+HV3d7yyqzyG7nFsFGYgapqJbd0njr1tpFNz1i2ICX
C/uDxhfvuV9D4zdRpTAXgQqm4ZDpH7qyn+BjXothZgiwx98Fg3SgyAPajzq4VTGKo9vkIG6mf+2a
eAzilf3KmseHuae8vPb7F72bnVCt7nfpoOQYc4KfLBwG1EEsuCRlE+kM7YdxJOiKYoZ6zyN3Hbz1
C+3yB0vTvEtn9S2t8q6zRsBupUifib0pquzk1UK7wTMo6HXpvB06HiBMcmx3jc3Cyb8+unp9Ze/g
fRrnPxIDVudzeG0faTXW314/71NMW8iJub7z+KLq3js5mZbsSiCIPVPPr22Bbs/rNpU01RsjQhWt
Y34oXeyJeKT2ieFeCed7wdnShqpCFrWi0dMdgWmsNnE2tKh1GV5ekw0fwaXO2RfD+wt7THmMZHfQ
cj9nRMIuUpM9ExBISU3kSogHnrPtph6QrJWZhQRDp444G6xALhxwrmspRLEtxESS/F3WodwJWp6C
LBfuDtamCzUKhAPfKi3WE5LW8m5BkGwtod+Pc4iOvOKTqHfcqVx1eIZ4TMqGeQ5ZtDKcR76agdnU
/Tb8mDCXnAArpN+YimpNJ3OQYX3x0Cn45lYH/oQPZucJRTiJIFetL9OoSxjK/KZiRUyX5Tjr/cE0
2sc0RQpeyeWtoV4YotP9g9jy4DX1Bf390RTlo250j1Q2PaNd2d7C5cxA84k/R0ZIt/hABqoHGosD
j6nkwhjPpwCfdBSV+yFB9aJ2RFjitdW1w2qNa1F5nMZOH8GsfndJ+oeJ4OrRI839zMHrLX+GLnl0
DQTrnj2MtNBxWpDOatyZdUt4RKbPl4R0MzBN+1XiNdm5GuHxwgNS03WOnhFo2y+0t1kw2lX8FIJx
HJuADQDzquGFZDwM7E1D2fJVaEt9HtFcAQGK5NCnaHI6/mMoJBC2KuZbOq3aobIk2Hlr/G1NsKPB
nJmcB3lXuu1j5mk25hr5SV/r1VpB140UhfmoNfvKLyzmkvq3zpo31Bi/42x8CBR57BT7ymyPHd5d
zNveV0/0Ph5Q86PyxXtJq19kxwWBgdNPmSKVXr1LSapBuDSIMyZDXNHLrkdnaRpMrIiigznLn6Cm
yfebF960GLFiaerNoyjrf5Ysn518/adL6wMEn3CQYtOP+p2MSKLLQjkhtzcH3zgaqs2ee3M4+F3z
uyYodKpsFmcsUF84+6zA6nDCprW37CmlWkLTnMVlZKLeeTG3dDxr3hOWs78UltuRNIv7uPf+ZA1n
mmkzWIyEh7QmC1puaSGjHgRs3N6ESZW1UsXZtgcPFZd2p1cpALeDQcOvp/vVECfEHw9NLX5ro+Ee
NZFCgsxMex0MhmDa9uSPebSI2g47na+2XudnNeN4LlDEi8K6GzPvULst85s+s6bPlocBQssDnS6q
0GWwLOLk1uQjyUa87x1sHNysfjWsJCz0+cOFjyDbxtjhxx04yVueqln+q/PlrZSOZO/YFFdAUsHU
N90OFul7EsmLjQwlHApK13J5UuV22wIGUC+WPVUpBsHJmNtdYg/pvtZ8UkE0sPsFfX7ZYMPOi7m4
2XnsXGy3fKms9Wkc+nvQd/rgbS4VoXI3Gnr1Oc+uPCY4+m9OtVw69NJBQlLInoiLaZfBVnB22COH
RNHuansTGvFORmMCKTERRRMovYAOJqwnNW4k0nR7Ry8QASGFZW92/qzS+RsbFgkIAtueL3Gve9x1
ttb95nI5kL0E9t3Zr3hHsj3AAWTk4rmwzHimyNd4WPw4P9C5WPCJYrmP0V1OpThWo/NQWOiTvd6+
Ejb0r1UJw5T2w03ShJpooRtXkUexrNFXd/0cGdSyE7eYfGgaqoOKo1DNE/mUqforjeG3MZfbTIM6
1RlXZA8L9w9BEpl7W3XH2g9lflj9xD7MGBFB7eSjaS8RUSDntsWvkzT9UyP51nmVxiAZVo5IvYRh
SJNvJCt5YCn5mdYLX7Vf0S3P/wSl/TUt6strWj0aTevP6hlXwM4icrWxR0nav2nU7p5GVHW7Rmrz
uTM0qNmKmCkdHjcwvD5BGsgPLdv1bxXn7hYu2bpXu+RML8pWnnp7/vSQrvGJTbh1LOc3r0svUn2P
jLLim81T+z/EM7bFtcoBrgkzcnXWf1NqqEc674DIWkXVZFcPVZljLZPaa4rLP1xm7DzOJnClZXEO
aFgmhSfRgon6AQUHx8SRPHW981zO5pOH1rLx/HeVGz9mn0FEo6S+5zPZUY0K9C1g6bu8/Wrt9Ax6
zDo9tJcc/D/ouNhOJQsMiUnrXWIhNSCbYw5aM+92SxxXAVsin181twxfDrIMIlU57OhZLNxfr3Tx
RdWvbMGRrJefIcWrOCreW4J4I5Wg63KTikotNUG3+NZZIJIJW3N8mmqJ5WjuccGiqa6U/Y1YgfHA
r/+BteMuTPI71foEWci5YjbwMH8p7dFq+Ag4TzBfWngEm7S7JJXxd0pbNk4ilCLDTJ+GvjcZbJO/
qe3Dr8T2iyrw0xQsrf74qU+0XMmWXJQYvsKuqQtk+yCTFmnPXk1eGaWOt6CcTD8m0VEz2DkRvs8b
lUJXRBnPcb/cQRi8AGIOB7uTy0/qwYnYCvahFTI5lPMwg/T694DDvND2PkUT2ZblmSAboM6cKmko
hYveb/uon/yDlg7juSWxop7PEvq2l6SwFvUSZq7xaDfDm5agiqmz+GFQTR/AYSTR4kscoVONYzVG
YS+NCzobch04eJ06Zqc0ZvY8Ehi1wiOaoRqaoFnivzoSh9A123eC4XruH7zqnPAPylQPIMh/KGnd
l6t+b9Rc5dTckpvLr5yl+DJHZjXfL7ndi/ZJTV1ywh0Oqj5WV22WxzqR6a4q+nd/rjw+XuvFgLEH
JG9urcULPHRpw6pGg9WYvKaL9sfBzRA0vbNNTjOvE2bO0PTAJzEunTVE2btxMFHorNyTQzahhWkT
7YYLDenFZEZyZOYyABoelOfvi0FjRJbuF1Tiy2jml6Qtv0bCUndeZc2k4Ln1NUEnwYrRJRfhmjjS
nPZJdyqH1OLmicLih1VYjyTrdLuxVzjHC9WfCBrfbqh97lt8rMtwG+EogiY3yKExHot+eoBEfmk2
m0SfpzvdeK+ALWjIm59FM283zvyBKupTeNO8W1pzORrx8IAvgh1ldHfSWuJ9M3fnnMwhWnS1m7Pq
/JU9J49g+vaN1bClKfvBszpzr3MyHsids7iHuM0KUtezviahZO39vSHg1RIm/QhdsQsa2dp5NMyb
f0PK7gLrQshD5ka+N/8jtElFpQPklaWGv4snRKpFroYd1KSMlsn9RIORknREtMXaxk1ImoPak+B4
h0TEC5ouvboi1w82oSNnK1b4NHwg+yFhA6TqtgtyE5sxCU2n0qoIHlRE1q55wWhQrAfDay5WRWaI
ufVmCRG6hAtGo4GDGxV2h6tGlfduj0MAfliP2pz5ga6Bnzxr7wiJmsLZBl2pU1bOwijeTLv7rFZv
B8mQIyHVv6wENsIkRARwuwrSyVARDcz9wZvGS66RCdiuix4NKv/NOcX2kwmGN5ceAXjaeK/MGqd8
ialkqLKwMpUGV6X/svrrR5uPggWCI8YEzQ7jJs9Dy8wuZdLCg2+z3eiK3RYGC5JIBrmLeD6k/gGv
aWGTiYaCbgd7NBzqHOJhJLVFZrF5wAHwHVes5HQVfMly8VEOlfP7kKZMnT0ZfKXS/woIqWNSWg+E
myf7gf5ADozlnugXdndD/xVzcpNZFyUtCyTo9DP+m5Ms2jgahnzYrZm3L5ZSUoaVLYcuZtymoKy+
Ehqi6NUw++pEzMhjalib5aJEP6NkhYuzQBOM46gSVntAc1ZG/SRzniUrJXwBzlrMYC11MRpXuml7
JHPAAv1WwRsTTUQ4GbJnsyVyvcgU7laFAMorGLFqwg0nItSKKU7uwaPqo9RcXN5w/IUkSDBzvcPY
yUcCIPy9rWvD01xn5keiWGhj0fr72ifuTJJuB8RQ3LQ8fWg8caincc/mkkUs5eipPW24TOmKx7zo
gXjy9UhbgR5i0uXld+K3VAeD04lFivqk/CXb5aeFS8YBYJCbMIDFaL3cl5r+3sTNrVbtDdIHX5M/
nxfbu8JK2ntODdw3nkYNIoXd+OMdLvdKOXiVzX/K059dj7+O9I0xMIoBTGGyXqWVMJW36AqtuHom
qyc/VTan+8jePFVLfNe467vQQGyIAv2zZsael78CDQNpRSVZfRuTSi6catO9KEukRv3wRGIC3lKB
Qah3X1GYqD1hF+yCyd02PRO/9Fqz84L6VWU0JfWj6SWfMl1/Ey9/aHumFEngza72fR4m8agUOKe3
oI+lRe0FxvNtsay/S2L8m2wb5ycvuAUmLcbpYrjLczXlDz2PZg/EHLUWwtgcniseODznb3ONbS4D
/MKpy9OJD6JQCNaM47BdMNNwzBv3rEqNJO/MxpCtEV81Wn8KVrzQZKUIk5Z+8dbsaaf0pztiYp8S
DCLYT598Pbl2+vpCKeS1wT4tiMFh8XyC8XsalbzV+RDh6w8VdXA4+t710v0mcOePq5lv6ziCinVP
XqXh0NbdD9vDkd5sXEj9pROKVqfpo1GKsyfqR7ixt86y9t6M9tjAe6MblGVmtX9OkvFnRAfSmNN3
US5h3i7Xrit3nZH/nRgtcSWVz8gx37oag/OajORAFSR+JB/SyA+wTDue5p+SkYPwHXxZGLRUAdOg
4eE4+DVKpWIqzwDIT07dO0HGn0TE02FR/fec6g8Z7xz0xd9RuAwuEhORnj9XlhpuibMy+dnECKY1
mmjzX2aRdALYf+zb3Auq3F0jd80Jzxre8pLlTlYdAWbTB18RikjpNwydOEQGNHXBohewleJxC/ga
F/loVNre1bxDg3QR5l7dmbEi5GV6Xbzqe+0sJqdihws9NGYnOZpe/9DHWRvwV3UDFvHQdPso99AI
TFjiKQ4w38hqfs9wTBJ4QXnA5KsnvUcg6Cj1VogeyHcpr42dH0TafHa1+MdYSixKepw8rh6T53ep
ll9HYiSwgK6IHhL2dC3w9NAZ03ESFPlO60ZURNoDNcYHg0CjIMeRFZIg8zhOHvDx+m9JjcgXznlZ
6u+SwDhyEpc7OYw/TCd/gWseyYSBD7WLx3mw/1Va/OWOccvxTNxmYZhnsabs2ObZjSHNjQ0uKtGt
tYHm5M5LXWfWSemNsR8MhxRTFSftwdS34De1wC/41jvaDeAhXEJ+gahr6MmxaDcFDg68/n0hOMZq
6w8VE+CEEufka/MXasnHUYgrU8xnPM4PipF3qzxAqCUqAVU9Arjam8inyqT6QPlS7nArdqFXYlax
2/SVgKAlSBN/Dr2+9vap61hnpUAZmpgQhWLhbCQVNRTuDB9sS1TJ7vTcLx3XezP6EqtG9YiZLN5J
+NuQJgV0eBAUtLHSZWKS3AVehOOkGqtgNjQ3kM5y780YXXRbLlGDiRHadXAuNJgSjp/VSOfnFcK+
TJrd0Hr+TgqCoEkYty8N0ZCk0MbjhREbjG+hwyiCGMhOjejOdkNgRDUb6mWFQ4Wp3vzmmDwj2SVf
peNhFIvTaF3+h7szWZIUybLor7T0nhImBXTRi7bZzCfzedggHuHujAooM3x9H6KzqjMis7OktrXN
kAwLw0B5w73ndg9u3E8bJOxQsqzwJWCZivQGtG/DI4YeYPrqCYS+MvJG0kVmzDxNk+p8cNCGzFm1
wSePbgJY7qW0tHGvkwy3mfkhApf9gutER2AFV73Z5NsqMNqneOSRyBOEXBqFUCUmmihhvaCoPGg2
0Wtd46XpQfVckKpS0WrAEuJLMnoPggu2c2yY/C2mAW4+2D/88AzD4OlSSHj7zOyxbZGmtqJL9I8s
MGoEPrV/CMOeYs+AKFLm5hpK1ks0wdY3TeQyVl+ua/BomKvKaI9Uzdx17MdcvB/sz+f8JJGm7gud
8QgKY1OkQ3BTDb390LrIcNRA79J7dn4dtYGBjdFPDsJp9rHj1OtpttUSfQb2lX0rMp+RY5aCexgZ
Qk70i0GQP/N9sgNdaJjzD2unS5f7LJyScyQjez3VE4nvUYX3MSvmre44EGvhPWWx/RZ63KBkt9T3
w8j8lp+SOYii/Rt0wI0gEFzmfY/HapH+zXkVrmDi6b22Q/jdTWjdsQplgp8034JEfRtwZu1qJb8b
kim9qlLQc4nZrK2ZPWKT16/o4xc7VvHouG15IDkHQ8cP6WHh1ZzrHu4/X4CerhfUcFFjGG6vGzhD
be0xYa/OyuAPSiB1yQxHIomCl0S2b7CGcjZQwxaoMUskMFx7xPFILid/g7HtlNj6Ej9Vdwm4KFzP
BUNpkuNmLbdZYdkrx0BJSCbiTRpx6AUuvLO2xSKoC1oU7AfMeIFVHNjduGeEgHqTpXa19stI8qIJ
OJCQPm6cvqWkQHuZ2NkpN1lmWV75OCqSDWFKR6dhQvHUo/U7w7NK3kLfMk9DPj3RizJsBxDvd/YZ
dBkZHd4UHOxeeUdn7l+BmdhH4LE4FTLqcd1UF2TI4bWHfnzlKzYnTNvqTQXam9cNjUmXWt5h9P3z
VLGDyNpEHhgYQMHILjSMOTzOqIWRxZ9nL3/0UCLviGE8EAC7UyJojw0wy72RztxZamrU3gvr/jHr
R6iUZT8c09apL/AtIF1ImXK07lfHS3FBBGR3LVv+dT6NLBlTxK0oZLaqFE/+lHwOc/1IMfCaI+5h
P3wT5+VniFo+FQ7kE8N45zimyJ1SpowsLW99pIybQEoetjq4tlB7r7xFSetOAQREjwItCErMh/Qy
SOisZxU0yzzUeOj9/MrQzB4GNrdrsHWvvkSKoK1gfm/tiU8zqXxce3zByTWz8UUQnIBuXKH+iq6r
IG1oZRZpb2W3h84KUsIpjUvGUIhfS7VDjb9w9NrtTJ7dJmpMm/OVorOa4ZZTBGC8h3K+huCNxTPr
KBtKUECp3jPU3/ItslXHWHAX+TR2ArsT5zpiIoJSbmcsnITeor8T2bZN5YWS9WcpkndHtGgmkC7O
NFYpvJjhJZMhY5lFtsyCxfvsiEie0PawjkmnoD1RRp4SJ0Ma3beHKbE/Un/BGDbLITOSxOQYmF+E
9V5Z9ZsS4WF23c/aSlG8Re2xXzTTTaPCY+bb6aFPeIvVywg1HOBSIUb1VhGr8S3iOGsHjJHdR+Yf
0ZGuC6ors8mak5uG485p+/HScMtPhALG1qos9hreIy/hx85bXMX+ouCWFWXOPH2l1DsrzaR2R4JQ
si1bhynXMnGPO1Rpft0fVTu+z6Yo1xWlBpKtknuYAqwS9pPDvLgn1HNVWOEyEIl3WkVob6WNsWN5
1w6g+olQDpv+DLXPvNAuOXahyiAI+4eumG5TKHBioplLlrghZuiJ1712ub2rdWhssZiIjelHn7VQ
b37HCiBqJN2KflZTde378tOlSEXP0Gx9PFWHOfR3Q9Oe+mJgo1aL4HLAAB90ACaGQLy3acR6BDXg
ppnpOmP4vus2AcBdjpwlyWRNO4A3iPzDFoXYOHxDh++eynhy10kH3bXGrPyAUjg8IPLZe3n9JQEC
Lxu+dOsgmKZLzL6axnuZnGV91rT3SQkmlKJaH/FETxt+mbdJFvdVV7fQ/+P2Fqb1BvE95CG2CdXS
tMQhHo6kw7Hcp8NNNUnatOKBke9jYwHwCEr5WvScXEldA7H3yo8qY+4I8hOLtjc/t1V1GZsAvoJI
37lB9cCYHyRUVn/AOcVOUHm3UVW9KYr8pmccMSUy3Gs53RiCzoEpfwamlYe4h99ntVZAJzuPaO7Y
kiiS4whf6tedg+JjUuwlSg58ch9CVDLVS+RhkAA8ya7HAukDb30rReeuZuT46IJLdaQod1dROlW7
qmBO1eVLF1SjneqS+sC0Pzp6M2+HstqE/LjoooC99nWF/IZSCRf3dZrZR5utKzqx7H5qmiNHM2+l
wdQ7nFFs2QacfUWgX3OHUbr2mmjjDWOxG7t0WoFlL9hKy0sdcrfqILpFHHzUqI5j6WOLSZwTl/k5
YXKm29lAlFPeys7vV0GsruyuQb444VyA3Hxo++ZKFMk2yqLkOeuQZme8GlZ0ytedL/HH+XCltafs
DarPkSvq3XbzHF0qYdyGnWMxx2xzdOEDFxM3CRNIY8sM/c3PWAKGzXgtzKw/ZS0gYVGpPXFQCjdM
ytuBYEbtNkiQR1zhmWOi0CD4gVtl3PYpxIjY4UUkCPRatcx3jlNqO6ukVgErILDapmIGyAYMda1i
/sytPa2dMBVborg4fTGYr1gVPVucIr3nEO6CFHNbleEnuonbHAkD2XLdNjdj2oSu30BJ2RRV/1SN
uJdUbfOCcQ4M6hDm9Va5zaizWDwAWLZ5rHcFTjvYxlf5BBnR6q3vjpDEfPmvkLo/IjdY9Z75BJT1
IaKcw9CnrnBavnauvB+NCQ2yc+jG7CsNumAzdvmFaxY8ceXwTq5lvZFwaVdjoVjmlu63Gl5GMjBB
jxIeMH90acKwQ+JXV0QDE9+ExMF7iQWpcC2V9SGNoi9QYM9dluP6L/OaAg+8lGismyTonmAT+Gyc
Rh8HS3norR6pgaZ3wqUE61fd2T2vB9iG9/U85mRX5i/p4k8iAI+tBwSG1VzRyHh2gkvQ9G4V815+
HiLemXAjIEKSkcx6BFxBuZf4qbV2VLgjZCYFrkHFOZZ2tcmgeK8SpT+mJmE9HDUXbuNE56rnBe2U
9ZOXaJxXmHehahpQLPV4BMzp3eu2wr6AoId2G4Mnc5uJYVkh7KVQ4wm2q2AXJM64s5c4tagzPgff
EqdA+wubJPgKOvWsan3CpOifh7J6Aw/BW5G8FJ5DctCAcrOGDDdyDC6pXV46EywPhlUWWya1NK6A
VaNc1GiDXV1XqE23jlTees6Rov3Q//37euIDi/RRaWHOQDn41yisi/fpPf5zU/wf/pbf0Ff+30hO
t13XswMiVu3/I195fwMvib/dtgXxo9IBb/WbLx7zu5TC8zHA0R7hfid89++++OBvS8KYI21UlVjK
XP9f8cX7y7f7xRYfSPiZQpDqhA7mh5LzdxlKgami1ORfQjo4fElX0qylaKBM296UIsBk5KVvtuvs
c8N3WP9mDYLpmlGhx64b+u3aCuPHTMQvppAdc6BlfRAVOAt4/yCPIROoc6LD2I67OLWvkRoTyDLn
b6Zouh0uvYyMoBibvYUqjiCzDxiboK3N8D4u5VVHxuIWWKxa9XiVzLS5GGNYv8Q5oOZsgmZtTtig
UYrY9fzQ+cGrIGRmAeaWq9gIDonnsO9vTCD0HmHghgBtHqTtXZNUYIvgFSvxPpX2F43CAZ31nT/F
aqUM8IsjhQCvVKb8Xc6Cqe1mNgX0HYTxiCe3ix5EUX4pL2rWyE4+jcRk+FuztwytAZYuUuhVB2uW
aRdVf1SysIgQiaTaxXTomCTlhMGzhqWPVDqljcUNVJkJNsAWNdeQhIDs2w5kZMRcDO2BO9EH5GHz
zgIg2thp8xgQ00HiMSBuSaM4g26i27Am/GATHklWFKuckmpt6ugt82CHdz1nV5sYO7L7Hodp8JAG
crIUQpzZtB5UTp4NM4dvPmsDYh/Um5c6zzYS90Pfop8Q3kuBEAvQ3gdVxOIcCx6w3x3yLuYrmygN
vAb6fk43sg9QEKlBP3hR8j2sg6eIywZ6mo4VgT2NvPI+7BCNUD0vGzxCIFdM4Vnth9hde+7QtdSS
g6lVzywdAJmUIf/nyNvL8JJTn/rnOuM8l3andrXtDZu8GLsddPFoHRmSbB+G9EtZPa8Sg+6buJ2L
oO3atVLZYxsaYAZmNgBZYnzKWbOIG+S60R3AVjsHeOBN2dqqcAfAQLsp2v5VpMnRkLwQ+lJ8NTK+
idXwKM35NVjooJXdjScD1cSqKMw7fAACq4xpbMygCw9ma5r87l6GxjTPLxO+3ImJ/E7gYF6FnXc5
VM5rJbB4kLujFUqhbI6vHUn8iTm662YIHpzaPcuSS9QP/m0g9UvvMPRTsThN/BuQCHXNyvTwm1gQ
bWzH+2aNRk3DM2naAMg9ndRMuU0KcH++aAPvM2dyzNoVKYfHIM0pHiD4yBuWD3oTEQbFt5QFdXh2
H1eezUq+vsY4S1sv2psw0PckmD/RXKEuEX66MlrIqePIt+9jDo2Jo2VdxjZsBk1FpWMgxlODezYU
3p4VCIaUkZ2Xq5xtXJSnrtWECc7f/dxO1tLPv3cp0SRJlwaIednp9MK8xab0Qvfx4COszmX+SeYK
eF63tNcJ+titcjmiUL0X6woJGKrf4CVC72uJ6GnG2kztRf5S6RTEZUGKg2NvOju/iBpqoGRkmJMK
vDgOnDYTbIQePbhfIY4MbLostav6MXLibzKkH4GMb15LpJurSrm02IHVLPrVjNuLSRWqxe9xJT7Y
RBvrrms6pt0FhUOvWC5rgjqKbNCr2sYWAAOx2PUl+snWBVzag8iKennpT5m1IHo/rQpmrdXJYTvP
8UvF1o9BL3CFqa/h6nT1tZXGX00y5ccMmjN+KHdE8NpeGK06sMY+OB0eDyfMHyPmi4grXEIpmozS
JFHcGLKe0suAC7oHL/xKFt5zuDwt/HsulYf+pKxr79B6BHI42G9wPZfhQZNujAaRCQtBEjCmHahQ
TJTUlg3GDU7MO6cJWoAXg3M0c0QrU+vD8nKSh0Ikwx6hBUGy3J5UQjwIMAtRGNAGr0WRiVNVwycA
RqS2+F8waBTZJxG2R4Tb+zywqOH96KtbDK1DrvMTFRRit8aoVnhFWMhrdFjBQiMR0xRsrArWOJaV
dqtMZBSIZPcREVOXJTGpB6rlaF0rH8CYPzzaDSZ8UCQfWMG/6TJ9JuYcEyPglY1wXRunCgSKuEQF
JCinQGgkJ6XKzxrKPNY17MmOF30fYwceGDZEPEsLvJ9dZyfDDxQ5KPJTeW/N0n7AIQlMw4Arjrwq
pidWxbYn3WDDau6uiGnL/Xx4Sdm/3eSZ1Fu6bXfttl1Ny8tDmslU3Amb/jC0EfrZhX7EdN3xmoSy
4YGFZYtcOvvE87/xw+f8OFaOvcT7cIOiula87CZQGLy85FllnDysN27lEJON0tkv6EbGRcyGVVeh
/3O69NPsIM3gLWyuTGirO17E5wqZz6n14wy0/hwcVIdCmiaaRYLs++8E4ZWnDP3ICV2hvc3DljHy
+MlJnVL1og7GHzlc1xMDt7zUWJyDeFHazA2znWTYykQlkOPYHglXJ4RRueNVMtn2RdIkcpOaMaFE
NbF30i3hOhAZg7Kyqlclbuqd6fi3wxwne1IceNYKho8ZjJGNv/B4dDZN7EuQQacGaUbUDzxexfgN
WBWxfjo9jQvKJ2accQp68D5h4aGxTxixEsObHl34C2MFJSPX5RYpUL92AAlcat7frMKSe7bzJPVl
Y30QRvqZK+8q8bB7AbskX62Et1IG9c2iuNRcZ0YiMSFhKW1uX5/54ROmS8M9W4l6W7CppCEhIMpD
+rHoiDAYPTUeAm3YAcl3RpE3qQgRdMBB4wEQ477CvrCFr8LUKXwEDpJvRWw3G5Zb4R7iSLTrsxFZ
XKTVYe7x/MQjcUY6bOtH3wmGncbHtopaoXZtq98jUyenvHA+0KOwRdH5cFnbrdiHjnFtQTVHe8EZ
ZgWttWfZ0BF5oeddFSQ2Pl1VHv0WuF62PP9OxYuzT5qnokeMHJQcJhVZMdshJTOJcRNhPUm0txuT
LKUprK8cbKH8NjRVTMF4c6Gr1UawYZPwqgxaeNsR5WEepL/PFs10qNzy5Dt9tA/xM25rRuehTX6y
9Nz2XWcmHhDMzwyj2/4h9p3mNkKFcpsmnrf1prrfTa0W0KvrcV9P8AYDdkC7XiXqjBr6xeR/Ssfp
USiku0Mw0f4bRQVnkzW9wzJ4h86k3eSqwGrukuPuTue65OhehUH5OQ/zrUgtxZVyvnFjHigcXqba
Q7ARA5QI37xwvAPsCYWZTf/C9L/IJYGLNCEPKsyPne0PpMvT8U9dtXO8CV8GZXODmR4d+DoW9jkt
3HAH0O4SZOY2daLrRqV737SqTZNmJ+xdj1Uu3yd/BhCkgrPj9QcsTozO3PpbOef+3pME3rCRPg22
eiijmr1Fg4bLMx8SAAirOGEerAjWEuV0UozDKWoOcTp9lH7+2TTs3mbXu2NmfaE6BI28oek0x0Nj
g9gvLEg+3vzK0Ns56OauT+aKUooavA5r+EStxe0yfuvC4DYZWUlXYRFfeEuEkwH8YFnOdPgGintA
Ac66yOFpFDXNKCtmVjUGzXpC1rlvmyy5yaXzvW+uZmpixfO9yIuIIG8LQyyivTmV7wlRcVgpgFn/
e/eykn2gTVtoYboTlm3/zrm3eW/ff6M1X7+rz//6z/+ePqf34f1j+o+7T/CExS8s5z/+Vf9gOZsB
SlIpSCH+Ddr2G8sZnJs0XdpFmM0WFR9t69872uBvwuI//G87K360wX/vaMXfPGB0DKNdL7A9y7f/
lY7WMn9taGlnWbj5OLH5u/gX8ue/a2iRxgqShnJjb6bLytuptiGY4tWcx++YsB4bWtGRcfCxcwlJ
dNvb313BP/E+Aqz7uZ3m013T5jjldeLa5vLnv/v02epYlZcjx3EI/4Rb9GyWGEW4n409SjLmOt1j
FX7rbeefJHX/oY9nXkD6hHTtwLTwXDs/f7DUXp+hFwr2GgMWe0lc28biJ4vAlf0v6vwnfPZ/FJ06
lwnZG//1n8sV/Imkx0fZwuQGY6LncZl//ig6KmxhepJ7a/Dfe9O9M1kNjz4T0TzDmeNzXv+ToPc/
4Ln5RId1oO0yFuErLl/+d1fVGtSkAPnI/RgW8IUceAhE3fqvf/3bMW/5w/ciTF46nu3xI/56CUfQ
ED58/3DPZlK8zLZRfDSZiyWKsFh0WOmAonQoS93viBIxqn/yHf/sxv312f39l2wUaDQte+pzAyt/
0eCuRcXaS9gOpuuiui+jTxvG4jatYmD/rV98wmLvo+1fX4U/uZEk4yoeHV4jWEt/udYC37ogwzE6
0JASa05gZ/uaazVA9uFNfPrrD7M4kH695lxycKi+tBh3/RhP/f6XdRQ7iormJUUieO3LyJquitEp
TLo2AFNrF3UGji8e6gsbKguV5eAX3wgsrtqt1gwCjuPgtB9//a9abuCfb/Dl90cXEfAwOeQ0/3y7
4bZGSjfo+EBb6OP7DCHGBk6y7TI2SYZ8/utP++PN/fOnLbfl7y4BTRj4GK+JDyjp3AdLl5uUdvfp
rz/kz74Szw4zbj/geBK/HA90LnEewzHaKzZL31UTt4c26NtqjZkRo0rTI1j/60/84320gDsdIKAu
JzuH0s9fC1CKXVepEe5l6KLxkZk8EIY+XjDz+i174f89kP7ky1mEC3DXOq5l8+75+aPYc5TUcCTu
wSsq1mKmgysK94lQVfrYwHn/6y/m/jgIfrk/rMAxeUJ41/KS+eX+qEiClQSjRAcd4C7dJv0yOGhI
qmAtOGBc3RiVF6iPyIpp/Y0g6bq9n2Qc/lPfvRZS1NYqbuJo3vGqKGnPSR29cL1e3+TMUq76MGZ5
5o6TC4pUM67fUAxp+zCWS406420CqkMGHXSHAhL+2mRagfNO+J8aL8tJtiWpOyF5bQCBy+A5cRNV
7MjrqF4BcgxPto9olF0QRp0JD8lzbMvkUVbW9BhODN7WPhuVq6KCGWqyBbvuiRZC2AMwedMq2p6d
idrrug4HYNjNLPeqN7s9yDko5Vah9i1j5I2L7O7MlG3aFDHJol3ndtvBF/kJ173/LiIaU/jdRnlA
1yv3jamtb9HiVTMKBAuMFRYlCK9pXNsGGmGnb+4Hb46PQ9bYH7hp3JXowvyiljQrk0sTFNLDbhLS
bA9MPiSBLjYo/0ChVqyEgqlCLQksabqUNalACMnxCqoawLDF+PN+0o54EX6UENtVx2O8yvzWvA1l
3Z3yYOTc7yHVRVAArpiWZeY69ix10aCJeRwnDiROYxQReGtzsqsFIXAh4jaigAyzv+l9le+Ju/Ku
dOnatzVR5ft6nkF0xmyqMWoRWS6zceMFon0uZhWij9Zp99EPerIu2VpFly5dzbqXY4zbnpHSqxwT
fSn8viSLLsuhEAnHrZhHdZo5bK2lcWHmyvcvOdjIKOg9bw6w43sA4y1bRLtCOYhHrXlAZGOBOIc1
YUcWwyEJ0I65TE/Kfex5AUPHhooe2fzwipONrPZ4SP1tX2XjTeo4Klrrqq3PSRVMV10bIs/X1HYo
9d2a9MzAG/bkHEEARXW9TrRuX9lnRfkmSvyZRdaASUpYQI+CKR/vszhC89RWShyrpCBDUJuj/9iP
Bj8dCvI7Y8rigw+VYcPUIn5mLpZ+zTrF5mWy/VqV6MLP0mJdynMyynRvM3K4ndyIa83GY4cNrt2r
SMa3RmkmOzMyXBJOkfBtCxvyCbJy1MQDkL/XehqmG1OX3mXpT5Dc6lZ9BnnCPw6xoPedq1beFxwK
zSpDoXPT5p6884FdrbHLJ+eyK1EVRnX+GgequIQpnla7hED2C1UZ9XEEiHhUEeCd1WhWKYPjdtoP
ThVeMWRt7sKO3Hh30VJH0uXvGVGhMifOk5tqCbup4HaSlpVZb01lQparMG+J0ZIfWMudz7JX9qWm
52YklAXATk3WLYTrIDHpBRMroxjf+3rwDwHEyK0x+tMRsSI7EW9uxtu28jQXaNC7wc2yfThH5ho5
QX4JqdK+SschOUxDzT1uZ824KhTMqh0va++rccCSkGyArt5jYEql0h1Sw4enXpBkVmNtuS2rxjiN
zdyehqYcNu6s+gdvMBfcOp+1CQRpWEbWqydApPFHXJs49FKI53qRa0bP+VAWj41TVE9mLOTWYf2A
UtMYLkzTJESgHDLMaVHVfCAtZDbkteZk7VK7qx4cLSqmN1WJtZ5EbPrcpNyPURK9GJOdszIF+8WI
O2Noy/KYhO0QFGnXNuRSFKF/MBKn+d6ZM+/jGPUtWrzsYA9ec9V0fXxFaKpBSkxSXFauQgmLeM62
iHuU9vsEEVCvYF4sePUsuQnBcK3R2I57GofywR5GdR0HLdBnrWbk9UjEN+CREOF0aceuxZHf3Hls
tmXQODctMidK+Al98Jpc9gg1H3Fdnb6NzGBY540b3WqMIufeqTpwVRiTUk6OCqjIXFxhF5gu+gXQ
MDEfxKPMZMVFxEFAwVyaci1su4T5QMbrc1fjb9mwHynfx8jMn0ppdlcJS46Uc62H9JjXRH8lJJMQ
bdpo6rFpdtuVp5U/bBUT8wH1sq8BHk71h5+VwRklJTb/Nu195rJVU79EeiBnuqv6du3MAKhk4gYP
tRjmTZLPy42iEu+URJibzVz20AUWuFGWO4ucWvRIpwUznKpqr6IuQ3k/2cUmJuRlH9NutVSJmXMz
OSIl5kNH812aOdl7UNTJycuz8nuDmVBvkY3ZDE2h0sTrQrfmKyDAsVkNkLFviHpHSJ4RdbSdARYR
k8FQjHfhZHUHiBbJlZIVKjZgkduxJUiTTGobwgYyHWsVzv6CmK2jAdJN48711hMZdwV36FyhZkoX
k69XADWoG5mdZBERhTU6dtZu8wKkkMgHx1hwijMsvCmsbgafuz4I4fKMtTRecxfR79Fm5c+4EC7R
ruyz/KqG8Rtg7W/zfoPYT5QIksse25ETLBkPJEuekcMxR3cJcHjXtVOfLURfx7aJ/JKEIgha68SU
BqNWCwgmSYMd5gxRqmzHgi55d2VdM4Jx5hbnqMqMOxq0aGu0Efkcf11P/Vn1hveF1DOHntkOfqne
YjDdZKTTH9eFiXand7OB7B+8Zd8J34wvwCUH5x+f+O8qUKCO9qVLb8RijcbMo5L+/6H9q/eo/HmQ
8yf/+z+UCTYCBIs5zj/A/P8Y5DCpEQu7Cd6DcJa27e+DHJK3YPjzDmfCxE+2/NHfBzkIGtyAPDFf
oi1ZtA7/yiAHmSZl+/+V2bQqVB3MhJa/C/WEcJdJz+8aI2dhZwWeQpFmFeKLnVm5zob2VvuGhNkC
vOA6MZ152yg/fQhEPu3wqCWXjh7rpxb7AXlGJanurPblnRHo4NtozSAogkhVLz575sV2G78oIN3Q
FLPxruzxB3YtdVRJ+hNYgtmsvsjBKd5ojqb7UbQwVkbfvZ51317i70L+Zs4G831qJ0TbMCu2ovPg
VicFSlLUpDklBjD/dZxG7XXoAPOjP7CRBzH+J9+qD8MEW5zTFjeBlu0h4L/uM7Jdr8m3TEAJhAHW
zoDlgDM1440V9N5eNpnVYfgZs10bN+kFtFl82jRgH5lSCzNVlk9CDIJ4H3bkEvzEc+Y1zVnmTGNz
LDH3VWCjmOJh79ZpLMoT5w5C6Vlkd3E95aeZOgG8byQ2AfGi1wJ3wHvlsGr3+VsvLa4z6e4B/uIZ
6+CGfit94hbqL0zZmusKviRZhibExdAq/Q/DL7Mz3LH5iVUOcBimxZz/UwFSPRpbavHWsniJ1tF4
koyKo1Uzle2xFi7CYrOp70RftXi3kqSB6jLYnwmvqLssYndfkgr3mJM1ePJbER3jpKWcKXNyFUx7
tLcjK9b94MMe4HDsWX6lVrftiOf51nnATaQumQ0GgCyfu9SwX4cmmm9mw7xVWkdHSLjquWKndeUm
oPPTzhz2llWSJZpXuSCDqKj3aYuph5D0bmdVM3uthAptrVMMSBG05TVPDyJCE1pYbHVonL3EcvcF
xMYdCYvRRRKU0SkFivcFqm5E2YoPiU2LLa8HyyI0yx+vPcYa+6L2+3NhucuiaOiIlFHCe2t8VMwi
KZpjN1m08m70rR9iOnvEaMcCSftOdw12XdROGD9MlZL2hfHKfDeHST9SMze0ZBkKXJJi23MIcuyi
bgQ/RjL7+qVtYljjhtuIbbuIZiVss+vMQu+AEs/HSpwJ2JRQzYYMhmURVnLbtDE6ik5MF2PnuZ9s
vakKSGvcJCzldj3Q2U3vV9EBx858romchUtrDjedjU7CUX1wlbB7Bpc+9CdMvuG1ATlqPJK3SWy5
qaf6WHaVdRiHSKJkZk3lrpFfZPJIak5x5wuxwFMUUqQqBnk3a8xwIwbefZ4ZglVuXWR39CLGXosp
wheTgqJvgpBoLnBsYbchxyhAyTB01W3UkXvPWz1CstfG+iLx4VTDB4QrGQ6TcwODM3gtYwTtG7Y9
4VmwU1+4KSCJV/5c0JMR0iEuNcGhzxhXzCeajfgVI87CtaS5+rDjNL7IBiLu9nLyjGuCoaI9olD/
VsY1YUxdaFxrH/2+hdP6yWjiBNJu1s97ey5h9zXQW00ol6y+aolv1vTBBGVhsJC32CTFc27eem3n
YJMVYBnCQQ8249jQfbMFq6wkMLS51uWsifNsre8Nw7+naYqIxvL6ai0UgoMAXe4dOuEQDXIZ6lea
WyQeWcCKbxPMKnU3WC2GQ9uOwb7W3IpUkFn/3oc95pxJ+ch9wiL3Ll0B3M5Chhmv3AoFAKpw7I20
9Vc5BujLyevKi0jXM5LVuLlwYAnNRDY57TN6+GrYaCZilNEgtwhltb1txSB07ZMAdDDioDrG+Rif
2xmkITKP0MGwDSf6ChVSf0U6ubsHC5k8oDpud8zj0wcxK/beU5qEZyvNCI8ijIpUK7R50WdIzOVF
imboFgQ9xzgzsWgn7X6C2dqhfrCGjFUjGM+rXsFoCuwmws/plXrd9W55UxFzcm792T4Af6i+UMKV
E097AlO1MukhKyGegjF0D4Sjdnv4AdZ+qoj5Y2ml5wJrTghWA8AvuAirg14PHHFa2SIcH9ylQTZ1
OmDz5nf7QnBDBx0vzfQw1u4bykEg/Eu/TV6rQ+ttDfj9MFnl10nj1ufsR5s+J/14kyy9e/ajjbeX
jh5ZRXMnGzzTK3blMCvaDs7EGiG8dlYQLBkLmD9GBOrHuMD/MTqg+G0Opd3XBEZI1+q/Ktsxsh0j
OeYPk0NbssbmTB6KN3TUiehzET636Y5D2AdPk7fDVbgMNwAoZ2R6WKX35BUaKtuPMcgyENHLaMSg
P2fvq6Izj35zU2IC32pkO7zBlrmKXkYsQnlsjwuXKMsJdNIFL24D0lqC2iQrQcvSR5gfVVRyY2RT
R6O3mPgufZmET7VRjvveQHA/N4GZrRrqoHSlrWJ+NCXQvdFuEpzMaXpF+JZ+C1HK70NSRr7ypEWh
FPYDq2bMbd3tWExgMugtWbMnBGoidU7vopzGDK58ZF3P5WRuHasMh0sTk9AbIhve6QgON00UoSDu
yN2CUW1e0xOy5U7tXmcrd0Z7s4mNTKPoMdxr3PnRJxa6wIWQkTt3Mqm6l7EYWwaBiJzQLBFmJLZp
WVhPsMHtG+aK9MnLS2EzG5gSy9YFpI3vE9pe7u2o3YxzK6oI9TURZA/tsuc3WTI/9LGTY+ZKHYGq
zpwRuqRZkB/jMGSnylsRvPwUgolG3fiB34crpWZQCmS6WFdh1CoYCfiF/oe7M1mqHOmy9atcq7l+
U+OSu8yu1eD0DXDoIWIigwhQ3/d6+vuJzL8qgUjiZg1rkpZhYOjoSHJt33utb91RyrV3nm1mm5y8
mlubafgKp3/4k4SY8uKfl/Hn4Y8KbP1r83/n6v9HXoxViGrgP9//kzDYPzcH8xD03T/Wb/G1V+0L
aSEvNWme/86NnX/z//eHf45Vb8eCserTzzTMVmHdVOGP5mMpbs4jUNOSRMz+MR38+0r+nJzdX6Rv
ofr9+Df+LOfVv2Y9sIA2bWBcfZu+/lnOU5jTfpvjOWmQc2ymkv8u5yXxu1LMkVCokJmxsbn4dzkv
/gUs2wGuhmVCzZzkf1LOG5/GHOijmUuyQ2DIqzsfJ6MtIDWnNNp6V+Asn70PILMwmyVEssf5gRxO
JHvUSog78W2wEIltSMzJxkpTtXMJ/znrhjzZjd443vxlf3T5x4bir+PMX38yQ845yCYzavVhUqEh
0U8sc6p3xIyHp1pG+VZYLSjDNHjJFJ8GgmJBD6hV67xonqnbgoVVN89s29KLDmvWawuW+P7rT/Vx
kOww0eDD8B9LKIuB6vvNj4GALhZ5wNeFam1JgAWZTnYlVsQXnOs2VbhKrGPvae5adonafH1w4+Mo
lKO76OJwpRu6YXyagDH4G2zlMiSCXYe/Fj71ZY/tbCuwAO5NJMRbWKOKSMjmmz1qoCt7FECGeTvK
WSGo6mGdNoJQI3P4psEpXDeDjmZmdPkyv/6kzicB+/xRBfHQbJG58xlMv/+itEw6MQFz1c7X87s4
cUqcP7q9i6rRIqk0sNehMLWLSqeA6qu63XptiDzX8ZtDJqqGuUTL7EYO34C0hdjLonRd8r5cNdHY
EdxD0zTXgY1qEESxbRPmiOdLA0NXOIiu2+zYVIV2gScwWRUuIiGMl95ND6NocuF3j0gslzP1Fh32
sEPXBI0IRxK2DJE82HYRncdooHZA98s9VoBwG7gI5IswybcddheM+wTMd6W+TSfaiDMqnQ5vCN0q
S79ZKeZNmoiHuaiqYfweVOCv9Bhyp+M7Oy9El+T0TQUpmSavtDGnwdptV21oP5sRiI6Y+0rUgPFA
h1PlaiSwkk+RL4Q3RTMxN9qMNowb0aWPNdxH3GLHAjTZMo7RoSNDIMjWCp9KYRN2I8mpHmjuIYqM
0ed24sqsnWSXqvSgmuHOrbGxVqGFQ0ACW8QQcT3ZgbEaDWOeYATdGgTNwQhJco1otG1Fxm640IxV
7Bsx8DiAUpoNvcLAVhTF8lbgyOuN4WetmELxGC1LzdtUWfejKCOxIPL3OGXDz1jC2Zx7vFRNSNV7
UzukttvNyENni0R6XcEVEw2mqwpCeBUkvOi6gd25jg08iMKADYx6jXCta8EMV2zMq4EWMi6A8ILu
NBCu5rXRMFmVtgZtNKBzh1JUo+mMhs6HUx4Gs7CXEFZZWC912TDZLayjWZIW6w+UeUzeFvT2Xm2d
RIzcF48QR89cD10TF97GEOA+DiEAoTIFvzjNnWZaHzAdTIph/KEAk4KRVlkMooIyHnV9cRl3Di3i
LtwFacaueLr3kZUu8DNcTaFmAjLGGECTeM/8/MG3+aCoQqHQ0nmctJ1DYbicpv6WIdHdSB7KjILC
oaEDtqb124XmEjL5fdQYALxhjjYifAB/MLA/0Ka9LP1kmRsml7VHogub+wVq3m3fxFfzsJ0lszuL
C7y5mfdaNg2qfDvnFqsm/GbDtBgwl1PxO5vQsc8EzzMt2ZPu1ne+TvRIV6bnRCfgzcrZ1E0+CBGA
wi25rvGpnbKX0QeRr5xT2hL6N9T2dqJGQQnJLReXdbSBzfhYQpVahGHywEThpxpxdaUQtKuYILah
9eAhjTjcRf4jQt27TmuiU6deC4Gb4VWISrteBgNqR5j834zajM8VgYcbJ2gOQQIU1hGMTZLSYS4D
vH2VSk1DGNz+6DL/WwLKcycq7bYdx2QVT8Z9F8YnhkjjspvURYHPAG05j2NYTT+UjO5UgmcasA32
NiJsl05iUE7lz7gWkc2Zvbaoq+CaFKkccytzYDstel6UzCDkHG4gBeLbygAWavgknhD1ylNfVHJh
O5CSjFwdAMaiOPU9LhWbjnDIxMIwbG/tZs2wzHz2w54ik65FBnvd9nOdW9f9yoZ1AGa/v2jK2lmP
EVeOhCK+EUA9m9yYrIMjce1mmG8gbxq3k0kWum/pr4bm/WBKGB0nZBXrkATH5ZgREMRZLLxAL9ZD
FvprvzA3jeyekgH0kTtYpCV4ZxVFxVylxRjVKm8hmpAAo2LAeZiOG6nyc8tGwttM7QOJkbTLTICN
scGGs9QYhMiWr6hSKlwXDq8ek5wyXJ3c0zJy6fQPDWmChfuj6KNi6cxdszwJijOvLkci/3wE2qlN
QdJ3Et2PFuzpQIIQBiew7KPxwdGM764RXBkdJgla6/XKc4oUG2f8XAhGznXVn/udQgedK/8pJJ68
HQrMO5gWGTTos732h7KM58Lh5siRxdagF0EzV3BHuQyF1f5A10mR1Ov4KyPkpuigFkUjr2vDeI5a
PMZW8hir8bVPk2OiS9bcgpz4MEzRvoXfqsm/HRtHXwdmjh+4ms4Nu5ObIgKMTWco3/ixUZxHtbCP
NaTendv4w9KKa/FqE5mA2V1i6cYBdJS97l6oZgb10mtZ8mZwj1gvQVUlfbLS5z4ncw/WH0aHMKnG
aol2CrZ57RVXTAF5IkrVMdYDktD7rPtM2LvvgVGahEeUMf76ET+znxCU5lSS6HENZJNiecyj4IFJ
Tn7hlolAuJL0DwTBDPc40omzNgNn39cUTuvYQxoBNLKnmws5YVwRxjwC22iku22LMbmNaSUDH2xJ
U+8YohB8CnwPovW6CQftXjJfe8A9bwDLy24mLXXv8aJHh45B/xpVibHtIPgviizU1iCAME820wvj
bZ8t5gSN1Q3QaOuSjokqGPtlpGJQX1TymPGD3VCjYuKjkRHKfh5mr7+zgzq8a1USHdVghbSPi+lu
FAre7DTRhvSSFBKu8xJohFGrKQfhwF3M/vMa5bJaAesBl1C19ZLdIyQDQqjYf47bLvFodvdQtqMM
KLtRXrm2MRydCEp6QRDosqyyZt3o9VUUDOGZX9g0w+zsscjM69GkFZDSr5hQLdKizJ6nGdEiYx3D
2SSWlUPTLZHtg+C9yiOTPIZtLtc1ZpR15AuiC6PxEKcQ3n2YryeEXmgrjLFdiCAvdomF2n0gDgZ6
UoD4wcwf7bG7GjUr3kHbs251Jvb0hkcqN3NV+sZ3Gndkurskh7agquqm9bcDnT/cuV655ZPjMiLf
c13GNJpji/AwN4Jt6hU/k8z+ZjnDd8yv7SqCDBjp0z5wu9NbXLRKO1b5bGBlJm92G+cZd0kcE47r
ntpawDbPn7qRxqLeYYyuyHyjuXTnVGm4HBuMi36NFb/xLyAOFat+MoCwavYaJO4FCT7P9AJeeswO
pUUc05iPN05QefRFrauJorhKSK/JmacQHOKcaQNTy6QQagU/eFoCr7vxTXlj+eQ5wcG/IeH6YFhY
B1k2E347vifzxF8bZERtJmvsSIuXO4Y7zaZqAvMZWvNzF9rVodE7dfq6wp4zmP8yhqF0NkzEecp1
TKWkUnNm9F/HMIWTpS3RgfRztHLEAurT3UPYwjkmHaFG03CyZXi03emGQMliV/Z4DtCIPsaO02xS
lYAfnRARsIT6N5ZpgfZIBbZFQHLLTjN/fP1pP29chMvukla5ZNfifFIvCkhTTDWznRoS7NJOxJCD
thEaFuQCg79z4/FhLGXzmxnmrPj671HV/B3ZOip1dt1s1hCgfVCETd0AQUWM2U7n9Feu2957KRDl
po5OYYYgrE6x/X19pp8vC4cUFnI+y0SpKT7se+KUzKrYA/obddCpYwtEvQwkhCiqFpKMdYQZiHQI
L2r94jebLvlxL/+LHsRfbwnYFjKhFVXtqjq7ReeRAiigOY+hAucl7nZ8lqRhDaRfPg6tz+gd98Iq
zTTtNtSK16YsauBgUPSXBZxY/BuRW52GYU6lth11JHkvvO06O2e7kPtoBWoXll7Ou40YKvmqfIyF
i0Yl4CeFGK/cuk2hjFXQQAB37JzcmbjecCNisxfbyQAx2Vv1iwOpBUvB1L2IqoN5CmriIYrcGdwN
ePiqrSdrK13tRW9qc8c218N32XJwU3tl3tHDAJfT4u2PNNKO/viNqk6upOpuwkyLl3kPJasoUQho
lliz5fihoSpD7TMwhC/obJBQ+yPLu8e4h5lPZswWnoDAKlx/J50RRILA6ZzEEYI1pOOFURBHbVVX
X981xkdZ5nzpuGXmVHVpKBoe759mhja0QedwX9zRZ45TZ6/ujKZIa825bH3XO5s8MCJVMkabaqoP
NR3mDSlRMRE7ehgCE4vt8yYHDKwP6fXXn+0P5fiHxwgNuwL3AI/AxsPw/sPpNKF4w4Y8RrX+qLcj
4RfIqE6KWQlQJ6x2mG2AFRGdhbcyAr+V1eHSrBN/ByscjyeR1m4Xfa/A5+/alOy6bKgftL4c1jqO
ADqaQYo8tM13pNERFCMpRJHdhcfJMxirEyuKFgKEyIhxtmuceptEYbXQK8qNGp3rmjbyyct68mTx
58H2NvHtgKjjpeYvrUR/9XyLX1KGh/UVKIxQeXzoUArC2Czrjdek3y3gEJDyotdsJAqvzCtsVROC
sijLH1wx3BpI/VbFkBFHKtVE3yvrliOONDYhxU7FGtQ8CvwkNa71QSNqESMj6YbKXdEuInbE6rdg
t5IzdCMjQHE0OgCZ8KHy7mA4Q+aTaXdPIHRxLDlILWCVPetFkFMs6/pJBwVwZLk2kWlVREQ47Olt
hwgUr0IZUkZVu8cUdIGoZ8R3R4w6RrIlgUprwSZl1bSAKHOsqktzokaH/PqjhonNRJc1GF7e/E6g
a2149gXJY3ekbtfbFAHZMndKDOt6C/O9oXyMuU4xNSChyhQDaW7dhcmIwFFn6JkD/9vnQfkUjZD+
HR9WAMYsuUh7yGmmGqszjUt0xASYXpe2S4XRNxsqSOcMw1h9AEdJUjl7VYJR8fA59Sh27J/IrUTt
tu/HxN80Ngk5pDlv7b6fNkFtqsswHzeFgzx66J1jIfDclpb/0JT+uI1J/OJuvvUmoElZ5t7WYXTf
OyPleqwdcZmcgHUl84XAvxvHkpJGOStLZ/CD9LYE9hJHO/7ZfEfiE14nJulscDDTtW6yewRFCyI/
H6s1oW/pmghtBhXwgokQAg9vxUQcaJSkyiF5k+FItJr67DtpmXeYbWkE2QNStpLkv0bHgt+S/qBr
/k7TKmh4AaCtaZytdq7gm44BZPtD1mw8GJ9LwMXf22pktEU6S+B48TV7n2FhQ2djLif6M7OWZ0nQ
gVAezfR8aCoJlMQiJrNu0i1763JDWElDsqZtsDdUBG84BBK2E9psE4AzpMNZtwrQ/I68W+3MGoob
hnA8FtV9O4lD7Y/XjPuu4LJdSjk+DpQZGwFoZSdM6jc21TmbE59NcJMluBQaqLch6RGINEgoyTQU
4Mo7dY0pF03W2hsKteehznfSwb2dch8dncZFUCqfBmFoVIas2wAqgPeHEeNSKzGIhSAwTJk0wxh/
R7QRu2APNNVYTXlEtGac5xsW12uPRZx63HgwUwduS1JeuJX+WqFcWKK3B9oZGPbPPkcCjeYS7Avi
7kifOTLS2ehzsksXS9SjaB62U2L8GNm6VJ77LTYJjml0GlM+VGnmTVbxGJAKK1p5rbUNiVVmf+kj
N0RYMsh9LFFFjuZ4h/oAAXFdVttKxeMtsXnRLabeF7NKcZrbw7gy9EEdvZwel2STT9BHUFAFJ8F5
b3jtGYZyGiSEIDrrFqokgoKpXeUaeydtwnhn0mlbxjbSzqyr2PHRL2jAGs14uq2SbJm7jmhGYl4w
LurfmYnDGYSHurcY8W4iUuzJ9uyMhYWAaFdDRjqglbFOLrP/RREx7xNg+zZGxu46augk2l4cgVf3
f7QZEzpais+i8u+bujxvjOFFdIC4m26irVX+bOLookU/BGyg3JjBUK8sarzHJBhh7PYtWFKW1D1K
Qf1GQFT4HpAVxuJrkXRFktYuZNewyokuca1Em8HGL4Ge3KFb4BOHvLxD17jJDZ4+LDpwR7W2ReiC
C5qt+ixhCejHTFDiV1ZiqtOoy/MeQfAi6T330i+BouoDyNrapW+VkYe+NjvX4M4HCMChmhVcpXLl
lU6yT3TedeSfECbelPpBJBGAf51XhKFGWERstO98+rj7RmiMB6s5Jc7wvSO7K/QIetaSGt2aT0Y7
TqCwW43E2y5/tgZ50OHpr3RH7MgwJZMWLjO8D28W8qSM/QNmfb3wT27gwmQx27suL8xFb02nwoCm
rqlC3CZ8mNu0HGnaxdQsQS/6HXSHq2oEfYCgCMG7ZZ38NsIZmhUnIJTf4gmIinIxm4Y9/zcOrHqg
8ehO27pz7AjnvZ9MqzFhjNID682kRqMcQUJC6cslzQZnS+k8PFCTbdFpqOUUujURRebdCH+C3p2o
7poE1SauB3jDLdsor5AVoZC9K44ue4w1GNxFUeExtnv6zGMTg4uvRrCJKxgl+lU+SGrBFq8R2S4e
woW42dvS81YRf2jfFA7z9y67t4sARUUfR+Nd5bSAm4xe202qDrZVDJkkMkS7TWmC0CkXDk1f2gyp
Uf7MaXT3EO5qJBE2gt17CTRlqxLo+baJTbgJrz1X+47WLGbsQHqJyJML9Pqki0KLmcZJ7gXc1E2a
B3tpAuoOlfLWeg4fgGTpNRKmE/ffmdVlOML0plxFxMDuEkgyx5780gWDQLRKk/VEmgyFbT0RImQm
27yDPRUJ5ukib1fYz6OV0xGOhr0XnK6FUd31k0OkWJj6rvrBu+6n1tT0DqFG8SUT5Z2uC/ayu6mJ
d1VAyJ70Mt6lWX0kn2cn8+RSH7vntpL3SQCpoOJhuKrcpF+OJl+j6Aq11LrZrCvtWzn72TXEKevG
B2wdIfOqp63dZpIiuD4TPhWgWwQuyVryZY4p1TQCpt+qzv+9YlAHTghrJGMN5JHzuOvvR8jQqsK/
GSJ/+iv/NUR+s+Oh8PxT+vkf/+e/hshECjuSKTK73I+aUFuHjsFoFvcrI34+1L+HyPa/3iSmKEV1
BzuiUP9kiOy4H92980ZbSBefo4kN5ZOrrE1anUky8oiMsJNz0rdRL4VM3s76SR9e3MYTtChSVBjU
eKo/85IuuwwGq98UeRHfMKAmRmuQ5qErhvxlgMlKYJSi7U8tudEY6m3gJts7LwCcWdRDRMrVVCG3
UilU4ZqAQl9HWQcQxvRXYNoIpvRKw/N3jUcfeZFj5ecBCtldIKly0/jcBkBT7RS+KqJaZEQN0Aak
hvijb1/Gutt/qyBgLOtKutHSjmt5PRng/EziF/ZcjGnDLjv72eF22TtBNu3MqCE1kPzJJ90BNypz
1V6qTlgH0wsVnNOJjC3Xnm5oGYgTMI78mllEAvKjsbVnL6zz68EQ3gW1AIUweKDHLFb+bpoS77rr
SYZqaCadPArPFwjKxO4F5XSuXKs5+m2IEi4vE8wdyGGWnh6BWa/MPtn4jI9ucshhW6Wy9EiOODuR
AibyiUviHnXf07eNjHpwEHV5NY5hv2pd8p0gJJbteeOX5iNY1vrWL1JrWyQRvNuIfYyQ40zhdgJS
6avoppkSqIYdie5EHcBuTuwa/Wrmohatc+vI/MneNLFtsFEYh3O/LoDNW052RzQ6447cJuhS2UFx
sEQfn+V+WIT00XIypiKAvZb02ComTH1d6fsbrU3nvEqzXZtTbO1R18IuEGqDruKcNCfvR9YOww8y
JviuiH9F7u87z67Tuyfedh73SRvf0Xe3rqs0rjbK9SAwulmwDRsw3/O1Ps8AEfEnZbZD567t6iEo
d+S/FvtI4FnokdseRtQ3W3+ajE3VGsE6oA23zCttWFVQiO7ZNPAOZde0wieSXzB5RW2pNf22c1L0
aBUYHpiv4a5lgH2UA1MZrQa91EpHu8pjVW8NBGxdpiWbyOsnbn9CAzNVhWcDqoN9aRjaUgw+9U8p
I+SXDTLapg3hZrvlmYYnmcloHG1Ttwf9zE5oVZeata+i2tr3tFcPkbS8rZmJaKPlmnOiNTltYWSM
qFjZkdhJ+zoLCtlPa+oZyo5FqsRgIVulyic/qjfOooQgy0UYG+V2six/Yw10Z6BKkCQ9tcUBfHZw
HkVSO2DgmbYCoPFaVk11SxKNvx7yOX8D2tXW9GWxI6K4oRclsnMUeWIft1W+1iSYoapw041W1ljr
Is6hRyh/TGC3P/FO7QlNjdQ+n6rsWEKMu0F9xp7AGfzo3B5F9+SOcMtCPacoCByeisQ1zpwBmj2P
FaNVv2HQoJmgkmCTl9tA70m9yL26PiSaoS7NOAEnOrpaw25zdM8dhghsloyRd6lR1+ZjqZADX0co
hvlgbqAxSu/YlUJDvq8ZLkHZgslX1k1+S5iHeYZQutyHwMuKNTNXsGbwgxFdqzR+CANbe6R/6yUb
A+vUrkjrZBu5nnOF7mV6wXShtwunSjRI9QnDq8XgWaTsRn3hLEP3MfTbzFuYGk84BnDy4owOLQYS
A7t7RWoNtTmKvHYzgr65lj0BUYzucpckDpmdDJGIR0Sz6Z09G3RZXgbyPYfMr26K0suvwCCz9R9G
jaKQJwfof4m+IMzFeLCzzKSAZRdvMRkgKaCRCNhwRoflN9VS2V/5o+j3E0jVdSeVdx3O5JcMLhUV
ee70BKQWPmVS6ibdmRZnVLS6KPPLcpJ4TFHsIlhrGjyM1O9dvk/J9X1yO5KKwJeGr33WysM4E3Ga
0Q9WyEXx0hFpNOxNL0kaYiOHdNeHXXNOslp41/d9jDsVfUxt2cPWCXN5mOkmt21I05sWJDacekq0
TYQWHuLoWx631EDLsMlPqbbeErtF45KrHDM7SUaMiiLABokFMDLPCZUjBS3MEsGFwLfrD9if+En7
1PTcbgwHa4/Hyqk6RAepO5Cflcen3m3b77Hf9rtYVQCPWlQNyMCqPR5ERC5Sqx7iN4m0EbfJdpx1
00x+7D2C6I4hcI6sepwV1mFuWMYej7NJz0TxdltVBiFA06zMVvpk4lN8E2w3o3AvilnFXXoRWv8s
UefNrPEOZ7U33mP3nNG3d+qLXNtV3gCxfWhjClJ6Mex/+nXNQgcUiFD2PVsCCn4jctfDLDO329zD
t4j0nHxiHPlh5LJlQpgemE3LCpQ2u7CjdYgEWpaP5Zua3VQtwvZZ4t7HNACDvjehVfZI4JtZDI+W
GV28/aaRL9708lUQpBuydtNDSedxG/dRw/I8GStbInOug0Qda43dbTFm8vs4y/HTP5T5XYoucmR5
VWH9GES2uxrawIP3w7QG3BIC/66hH7ggvkM7VV2XbOh7iK2PsZXh8FAEB3g+4XfNwjiA0rJZBbOZ
wPZdYhSnqoERGPf2kndht0PIHtsLfTYjjJ1hnkiei4FDmva2ikyjB6Yc/vQiea+XkzprZmtD3fvN
g3rzO7RqzI9oR7JnrDcsTDCVN92bR6Kf7RKkbzBqny0UBGqQeQVb2dyi+XeOREGIu2i2XQSzAcM2
sWIQbFudN9gkyRqUfkW/DdOGQle+H5IaJ0fkRcGh6oU4U7pgWOSrlPU/LJJgpWPYb/DdivihKov+
euja5Ml9sxHGYwqmyTXspQfPZMnAHk1A2OoXyFLDVfBmPCmknqzmaf1Z0xizpxSHCoGD0YU2GeCF
wwJFjjGbWpDmyY1NBNYFLgXtm17FYg1EMLtLKhsNljSsZQrbgYiRsSIFxFIHXp4QxKvWZfw+jM6a
bkt/MeitftRE69+IMNLWFEL6q2OGOL2RbKF/GstjQ1WzwSgpYyDcvGxdI3MuJXbyK1OLBII432I2
G3uOooOXRLuSv4vdVGkua7joj6KJyjsLRsAD93e4ThQmkgUceGNT+imDXCODD2kZwwXaafc0Rhkt
a72rb7vG99ckUqiFoONLShCT6Iph/lqAGlsnKNr53plGRobvvgZSYEUFfUPkQwZ7YBYQhTnJpFWB
4obprdjqlj88lGy0V4S5ENdNV28bdYTAYmKctUw603ZN09EC55Xkwiut3jCXFbD3MFi4imloDRr5
lJFSFbI7PSi3craVdLz94CZqZfumdgxnhdds/4ezXsoXA4fmExbK4lz3TP1cDJr8ac3qMj3QSDTG
003XDcVlOFKgatSCmxYD8bL2IlRreoyjqR3c4OTawFN4gwzeMXALl7tQK5+RVLfB2kP7Z7z5hvdC
H0Z2AR6J5/pgH0eldyvpYOhsOkH+MYr4e5nwcRfW3CcyVQ49FucNYoYhsgHyz00m7NrN0Rrs4B6U
2HiJ4VKfr70NSw/f50ROKdQ4tHE1GXJ1h3p97pSNiGI2ll2W5YrVKmExwD7GSh+aNgksujqw+PnR
hi8JRYE34Nmilel69xYyvudhBJBnU4c+eCN/DEhsol0qXtlnVl2RlgYgdIQVU4IRX2qZyL9XMVO1
RjRoNx3f93c0+oiYw3dK5VOZ/mVNvtAyFnRlyQdy7lln5//Ng/h7iGKRUa2mor0V2vNt0k3Qbc2Q
ct/tq7mlY3XmwQrj7mT4U3A3zF1lHVXuBQQ/AP1eYkjotFPEEuAQCELMuGLuxmICb6L0Ea4KoLqk
MmupCVahjw9RDttwIUph7sdEKCRYZl5x89Ksl42O5IUmko9ZxGSSAVKkOqt0k9fx/+4ugMk03mFL
rQumaPo8k//7LsDtUxZmTfCEiuKXpC9wRx//2J/NABcyl7BNeFqWM08L2df/2QyQ/xJCd5GMz32I
uRvw34py+1+GDnwL2oycQTMuP/qzGcCfY+7ouMzV/oBeO/+kGfB51A8UalaUv/UqjI/oIKtE7e5n
Kt2xCKRPtZ2Hr4X0+ufGBJ0cG7HzImJj6Baj71m/GYB/HqLadB/ofjIlxjIx9zv+Ov8mdKiv3Yoh
YyFKNJG+p87nET3w0tA7/uVS/UKd/t4E+6YsACmBM3qWOM8G6feHynzN1cAjx7tUMBUQutacJb1u
Ek4nvRVWq+Tq6+P94tToqgheXeB0HNv8qPaYZGB1sot3vEIK4J9OtplK2CZjS3f460P94gICvLIM
bMYGKPOPo2iEjGgqUFrtWifsbxCFWQ9FFbUnu8G2liUDxteu7OXPIRTDb87yF9+qEoSx0kiDhMI3
+/5bTat5wDFwaL2W7b3dOdZOQ72yLKrYPiV5Hv7TG8ZkrO3Mlw+PAXy2D99qbnpj6+DX3XWT40A5
18VZm0iDjPs0c34jDJktG+/FKKYlTJpjsw9E4H/8YKjvhqlwnMQLwZwQbaQJzbvpEDA/mLnR3tKu
HtcOkvllC3KBDD4zo2ugD+i/siL+zc07f43v5vlI2rmZaAyCi7NYMN5/zbLyGadNHl+zkQdqSagD
Q2I3rKtzU44MHTGSDwntYKN9+frW+nR9TSBuc5/UpdOlU6C/P7AoJS06fYh2kouqV8DRRd9GlO4W
M0hpP399tE838nw0riuWCCRArAnvj4a8t+HnKUdrSDkD7Dm5yU81oNyWLbGZsmDkWobmb67zpyeV
o1q6CazNmd1EH7/c2BH4n4cq2tkqotjvphyjX0x4cFQ6j//8BC3DIgIS2hVcyQ93FBOrgXh3DjVU
5pNly6tQ6Y8RPQ9mO629RjdyHXbRb85vvjne3zzCNGgaY0xiNsUpvv9WCxkoNQYEPdJKu0D7Soip
kOQNtCuaIw81zRU2vjdCm26/PtnP9w7HNRzGUOxoeVN9WNy1oZds4gBHe754Ym7CzCgmAHIYLvpu
MP+YPvwtuuyTkgrfFWsfsBVLom36SEnDqWImlWYHOzzBGfPSSW6NSk37r0/pE2aPJC/AGsqkUrAs
nsQP55S2jJs4V9CGWYZ8FKGYduxruqnsxKKNbUfRNtfomqVMZs6dnLZUE7fmLds1fUufo/7Nyv/5
1hUWrErgnLQ+sCl/uJ+aWOuLzoH6xx6WnkrVaVdN14VH+F/y7utTN39xOQnQULYpKUY+Ezl9DRO3
k+CykVPpJuvEzJKtpetAeSXK/4fOtNV1XxT5T8dkJg2GLd1bKcPqwLGDZWPEprqgqRReaZ1vrMs0
UqRoGQbotnkIp81Z9I6t9gmkMxDcBHOFytUe7Yj+9MKKdbbQhZcw1ezbuij/+c0zU051w2b4YtCe
fP+EOE42DXZKB99wSAbV0Pk/uGPshb95ED+v4sJCDkSlKSh3KEbeH2bwStsvi9zfpbFxWQ3ppV3P
wn7deqTd8pDV4jeK0188E7NNEJA+tBMu2oflFGmQpcsEAiU+W/do+9a0omWW/+Yov7gH6Qs7nBol
5FzqvD+rim1GV1S1v4t1vdzJMa/jNXLAukatxCz667vw8xtiHlyR8gI0kEVUfXgRgncksc9swDGH
TnNki6zWRdsNDJoqPBhpyIyG4ELnwK7IPfv60J/Pk0NThnP1TCygHwvIypJlXkSOA5FNG66kGWBS
YzU9Zo5bbf8Hh0LCxJt3Hs99tOLptcV7ly98Syh9Sx+evtUBYKpDpllQ/WaV/nyT8Cqy2LnwcsAo
9fENT6hkgoFCofBvUjaK9uggsKvS1ddn9LujzNf1LwiaKiE5y4ho0wRhGaJUmnRyyrI/R9B/+xL4
vERRqekCKa9tmIo1//1RMKmUlhvl7hZdQ7T2NIfsC8OGYpGpTTuF51+f0y9eBhzONNBJz28EMLLv
D2eVlZG1HgwKq3RwLsVx7y0bUaDpRB9k3Ghe1u4Nu/LO4M67m2Ty032K3n8zdQj2bZIo//Ey5pi0
kA13JpNavHjff55G0a6wwhAmRh8xnCvSMVlYlYY/6+sT/8XFNHkO5Pyand/sHwqKTIgekKLDxcQa
cybTsdwFrRn95pb5xfPGK4Pz0eEXuZ9WS9nUaNCzVttaM37EK8NTkiLQikbv7uvT+cWawoGEZOkC
N81S+f5r66em6GDGa1uzNw5SuJdmMm6lGtctOq26ZDRt1tFvLtUv9hY8ccgA5hcqAoSPj13ZtZ0T
Kc7Odsbv9Lx+GlJjqu1ND/FUXwYpyMNSMvXzXrxZzlwa4jfL2a8u4ofOx1+fSDPqNEZvtbbNSIfi
3RpmC6l34W+OYnzSGcw9EZcShfLMNayPxWeYhVNfqAxodyUAW4BZQt6G1lf1+t0weN99z/tW9OqK
uhUBeRjtvr62v7qJcDQrnN/Uofbnw0ddqRVgxCvH+H+cnddu3EjXrq+IAHM47cTuVrAlWbLlE8KR
ORfj1e+H8wEbEpt/E/IMMDMn4+oqVljhDZidAo3bVwbGNGOgif+Jof2fl8/iULZGGo4OGDoAs6fJ
H1W1DQShoTlYf/2WvphaKHeFgs/19TktfDkNQ7Mp46f7f0Gzt0Yg+2FEY7grOlTC2+JrjUXA2gZd
mA6joN3sKDo4lTlbRbHR5xOe56G4W/hnw5Ow/67U0dUSU93FElRuq8EYKK1yBV5mlB8kS85ddKzA
pTaQfJJALU5Y/xqvHobj+coaLP46ghpuBzRSOETvz2xeGH1WjawB8ojPil3c6KmH1aL08/pSLw6D
zISOoR1tjLkgsgOilP6r6rlaMz4EQ3bGKe2UFOg5Xh9n6SnRQOVzTqZKHwCI9/OJkkKDJRF6bsKE
tqJUnmpH+qIPiWuk1ecGuhpOMPcBtikYJr0kvfTdKP01DfEp/nyfKJIHk+hbMkU28+L5VDNV7/CG
YbZ9iu09osbAzCAL1LJWPKFMArzew6GEFKg/6EptHMh5RjDKkgYBCRR1EJsr+dbCg84XpvKhkrhe
Fu0GrF1aXaSeqxvmI1kJ9EvA5bIoP4cYeK59hGmR5/Mnj6LeQ4xnclu9/wgaXbhRB1bi+oacbEOz
QIg/EmLvt1K9c/Ctc73EaW7pq2ZAuYfR7e3YOfT49LkCaCiyoIEudpkcVEcBQPuMWLuGXF2Tushs
DcBqfGnlelt4uhAOlEkmKA1prNH7X4ywoBzTgScdTeUnyZfpZuVwEgZsSKxA33iO/2OgL7RyNyyO
qsMqIfnkrpvLuhs4hjmDVXmIhobhrsCL9+yEmnSyfOD1ppJ1J5JnCI144uxXzsnCc0JF9T/dE55N
opz3E/YR5Aksj6E1r31FKPircMaS9HG8SbrhiPFwuSs69cswRGfZ6/9eH31pN6pTrZ4SPgnwfLVT
e+iGvufNliBqYxsm0UEvrH4bFefMV/KV42gsLbNG3ZEDadIfmKdvpQ0KORq5fPxwTF/0LLKlG1OW
zEm73JHOdWDau5CeAiJ5htedtQ4udIMyIzIJRgrZR4uSo3Cqg/WXc0nW/QCo95woSFBkzQjSuVLa
Z6qJyY+qv6eWuBlsJTlG6HPcJYDS7kXTS4cK6uttlWOXJWlIZADs9r8lOEftvSwUB/qO5mGsu3EL
KMp5RgcNc7eGrqoboAv2OaDSvjOGIj57nqwexqiA/x1V8F2RCXssxjh/boVDb7zqcBoE5IZxHw12
kF/eKME3D9L0L/hm7AYdX8seEzMI5V3eQJsBTSt2Ec2wL9e/8NJ9r3MHK0QKU415dp4SrfTxD29t
14f9jTyXf4+K41/Vj/6nuPR/xgpLTzitIIWcwVyggoKOy7Ku82y30M3ii+6Z6ieEwtbohUv3GYpW
BLeUypH/nAW2CNi2aYH4heunqJdzqYE+xlYZlEuxCQKxHxT/Z2LHB9XHafr6Qi4ODX7VNCnKKRc9
JUfBT0yBH+EKX97rIwbGlrR1zOhLhDo7+kTeg8hwPJfCdqVSvriybwaezvCbRNPs2rAXeQuIUql/
hSoDmtXaweSPmD8T5pshZmUV1FQNvPsYwiuTx0ZJOVvZwfDKldtmaS+apHLU14kHgAi8n0mZynbt
a7jD9CNYrtZ+MBO8tgEvrXyqpXGmphrtdR7+i7pGP4jKgP/quAgz3UoiuJHD5owT3Uq2vHR58kKh
cUcl2uKv99MJey4z1SMRUEK6+hmKA2iFmw8tlmZb3Y++Xd9/i3cnnUUk3QirLki9ahxkKjqukts0
6Sc9K7V9GMUIl8KT6SR5J6XFYzqslW2mKcw3BtVnPpgBn8+e61+ZTjvotTlN0RD6yUCd9aFEaXVb
2tE+S+34uVQgVF2f6NJ+x8MYiUXOOY24+RkPSd8iHdXSVgzaLsLXG/oMbrPXR1lKV2k7USOifMmm
nFekUmusCruMJCIgRT+WqRV8qhVPw6m0FBu9qnKxJfz3P1uRb31XKyxsd2Nodl+T1JN313/L0n6d
6qhUH2zjfzbTb094lPRGU8DVdKNBCr92ZeQ8OakNk9ms++x4faylLzptWep99BUu0gyEA5I6KzCD
8mWK1j2qRvsCXhdSE1hkqlEobVW4Oqfrg5rqwj7CF+y/yHcympkflZbqX+cnXJ5yXv9R4AZtOy3S
b5CBlfYBSMFdPiDMaBUS9gRFbm0Q0a33sRWbbgK67gAxV/veZDVaLIrowJ+U4U9HSQN4nHK3MXpw
57gYj6j6DJ9VVGOGUUp2WCRn0FERgBTJkO291mmROBlTZ4thPGC0WrLhyHjihP8zOQCG62cJfJdr
FB4kPiED11RACgMXCLbAY8N7za8r2FWqtUdqEsFlc/ylqL7xMw6MYQe5HYpPL+zfmtVGSHmmqI3o
YX+MWym9JUj3b6IiN24dSQHrJcqi+dTySv7IUl25tepKuwvwXELgsc12oqbjg62d0q7stKWzZXG4
6PSgg0BO//7KskCbhWnP17fYGj/k0BcHtQi8p+ufe2k/U0gjj59C+YueoBTmo1l3ju32SZWc8jRD
wgnK/j430Mz5h6Gm8JmMeWqWzZ6UOPWGLM8Mmzs4OaO5v8f05dVKy/31YZbWDbHDqdrDEb2AWqQY
AaiQOC239OroqwLt66FrimLlbC6OwiFBW5GbT1Zmp8T0Rp3gNLDcHOeVvYOdxm1aeNVKVWfh2ULJ
kJ7f1MkEqzLbA47pEYVXHTcAmuiw+6GfUhnJkIDqv/TkPNdXbnk0cEQWfWjqVbM5jUguKJVX2+4w
oqxm69BGu/wLrBd1H5jhy8cHA2EEfEMmwrjAbtQ4E5uV7dtubmF4meBmVFfOnW7FzXYwndfrgy18
Leo0lK2wO6Q2PfeEK6Skake1tN1mqIHZQ2rcm61iuf8wCrKeoDYIq615yiQ1ZqV40mi7PFfVD7g3
41Ee22ElAFyci0oleFLg5NGdHSO/A6QMzNF2g7b39kFYw0tIY/Hl+lyW9gKalRpB2WSPNYclpL3S
h3DIbLQik5MPtH1rWtLRSRBc9/VgDQSxOCfAZjYRuzW1C9/fdaNX1Y1jsvMMmMeuiVi0K1djtxKt
TH/KLELS2QHEEBoh0gXAQ5UbuSvkwHZDVRR7oB7NCU6GdpfmffCS5aM4YGQDdeL6Si7csDrgKD4V
vWvu2FmMJHyBgoMacoazQn/imfH2uA9Gu6At1jAPC3EnlQGqaFOs5IB6f7+MpedocRToFipbk9ie
lH3PZOjXzVje5cqgoCyBbIDqQ6D/+BQnLRISBTxAWdn343piEF0OxM7NfFFtUqWvNqEhwzwrsn+4
okCmWEyRc3yRIueQRExPzqiod4H1xZjIUZolOZ+tqv9pIhGx8mQt7Riqoo5OkWv6gtO3fZPP4fKb
WaggOG6sw+yTqhJRatOC+Y8yIgJPbq34K9fi0knQacxM1wh9g3lpuTahWtkDWbNkDerBAm5w14+N
8Xz9gy2dbjYlpwDLVpMiz/t5FbizyCkqJa4ZqDdD1t1qmnqDTdW58/RxZXMszgjg6X/pFwX92Vgd
CuhFJwrHTUbTuvETkZw8zNtWNsbSKQNdSb41zQuM0/sZdZGhCYu2uxv49Y+0S7+hhXIb55iG/8PK
TXBY8kgFluxsNjFcbs+O6D6iH4tkidfcdTRbdiqWeshzrxUyljIfami44E483kuiLB7b3M0RaTii
g1/Vor3LVaRySmurZ9nTUOufu9oECa/GuziuweGsdScXlxVkLLBOWwdmMbu8Gj3vJF47DoBvv1Ro
URw9rw5QO7KDlQdnaaSJfkytcWr7zLekDlOzDfTSm6RHnnBGuTed8r4r42LlAy6OA9YagQo8Ji8K
DqIlqWsa6poSnhl7UBXesWUx9yGSdyvVoKXbw+ABnajUdFnntwddhazLJIaqxrLzt0WTOUdE4msA
Kj6a9gb0wU05WNK/zBBcLN1AnQLc/DGN+EDYuzseVXhd3sHJHLc0snMXT5G1ivjSPUI4PyF/KT1w
Ib8/dbGtF6MxKHRIKn/fJgHk4iKd9ETbhwZvxt3Hzx49Bb4amTdJ0fRp39zG/dhKhl40WOvy3t6Q
lfn3mqikHyq6HTdlJcGh+/iApMIKdSnq7ReQBsRTq9KMeW0seFLnPuvsO+SHw1OqDCLZ0GBw3H8Y
EOwI5sjQ4y9QB0Mrqakeg6FQ/exT1TnPTlreF576Bcb8GgjgvytxHg6xNxXoPjzcFyCAJqGUZCox
ZxsBIDgsUrGRiiHdB+MYfxoM1XjmhBCX92GanjUvMGoa11Z+tJFF2oo4REfdhoskJanA/VC3cHaL
HURVY93822A9ehcAljrDB++fkbMRrsAW+L4qyuw/tQ2HxhaVy5bu0m3a+Ei3TXZ2fZjIh+trunTg
0bmAuEYlhVrmdErf7JqcSDrEBtZ2PTVHi62ra9g0pdsYRru/PtLCeQcnPUkosKb/o3O8HUkKzNZR
K9qoeuqU+xIpqp2X5l8zIj5liM3NIGtiZXILER/8CJTgprj20jPXj/3eRzedyEs1XnULPWDTEK9x
O1ESDfm1whZr09V9uhIXLbzpFOPIpYDDkWTPe5UQq0HYTftU86092xlnGnlYOXwL340gFgynNYFj
LuqZLRaBWHcxxuDrR9QeUF0tX51U+/nhj4Y5AhgRPpzMLTbbHo6MQoAFYRYu/XgyPafYBonqWlV5
DtLah8TZPVwfcIpEZscO8M3k34w+3mUuij95J3CXNFxb6sazbTTOXjJGCyzK6O/AipW3uo4HmbBC
6btJXenx+vBLmBjgkg73KG86sILZhCnN4KsiRaZblkOO4k6gvgwF5eECe4adXufqnRKV3u/OGYM7
L/XETZrV/T+8wiaQVy6RCYt+gWTWgqz3W08yKBkanZtKWbuPoSp9qo2xfL4+4YVTaRKwGcjxAOWy
58nJwHU0VlpkuFKs4zwVKuMWsVwNJTt5MF47JAR+QNE1+49vXwo21MVBdeGzN792QkEzURMQhJs0
KWE92/W2glQwGSGvFIkW7gCOIhAyRqPkNS/8o5VQAR82LcBcvf0cFna1t4xM2mpSlSQQ49HelQuj
fszlOHm9vrZLm8nh/aeAA4+KUGO2mfCOtrQg6CxXxeEd8T1N/6NneXIHLQZMYtFae8kRN/nYPQUN
gopdnkYrN+ASeAWRSepjNAb4FfPI36aVqbegKtwcpeLGkA9Dh2xG8gPDWIR/ETFt9BsxoYGqGnX+
6pYIPlm5DheuKn4CxUYWAG2cOfQxHXleMGeafsKguCHeaIgyNvlWIGe6Mt2F24PYGOo0Jx+Znnn1
B70bfRCZYboaDFKk+g+eJhcoEkfHSJU3cUozfaQxr6316RZO0btxpxfhzStqDiGOYbZOJZ2uLiUg
7XeQIgZVqUfNTL9pgASv76ylJSUDnsSIqIFfJB6xBvTJRm/LBeARwLGOET40vloNVs/XBzIvr2P0
jLj9qdmp04DvJ1ZrTVSUPSVWACePfVa3hywwz7kwtZOEk8D1wZZWcUJT0OzksQZI/n6wMhYJzi90
+C21/mGm2HwjdwSG5nPTalt/rPJ/mJwlU0ImM55S8NnxHFTqIk7O1WApWYR4EuqIvQRpvkhzSNfx
Sn1taSnBxEEYBVpAj2yWDRiFMvZqR5U16VQHuUstZ3eq7Wvk4YUdNqXvXl/NhSgEMuUUgQAEvkTE
1MMgmUWd2a6cDFjZZGb6UnuttlJvXcrBJ3LoxAkjSr7gZ5Rpo7XpiFNeJxu4s+tDi8dwaWh7Z0yG
PdqDdoN3tFU/qH1jHONuCHDszJRPoewFK6d/af9YvCaEfGQkFxXMtIukMUxQavS6pH0ukSL4mU29
DfRUMC9MqRndFqHtrfRfFx4Yx5p6ELDG6GvNK5g1GiCdFIEXwVxqJ0n6bWf3v8oxeaWnfkxsADGO
svKmLR3/t0Oq7w8KBo4QC7FzdstewTo0QGVHsfEDNVcesMUtZBMWUOimaTQ/IE1c4VlY2ZS5LZyN
ykKe1F2btcts8Y0iCv//w0wr/Ob21Hst65rBsl0Ht6LH1q7Ke31iquiiDr+OSaOfc6zZD+Dn/GNj
SNkpjAIUktuhfmkbwEvXz83S4iIEP3UQplR6XpewKxrYvq8y6TK4p0dOQVMLsR8QK6Hm0r5B3pda
rUbmddGJ8yxfhfoTULyKfXNbJrX0LBAGYcOmm0EJCIb8Uesf/Ug2V7bP5U1EV0lmfpAjKL3M+2Z9
ieJYaBOWyFafb0mAWlQ602PlaztipH9omU8QFkj8GLeBCJ4/ylnJHgoqz3Q7TIxRk1ai+06DUi6n
jfNzKCqiPgmFDrkAKG34gbfl57Wf4ZMVO7AL+ja0PHFGaSX4iZSSv2s54huta9VnHFKt2yhWezcD
CokYdhXwncpsP+QmcDU70L9JBeQnKyEbh6mA8rKJTpkEi/UkgiH2N4YEOLpTIEmg29YeaoJFVwK/
cIOaWnFAu6Z/FDr6txwz877Lvex+GJX21i8rZ5ckiX40cDk5qJkGPQA3yAPwpu6AX/mAXg0OJahV
dLuW2A/9ErXBp9FsELDTxoehK6z7YOzqXe1J+gFdHSDpXRnWW03UCHEPOQrSveF/eGtbFM4npjLf
HdGL2ROEZBOKvJFOXiH6cxCZvxQAsRvSyGblZb28OCjsETRAOeNuvID2IzBqx/zRZFFddUjD/CXW
65Xn9PKYTs03yvPoQ4IHngcLVQh4Tgpt7GyqEgmj5CXs8WHN0dn8cKz1fqDpNL25neKJ7+WPpuF6
Vn0MbftXOvpP/KBf16+dy8eLWhqClfRSaBNdNB2MsI4wFrL4Nq2u/myA4KGBig3zVkHS9VShi7zz
w8BbQ7cv3AWQKgFGkRqggzF/vaRA9UPdMwxXiPBlWsZpdpbPIx5E7UqssDgWMSTsQIp3FzerE7d+
r1Pldq1Wd3ZN5WVnw+r7k1UZKmZsJkLD19d0cUA+BViH/wVC7z+d5TeVaLvecKNIB95a0rCFnVEg
u+ydFU9eq/ssfELYnLBI6dNOOqCzYFkxRZKBDNSh3qLYhdjNoyEZ35GaiNDX11/abM22ZOGYAdkj
+pqSd9Kr2cM5WE2K2rDACCz1MdcLcLuxTJGtFOoXRwFPrlJiIA6Yl7MKvWrlXmA35nSaOGMolRz5
kB8vX4OrIEef8BxT+K+9/1YKfXbFqlBSku1AfKKaFePJWNfaLq+DHIsi3zmsbI6lz0WJhSLdFLhe
oB6hxjaowAHmSEYruR0lL3jsUeVF0bDLHoZSYOIipOh3Isz+s4GX8xe/jaNd20eJa6sAFdGlRtPZ
lL0CL3kNBb6qLzcg26ttILfyJojFeLSCHkHUJo3yE9g4JLYdteZoySHCX5kSaUg8GxliqT19sqe0
EuleOFZw1yAsjn74IP8FrtmCYBDyzlR6dedjCPyjwEvk3mlwHTKcob5Vmko++sjDH+PcjL4VqSTt
IMcUt51Xyntsa6kstIiGF4YdHrNkMH6EZl+8YPVboX5H4LHFghtxrMD+E2N68piVMjyhqg22lGny
rSRHyjcJNbZfjZF1T7hmJ3svUZ1P1ZD5D8hBO5u4aSpg5bl8xmOp+X39Oy1+JpMIicvRgQM4ywoT
CtQpuiWW2znIZCVG8kd05V4duAo7Qc0KE4P99RGXNrzh0ASDO819PD/HmD057WhAZE7MftgnqCtu
67oLV/bfQtgLNA2MD/VGy7pMd/FAcIiMKDUGcuT/qhHO27MRO7dEhnOT673/zS+61I1UJHr7Nqvv
PAf7qF5Xi4MMgPAfTjm4TcrJNFLhjUyf4c0zV6COFQ6mMF0voDS36ZAdeg1wsV1B1y/OGoY9SGNi
Dbo4s89p122Zi4xZExtL3x0ZlgK1CzIYQzIf1ThN7/2iLJONafXqN8QGHUJGILtgvMr2pGi9frz+
sZfeiOlF4tcg+kE3+f288c9GeUuDzw1ByN93fJONVFr6qRvz/pksxF/ZXAtFwcmcmHcCKMokzjO7
6Lp+1Me6MsNjm2XDg4gT+3scJcOvxM6GQ22V3bYN7foBnbbYldMkIBLmv65PeuFMkbRT5nZgELIH
Z7+BHT6WRSHxG7DW3gKqMF48dRQ/056ijm1LsbLxTGGvvP/Tp31f27eciZhsTNxAsBWz97GIW265
QAuP8Gux1abmqd3Iui++I6Zub6/P8PIMT9JVZHEUFzHcmm+znuS7Vzo/PCIIJB3RFvSPA9/iy/VR
LnO496NMm+vNoVG0qiUDkIJjYOG0alt/sj4gbxvQWdUH7GiQ39zoQ78GfLhcyAk9T4eExx9hgDnu
oDB7dO8wXzoiPJzvMOkWvDtauO+7YA28dLFTaDGxQ2jZyXDXLx7/MDWNRBOZf0SE407ODegBdfOi
5NX3VPagW2L9cn1JLz4cA9oAh8HwGWgNze8h2EMtuRiM7zLujZdahMYjVpzdyim8OPXTKCBigDlA
LafX8/7DWU3PyYbecKyiON40laFtNEmBRmo92zmv8vU5XXyvaTQbAROoqlx88zqKB1My8h0cnLAq
i091oiY3Cuqlx74dgpW06NLJjrHA3wAc5Xrl37NDpmI3TvsKpcoylsVrlMrdbVEYZrlB86fdtDYG
uUpM+J1gB7vXavyHx5yoKw2s4diEGfLPaSu2jZxGvxGsHX5xLWL0PMGXtplZGXja9KTo19dn6ZuD
IkMgiBtY5p/vv0ZOoKK1o4AoUQEb88yy2LaJlqw8PUtfYSp6ALEmarroZZIuGiILO8kN1FZ8dpy2
O8q4jDwqaeWdPjwhqLGGDdoP9ACB6/sJVagO2TRmJTcVvv69EnEZb2VL5C/Xh7ksvuLHAx+OWdFW
Aa8y+9glJms0Ir2J+lGor7pRK3hFDlJv7pMg7H5jOOHXuygNEIxuKux6tiOg7KOQS+WzXWL8dbj+
exZWGFUpGqcUCydOxuxZ6UKBAC4OXq7qNWCxsRTdyQleHn1ZrD2jC1sGTSlqGMSFSL/MAVGppDZx
2jKUb5qDW/UFkKhEz/f/MCGEWEEtgMi/uCbsIPBKHfNzmBSB8mqVPS5UotDdMvSslTLywkWLQAjV
GU4AnKGLolyPIn9MqcuFZWBuVAtoid70v4wo/d7rNIBLadVdcWkNpy73pMoyERxml2CLY4GipIaH
53sP3y/15SdPtsrHj68hZU5EHiYFt4sWEtAYcjsf6FpmN8brqOfgFXBkOBXYiz9cH2ra7u8CjEkq
DrQVgBXSuov9p2tDn+AW5bmRVqhfaCr7T5WjBojGt407WVSlNiZF/znrKGE6rEXQC9ufoAo0G6Et
ROR55djrBpN6cQcrUCT5g+hRj8IzmY7kBkUWFDZqrcvOSZnLt13a1NK2RIE92xaJL45alndHqzSw
fpNIJUdMB5DbsgWePBgY7UUX1E++0HAYy4R56xSwN/NMNM5G9UxzRwNQuqsTq77rpKw4ocTdRRsb
A+BWVX+PmAbhN0fIp36zAmwCDIoiP0pk5H9z6eYnT7fxZIAr/Stqm/pF0driUMcknHLS4g6NT9I5
9ozoYdAAnyt+0v+6/tEWnmLKTxN/wwDZe1EeDhtTTYqipA5eS+LQV52YZJuGL37Cf1WpufaZlr7S
2/GmU/EmZksiqxsHAyGiYrDxysAkad9GKc+yZ69JJCycaeIzHgIETiCKz58BPJvTRMSj5xYj3lOV
lMnAReyIXqOkanvQgflj0tNZWLm1Fo4B8SFFvamLAQNndq5LvdR7dVIeEMqLl4w3oyOOThC7ECP2
GaDH6W6plF7+eJQzoWCBWlH/mmRW3i+sX1pO7DWIrOSx2MY+dgBVC8DC+niwAJCBBBWtNjKpeR91
bDB+83vkqvCSag+kStXRKNTu+4d3JaOwdkQlk27VbDLJoGJjkLOGmpKpXx2rNbetQNrelyor3aDp
ra+85db0VWaX1+RKxFdjDSfNr/fLZ8pZOWA9bbtxU8sgRSk878ykjXZxlf7V+kT86m0l/xtUdmTu
yOkyY9NmTfsZsDxIWatW9JtiLLpbKbWUx9BR7XPlZ942KsXLYEfwIutWLTZ9rKevVMQarAjayP5h
FGn6eQDceQ5TT0FTfRj2ojV0zAgV9T4PcSEaTHs4KzIqBHFQWOjLtNRtsQFvNpi9SI+11BkGbluS
/amEBHsoDRzSuLS6SYcEb4ek3yBQgxZBODoHb8QHkJ7a8BxYdXMaMKC/k5RQ/gXjqdr5Bn5/iSdE
guBgm900iJ3tjaJqDoUcqTeSan4Oi6rch7GGvqOfxwdfUZo9UAH1SF1dOeOZ4u/szMIkGtDCEdy2
uMdmMj7T55O2g2LV4cYq6zXYycJDCkQUNbhJhgZA7CzcSywB66SigdnaRo3AY9XtpEReS2kXjjVx
lTOJk5IdXcAjeiBwY5ipliv03P5Zh6oProjcs6zt6tiMXnan9lX5WOSj8YcCn79SKFm4N+nlwLgl
u3CAa88mCRd9JA+DOdioZfuEmZT8aKlD+Guga5at3GDKPLGmDEU/gkow+TWSoXPMEG7cxpjgnuZW
lfUj97p0P5Zt+is1ZPXErTduWidKTyVOCp/HFBNo3R9TQKtq+qlx/PAbSiBIzFvIq/Ho2vquDIL4
2BJ7baYS2MqFNF8YfivBDUpE1qTVfYFlQ7cKTFVQ0daIQ3Ef0pj6bsKHffRiM1tJYeYPyjQUiDmZ
ONFARu8CNmdYMTAdGhpjILujr38yi/xeYFg1sjmwzPX9f5gbeTKDITNF9X92KUnd0ARO7msYuqdi
Enp70mKMv8LeXpnZhWfzNLW3I01hwptnmTJpxOENNVdL8+5PjoDUpm+x2wAj2ey5/bx801m4q8N5
EK9a3RiIyeTGzYgzxk9n1MZ9g5fCoRBhcGxkYy2zWVh4nXod7WvAxOBTZ89BUKdUYDNFc/FFabZN
Evdn3l7lICzYwJVwvINje9HKkzC/VliSiWlKz4WyLDT32eInOvdh5LeYQhnhcCqisNgrhW4drr90
C9uXFGoSjTVQYrtAvCYdg4tAVl0058qdoY/inI0AfeMkWpPoXTjV3B8gdAA905Sb35OFMHSsIBMa
ZJEpznY+RtvEMYOzGrbKl1hEqtvHfbiTrGT8YHY1LSVJCOxJesYEDrOl9BKvVxol0918xMi9tgKa
gIhebipZe8miQtqNVbK7vq4Xhd7/xnRMSp3IUNqXIL3CtITkM9tAe7QrkOaAjzadF+NKMQx3ed7c
xYbk4+GUKxulsNcUbRcX+83w6vsDhRxprQR+xGJL1rc8bF6aejh7ef4pDuNPtm+8EHmuNVyN6Q99
G8QwZ64KdHMAFCO/OT8nnmeGzUh+5vJOJ+fQacTX1myGR1Qn0pOPZORU+DI3flrFt56ZhgfZGbrb
XAjKmGmJHB9GW9Mb7cj5SUbMyL4JvSjGOs2Pwy3Gh91dosoVNCujODZAb29yOkPqqbRJzXeyHULD
GtQq2ggpHH7KfqB/MYz+jyep0tFvkU7aejb/O25c5rk3Wv/G6VRz2PZdLR0l+nE7WW6HG63VrWSX
ZxnIZAk3sNiLZEynjMQ84XcdndHnqfZwhsqtog/2dyU09QNaV/Je8rTgplYbE4W9vnPtVAR/rm+q
6Ra8WN/pMkDLkGrsPLQPItSIPSqMbmeBu0OxqSgfDL9Ojl2pB8ei9K2Vmv3CLiIAhuoCTAmI27wX
1hWaX5W5rrqtCe2l0SGjq+GdWdVf8GWYDGpb9VCsIkGXpklhFj1vum+XNQNS2dGhcolXYmj94in/
FZTp51Iho5WyrF85qAvXLBoFEyOMNI2C8yywUQldCZnw3hs7tT2itJM+GGkcr1yzC1PCV5Q60qSy
A/Jq9oKkjVxafq3JrmSXOJEn/jmxAm9j5/1NFhOnfHifsDswMaX3gZrEfJ/UsInqJtUUkFEJ/oly
agC3Uoc77CjTn3arDStruHTZEQDTbCFbovY8b0m0EUB3AB2qm2E4OBEw4+Kr3+beox7Dl2o8T3cz
abAf4ZaX0caga7L38iJbk7/7b2KzAwIkGtIWc6amMI9SwVjE/ZjXiosrEwaJleL8bKBOfgomD8U0
EvYTOE7fNfTWvw1FG+xaX2u+xloWbKTAG84YBmv3Uu3LXzRJVA9p0xbnrlRKGvFKdmvUkunWmUTr
2ansj+8QfjqVdEdxePbnCWCoqcYQtZ3ics155Ex5uzH0Jt0qjVa4NdX661tkYdszHKAjyi4wdeeA
i8EOSAVzWXHNKmqfC6wg7/CY6dyPj0LhDwAgNeqptPn+FRqEjzdkXyhuKfnl01CI6JNRd2ukzoXD
xUyIvinVTm1c7f0onUGZDSs7xY1FmOy5WG7KxDh0RjBs6ATUHyx08MiBrJaBvNNLmJhe70ercnIX
K2W0IRnCuz6U7BsZBQFgm4A3Vg7WQuA5mQxNy4eFzEXTIk5z0dZTdJaaGI/5joPEpZpuEPz/gxvF
IQCYuzLiQjzISFwc3L1I5c6LVlqDJINpZThvVgpWp42kbntPT482QeHK5li8NSbcLwX2CXIw34Om
L7yo9yzVrcdRoDGM9c/Prqi7Q1LUtr+pQvwUi3qM94h/Gp9lqAjHRtO6lRlf7h6U3FByJLafyu9z
gOpk5VebgPNdufBRKyqGh1puO+xf7S2aRisP6uUHZTASqUmSH6WN+c0shVXWTtoNLhINgtKFcoOQ
b4TZsPcXofKbMghX0L6X55wBgXTQ7odXd1FXSiTqwmOqqYDEev0Zgc58a3la/vzRc843NCa2AQpy
ly44I4pFfYCzMomirz/6lUjuClrXPz4+CphsiizAS8lZpr37JkkMGrst4I3Jbox5wiEFqLJTgjhf
2Q8LKwZgkPY6BEAq+XOYbILYZtcoDa4gieLtzLEpbka9tY7X5zLdEu9fKpviIlcW2TXsk3lkZRnY
DQKoYi5SYT3nhdaA8sHBzpS69kYKteylGeX4XBdt/NxoQ7KyDy+POcNP9GZABAZX87RP3yylRnRF
pcmW3b7GAS9xnKTetNXgnfPeQ0Pp+lwXThh1HO4vLhbar/MQK9BrBHCHkuBn0IaTonThHiNJ6dCN
frXPWtGsTG7pC07P/xSw0hKavwcxohPArjMZLZtguJc1pPBFE1QrD/ZlbMyyURKAPUnkeKEIZRkV
kXdYKu4oBudb6ugayFLEGj121kGBRXSU+j46ldhKn66vp7o0wSmlRBrSmpTqZ18PU3ZSD0Ni86S+
dxc6WfYzUONuGwtV3HWyoEBWyeWr0If8XlMj61OcxkGMxE0QwT4szJ2W9eGNGoTWYXASrBAy7KOU
tIvvitH0X1TdzzY9Slj7vg+757RV4++JXOQh5qsiqlbO29JWBBiBIgNp4yXkw6aOkxMqErMZXbUV
Ema4nRo36MdE8lqZaWEnTnqMQFlo0hGozm4QS0r8IkyJeoAit4+x3ShuAAd+b4RR/1tVGtUNSj0+
5I2JlbNElkqPTN/R1g5u4siITnaioZDUquOuMuPoFEt28O36t11YDcIYbZKRhxp7EcsM0tj3PfEh
3RusdUG1t7dqhT11HOTDR7ME7mv62hNXnV18Aa0k4wXSYXUDc34IVPCjerEbvHbfSas0sSkCe3fb
MRTmLPwN4ox7YBahSWTpMWzu0R0iY3BzOw8Pvp/r2wD73C9d0Ah0pnL1kPi6t2/Ghh2Qx845t4ru
qeiC4gixbE2A5L+iz+VvgkNJPsbDP+fG8gZ0iDJUo/v/mLvO5rhxNP1XpvY795jAcHU7VQey2Vk5
WP7CaksyAEaQYAD46+9pe2ZvbWnsvfKXc03NrqblRhON8IYn9E1W1CdSnNCmS9z84LpDVrduandZ
pz3qTF1qlS0wmRYtCSQf8Blt7V/OgZN2xbgJR3JJyCHCKV6z7WAvCbwbqILwrAsman4YoyXBi4UH
D/KaJeBz0yi+wk0K6kWfxPza8q+IqnZ5xSlQGSvAyKlfc1p1DbWGOMHLP15ib2KQL/c0ytXnRAMN
8+++jHKRlSADvnc1ofs/2FZ4APig3xnGRBbJukkJn9hPtp773hJA1Q9NEnA2APP+LmyW3QiYMHpJ
0N+yExdqQEF/Gur5AT7DKwACHMp7OO022Xl68T8Bj88/kf40LledzJPKDbNa4QyyzHnGINNM4elr
xp85Tr05IkCGOF+KqAmANv1GawfIVxBlRLysUSwjFEI7MP8m83MdTE+LZ34S0XhvTvIvoyHihpHD
Gar4XbOWQdgHKqbChgBH9yEIpvhjYJiTJ8gqCJ5Zl9VNG3pl1gFdfo+IYDhWVo3z2+pk1rQQBKFB
Y+4QQw8FXcZhTmfgySHkacvnCCqwAN/ETnXJeCtuciPVPu41WkhisN0E7pfdzuWyyKrBko9QIbGh
9gncuz93cgc5magDEKUbkwmx6rbBybmKf6Y69+a0Oz8+cme0Ts5mAt/HWox3YdnE3rJ2Zv1FVxQU
BtF12ej37u2PV/17Q+G+PEfdaB6/McOKG2EzF9C4dTeVMA4ILZuK3gTIEPNy9eOh3ltCzjmqg7AR
DtfvY7uqj1s7qnCyqImrdbQs1VWslXProVuxW0jBfyLg/M6GRsMfGQW6c6hhfY+GivypQsG1Xtaj
9p67vE1z58J68NCMFf3P7D3eHQt4fASPONDfqG5qaUaCduwCRDYsf0ai2rUJ4nP3DVUlAo3HBLL/
8icT+ibUgoaBC+UrJNyQ+nrDjmoiqUyNksl6kiK4UkvQP5Yj2HTK6fpHp361PRZ9jBbrZzoVbwOt
88Aw/0Bv5Eza/p4fJfxBBA0HzazDFluVAo30CUWMbdmpIGE5Q4O9NRCabMGeoWSRJtwCfeGcOJKk
19bv7X0xFzypIeD1MkhI+thytrMK9a9jq6XatBFs+IbOdR/JbBq0rnSfwQp8TpTlVz+JGt+uyrMQ
FeqC6AoAaPA9DBWSbFBQQhkF8UubX5dFMX72g5YcJV/qbeP1/uuPd4Hz9mzDgEAaoD+KdOqNTKY1
dQ0UYmDLNvZetAqnarjIG6yNKFLLlrTaoiiR5yDcjGZtE40TzO3IlPEx8HdB2Pp3SMSaDdLW8GdQ
rTfRCCJnrCLAB3H4vKlWllD+zzuJ2zmygnFLAEiA/qTzM5T9O4//pdcEhUT/C5bk2xTLAqIoFs0M
8RxcxJdePfqZrIj/k63x3ihnyBnOUZBJ3uRWGLvGJIPUuYwOP0Q+czZILH92orn22ymDWQHBQQ0i
L/RxyLcPM7VaO80EJSAwFaECOtl9u6tRNbmta2VvB2uMqNKkvIOy+HDqQlGjHeOyj7OBGrg7ICHS
i3ZekbJEe6QU9Y5Jpz2E9hA/sjASGQpBZuWI+WcmU+/NDuoMMQotSAffnIxQd4DVYg+K3CyWYg/f
HAHbtTb4yfn7zs4CY+1c2Ae34QyB+nZyRlEzQLyFu86BofSs2qcd4Z88LwdTufF/ppn6/mjnaioq
medm0Lejka5zFYQWkS8hPl7DnD7e1E25QJU6jC6gbP9/NXZGS+8M+ABFFEHyWX7z2/EWUNAim9Uu
bhfFLltgxh9wVE7bWcko/fGR8e6jYVOi9QM3lzdHVNdEnnJrhjJSXUGiZ/HpctZhahqQ4p2wy348
2tur7AzOg3YdIoIzIfq7icxH7CsXB+Z6bFxzFdlzfwFVCr2BTJm9ruAKkESN+zPvCAhjvH1KjIuj
GBkemnhva4BRY9dghaDd7TH2eZ4nJh9xf5vtaBcaRPA61xeGkFlQUM7b5W5pJr9L45j3O47SBk8M
MF4X9lSapJyn9jbXfrkZ4H/74Oa5/hDm/gTpRAcoenf+ANbYvGrh95mOZYngB5EiPMd5W6zCyg7T
s+zLdpBenPo9yPFg1+PlaI6nW9EC4JDz2bvjVqxvTY/7I/N8YQNs5sbbYLDaSz6Bfc3B13ixbNkc
0cN19i6gXI96tqA1b6D5S8kMjCLEcJp6Wo112z163Gr28zDLCwWh1ScCiuKHzqndB8kj6WXO0pbp
NBZ1Ck9afw9ObV+m8eznDx6PopcYAuw2nUrd3QHoVdbUtsYCCFvnaeDcTtBNvB3n4kn1Zp+Heb2f
Yy+/jrzRXGOKVdL04ZS0E5xsIdhZomQvHWpFcqbQittpoZ6czta0iVmZlHzqkoCYZwlPtSTv/XkX
LHELHYP2CFyGTmPAANO8zDezP6J/VFodErw2T9wKsUITty5tTZW0QARPqnlsiW1lZSlfJm/W2WiX
DRUWuxbz8togukhC5jwQ079apHgkg30/uHOQlO6IWo49zAnC6CBph/nQKBcsHMevMwuq98QdeMoM
aRJWkN3UWlcB9/q0mYIrSDINtC/6i7FzbkqH3ENToYcbMmrbKAGRpA+7OEVUOSesNZ8WprudZesP
EYQKV2GsRjgDN/dRVT7wuLyc8Pqqx4yn2tXTWg5NDNEKeI2DcDAOqNogQfbEbB7YAD9g5oPMXbDx
qHNymwttbTk8dWPOPYq663URjxWFEfR941pt0i6o9XPWdWkUEiTOU29lLTPPWLSMCt9u6WjDWQml
rh1cDQQV4fDUKu9TAWslGhfua5v717ZfkwurHXfoOAn4JHgwNhbeq+1aHZDMVbUepnifS72rxnhn
TeSZVMuLpfwtlpC31v4QURFUTQLtejcFDGWhkF1v8YiQpuh5eeqLyEnHyTe0gwMShL9R/anRKUoA
/yIbO7bqHdeKp44QeuV55VMo+EE1KqLB4BB0PEW+913+eea4Dwq3YtcjkzeVjAto68FEsxzCjrY1
POrDontxgw71J1lN5016L8NJJ/jaNB2mcqQmbvVGoyNIHejRp95YVamDni4dCpwAZLzt8v6SWA6U
SwZsYey7KPFdqCOMEb9lIXQvplKVKQH3j9owu1yzZbh1vIbRFhhl+IYsHZWhMxx80x+xqV5DaW9C
XNNJf1Z6nnI3pDbivpWloFbpNsNd5ddRwh0JijA5wWLgzF0gbcJA90t9F9/iyKKnqanVCpLbzkqi
454In7fUn8uPnRsfXOwwqmW3UOXUAzZd8+q3aG1BxOii953rqYo4RSlua9jUJHFYHnCsZ2h3lPul
d1lCvAZY08naG14tm35Rl6XiN4vl3ywBtg2I3g3Mv3GT2F3z4rDRS+K46bNWRejatWA1hUOcWQEf
U8cqlmSuwLmVkllJUC3PgzuV6A7DpT0Py6uhs+9FGF9L1wyrurcjyhEWgTEFKY1ZDSFVbPAzCI28
qB4w/IH3YWpJ+PWFnT8lSAo75OkN6kzG8nD6GmiEScFhG+LzbDCjSRxQM7edE/S0EMZOEE1c1AFH
OSgIn1sTPAxdXlMPXD+slHGkExgqa8efq1UcaXELlATZydECiqa38+AJJ7v96ACK/djnBQA/Tu7A
VqTvenEdVy0QFUQq94MgVaEgWzoERwM46U6MXpEpAFlv+g6nzWgP9ZSEPjBoSQjDYE4nK2AZtj8z
iWdP1kMxLcVtyLye4Wtw+3XlgKkrYfC5s0F42CjX1NkEoxQYTQX4FPkyLrtSS9uluYMDVNuSb1Eh
GW6JKXsUxXIwRFwArgcaSNMeUCjDnSYYET715tDPKfeG+GIE4WPrmkhtFs7JfpAWmv6qDdt1Sxrc
aBhb0DFA8ZaMLtiugxuO1EG778pCKP1U80ntIVBVf455x677SJJbh0XFQhvtONcsVuai8VCeTiLg
pK/9iFkvvpmnO9bMIb7iyLokiyjXcyEWRqOBFHtlwCWgjWzMEZeTatG+hPR9wglAynSAnckhDod5
ozyhq4xZytvE6B5s3FEtd1MUj9AA8vyDZSDUTfMqhHhAzXSe9i7MD6k0ZKlXvRt1ryEcvUfKBXC+
1BgQ5kDnu7UE7A5wTFzwmTx3g8Jf7hQABBVI1HKQzybv5ptSarZhQFBSBCn9lcx1vIP48RGuIIZ6
ENNBsfQxr7zbCKuIIpfvcYPhmSxraVI5dg+WK9x0QohPPYVFSKLmw8Kt5wWrae8zdQ2TOYjKwO75
rkQ0RacgFDsrL3JqK1yLEnkMrQ1UwXCW35Ay3OXEfYBb95hFNQBgwjRmJ1QoaTcTwHe7xUsqgJtS
YM40bYMOmZSp+YqABZDg3jupQlyWVotztg9lUjk1OFpkcmlUOLjiLHVVF8g+So5iLcIWa9dD+/wy
4vCl0U75CQVJj+Z+UCcemU5LXam12xWM2gsIDCB/DXQgxNAaNrlnORbcCqiiQbAnitNgdFTmaEsl
dY37tcaOi0sr7YzcLP4I0s9UTMkQRsvG8XDIYgv1KwBNWOK1vqJ924+rKFZq3cIaO+1HVSZ1UKis
KB2Wtj0rd8KvLAgJ6fzssQdsfmV/jlnAkmWESW9bKpeKURQpHA/3gfQvbdc4K6e3KloXoqd+xU1W
qmKlJMPWcSwgEOEeDmcv5yRRncL6NR/7drbBtazqBBdYu7Hhm4jSYvkYNHOVwLe1pUvVPeZauAkQ
unyNSG8F65Nre6k3VtyWqzqOrfXSqLMDbS5SfxyPcTd9tODIk9RgQ9FycS2k9YDeVbJZ0qqXqbeg
LBkhUGVMqqSYIHzFwtcelZEElsSGaqvYuvH0MJDgPoqhW70A2J7Ikh8dSDDTGMLheB/mnh+lB3Uq
3OTjCNy/V6zIXN2NFr5Wbr+0IkAYU6cQfuJbl/BDriSMf2t29Brcjaxz7G0kUQCMeAg1zDmcwhTw
RZ/qyl+BTj0gILCuhpKgMi2mLALMw+u67Sg5R5aLvtpyVnnhyBJgiVRQ5bfXEP9QScs4VoKUWAG6
wdKxFK9p0fli5Xca6lYtJpqPzMuUanNoUJW2QMvOnGpfjFkFxvNqQox24QYqXHVETdQrAVDNe9y6
fj7tmt4/ynY+RbCDTVlsnuLBvgE+DmKmAGpvUbiGF84cEig19rg1OulR7osuMb7Tb13M/WqJeL0a
B0SAHnSoXuLGDZ5DjYADQpnefmGVvF50NNwFrFhgxAFELtL0MeWzb9JIxUdUvJaCAp4cP4wxeZAe
KtI06LCDLTUfJtuR94DwHiOItiSNhoIvhCXsJxPM8hOP2LzyoP93LGqnKg44q+10mHN+CFviU2NZ
TWZyU2RujsMEvrbUqOpRxZ2+QrCxZIRrL9EBIzvtTc4GfSbzcXY7SIADUZfi9iWrEWEcGgOzTQcf
IRWOB5fOTCJk6fhJuAqRJ1Nc3OAccBAC43hRDWRakrkB73wvYXpNo378NDS62PnIH4bJj7K8cOsV
dux1UVhWguPrvrBC6IlZ5a1fiQnhEhDTLDDjBrVz9dLAjXkjXbZFYH30+05sHJdXF0W3PGg5PxVt
eQ/ZmKeyZftGKr2OwaQ5QgB3TJFvTWk0tuYJE4fOsp6Bh66Bak9bOVi7rhzbkUKa14XXAbIqXoZB
Apd3HCiFjPkBXf05LYZuSs3gj8ch9NzUVDGEF8HSOXRR2B5QM+gTDx23Z4R1bGupoP28EKwNCI4G
F6EY8wQxmpMxJXkCyy9/0wejPFTzuLyKUBU91FsRjTd1EbQIRXO+i/xCfJwaYGfgCeyjFuG1H+oi
B30pLNdAXX4eYVm4NxD0+FzmTO9aiNttmigoVi4E/w8eRJM2g+ZlAvszcaEaRA44lslWWMiTcAkw
KKJB2/4QTrn0qS1q/yMasMt24gzinfmgouJY48asEjhM2p/rJYSti1/P3Xijy94Z0qCI4wddK3If
wkQUTexWAoBt1dMmnqZcrMvObW2YnNriCv3L5hMWDqv2YeuFN7MXTA7uBlPuc0MQvudgXIzBTOrE
DrBect0FB0D/nWt78qGW09Raq5Ur7DklcdNdt2VgfWoDuGFAN2gx6AwyUqIE5dVXoqr5xwECyJtp
mpZXtczdoYzLYkT3bYgeJ7FIe11wYw6OKJAETHZ45WLlKsB+xxxe7RZTWQto/53jyZgkbbM4q2rx
QfZG8t3BIJpASdFVBth6CzVoT8nqwAxT2ziG8q9CxHbsctc6LiUEXnso5+V0cYaB47IMD07Og1Ta
luox+aF7M/cLVKABvxNPpGz5vvJttRUNmrluefYNBbTSO0qvra+9MWrSqJuXjTu03hGEOefAxxGC
hgIAHtoW05DOyNLQ5I8VcviCpNyZwVIFuEheof/klMkspyBV41AlsG6HX84gBPSLzJPvlmWqNDht
gkdWBsDkOViDR33B8nOs6DVjOqNRlTWV/lwEnbiu4qUuaKhz+Vo4skoRWtSJ7nHNhMzujih4iR3h
ld6RricpQSWX8rzVR89drAyLpVyBn9Ql07J4KVzX6wdotcDlycT6UiDcJo4SG8smy0hboZxNaSPI
HxwtD03kPNt+0yfnWgtdSDUnYMQHCGsGQ50quLV7yAYiREamMcdF0nkuu1NLTrYl/OpvgUCbVqqz
qpUzQ5BhqhwrG7nvrgJWy9VopIHnYemtOKyHsx4VJDoBrIqQBU/G5m5a5Tiz7ybPrlOOKhIdmIPU
WtdthnuRbZ1oYTg9uJ0CoeSCBLyMG3BthyT3vO6qd4jGPQwJlRfcRTpTFRjoZOwn2PwEbaK1pZ94
UV2d1fcz2EhCO7opoXtl5or2cXAQStoUpKv4WaDVnDhurg9xj7QwdHM34zDuQ3Jhwzg9mE3Cl/Gi
Xgwsuq3AuwjRZ0m/KEUGQ4zMTTj5pbaXOcE3z9cjtw+s6C8l40XSith5KZQabkpEcbcw3kKSVIvP
E6S+EcGX0G6auIMtqcTaTDXa7WExJwMUOVfLPDkrhtQH/8qDC9m6dQoMVHgxl849pCHCpG0LdTVj
+j5W4fTZm70qaZhGGUbYVxNpeAYgOaNNU/WrXCHmcrrITtQ0sVVh+UhzGqjo0CA0lwE6DG2x8FQj
JexMbiPFnRcgOA1BhoZl71fDtaiK6YigoqY9m9dONW8C3SFGIRzhexdvepQFleO1aeOTs02K9o8Q
SxaJnJBiQhDfS3Jf4h6R4WccBn5i17p+rUk0rf0leFFu0192nsB0opibRnk17CeGukpf2lfQII02
Qxt1WyFQ2I8kotFGuwr3PTLayIPLZIsiNtXM2TZWlWN5EeVcVDmYnMUC+5RSm/0MoaKZijkIU73I
D+VYE/RWgLytG/9uAH4aCyQo1nMsYgSKUh2WLlp2jo4/gNsEY4tZ7MkwjHhy1qRaNvUqdCCNipyj
Xk1A/N1aMMC+KLSFztpohQKhykD2HiLyG4E+0iXuaLMR/dhnQdMNNB4YOvfe7GZtM5psQFVzjYTh
GoIO1R597SqNrMqXSLAVbnTZbut5am50aJ1GZpPMLnBGQOgBhafF95JA2DVFkCQAhCUDDSuj1iH6
dti9YE08Brapk6jOsdMboPkXUE2plMA3KLOEH6fYlJsZEswXS6nLG11NI8ihTn0R6LDJ0I4rgC7w
HCQblcL/1cGkqKyjnci5SXy/KC+0rRmit6JJ3Ugv97C69KAdFd2Oi3JSW8doQS7o4vntQBIXezhR
7jCksjJ814n6ONbxJSlllQnF2LrKHWDBuqMlYj9BfRpyT7rFDQkZpq2ye3drRDQ8ujO+TSuuVeLg
nt9oX4R0CnNzWeQtxMjGBrHhDP6vIxhONnta4dQ+zg0qZQqacqpXIJrXZbiHTLl7N3AV0mqCReMg
pJ1F5lyqKduZDn1Twa3UGteoIA/r3l7EVYPOAMjEw9kFZbzkSEUsmAKvVJUj/5KtOqJ4HKShX+9a
jz/6jasSW5NVLgnikt4MFzG67bcqCuVBgXolXfVRA8KRlSgrUHeW/U6r6cFhcHkTuYswJMehQRbX
z2ZL3WgcoQlq8PezHj8RgZs84FpmHQcoqoHeyNqrYPsAXaHVGJFbwsYJ6Ue8CUq/Wi1lbGc2axm+
ju4e3cdbIuFIGdfNY1/myC+Ia1b9WbQvFHPaQY5m5TkG6rQGdiQgOdXbXHF1H07eh6UHZyKWbkQb
fwC/eYpf0PfPEdM5TeKHWHhmKVFZQ1EBdSkkb07M5Eb68Q4gB1A0te5Phd/sgKwxJwKe9D4vXbZz
3CJKu5jkx7ntT9Ip3U3PSb9lkfEuodI6feo1ONVL3fKnovKmfTNxL2vtgN9WvStXpC8KdP3tZl8D
2JxMyr9EhfKgZQyuJnDj1EOyhptqVij/OQla+ZdIMGpUfL1Lg4ZhxuN6E+T+FcikiHn0GuWfa3YW
fcjbne/3D73iB6fAHQclVJEo2YxZiFmnoxpWiO2fmQZhJJrq800FhwqnVCnu1Qv4Y9RU2cWFizI7
sjkcrDK3wZ7Q1jFfplSyYRXzaVjp0bqAwxpyhEnNmE33RjtsHSwQAQYI8nOAGxgtgFCvDILOVGPf
U9gquWkcFS+OVyJLr0AEpRFBJ6MqnXblDKa8EmI4oFmEFeBjVTELEwEq68duce9xFn4kTOgsH2PQ
DrnlpyoYXXQHxwaNA/DfcI8vKdR/2YqxmBZKehexx1m6OOx+bmdskmpc9lEZ3HrSzGtmzLUzBjVK
ybDm0osL+aayrNJ6RM1Ldk6z7xsNtBpCvRZc53x6EKNrKAofXepA4Y2OunuKhPqMRgZDmOjiIBxl
0lc5Oyw5tO+IkEsSzEgtWpQhN0ByVRu/CXQyshqSIHBBpXUFEASaNCjwx6izeK0tsqBW95wtxaWX
LxfIxc6h0wRUe966K4LuFWo/3qEaWA9ZTMujgbEkcn3YIzO7umtbz6FD7l7BkY6sgFevALPzSTL1
vk5YzZ+YlkhqGQ7QBDG3lUC7JVpFZRRlgQuFXFLXr3m7PCxxgKoGE6/20FSXvnA7SD9LLzWlIzNB
9JHFeYfyn7tkjr/oyxiCzAkaauND7y1jIq0px+4yLPU6hvCwL6MM3ReJhpZ2KYp/QSZ7VO0godWt
MEN7w/pwL7g/A87HQWWMPCAWvflTN895Mse6Wnv+8DCV1VXXhGiZB0SeS4DQpHO7UxvZ95yPKOnP
fElAdquwqtvLyNjnir26j4YQTiX+9AEqMuCpShfJdV0jSKqXh2hG6RmpXkNxLEpaEbtHDcZWsC4o
6gQRIZCG4Nx0cKCurAuBZj5FuXDJCjLNPbLHABX2OLJuJ9aBWgEBFpQd1LAV0WR9BiadP1sGgQVa
R5U81AhcQcUk/sYyBpE6rMRRvo1ZvEW6qLLSKtXHXIYQDrMnguJv6E7XOsa9Xlbn4xOiEjtbxgyV
qGU65CVkzygHuv1irMWw66dQX2ONmPuxzPmDK4mNtL0CcITWXjhYFOFYuMbxyvBOkdo2wD1fLhqa
2RSJVYOiC5NYCX08BCmpBd8iqWcoKNZOkA75gPaQ5RXDC4eW9roX0XKQOhygOtGQVEQN7vIqbhW2
XSMtavrakwjxWfnQtV1+H+R99Qn4Lv7oumWxKxvRHPDthAeL2Ox6wHGw6ud+hIKcrq5E3Dt7a7Ti
3QRxoxRcmThFHcRGUobGBuji095x+umhtXRzMKCmbRW0ItIW/X187cqsOtdHJRdo6ygNGqGypRHW
drHVkqFLw3FNWqWb5W2OgvmMAffSx0XjeBM7NlMEy5GYe+ugcTicBwQqTTnz6hT4fyiKt0LEH3Vs
FjQY8xlmbXGHKrXX3y7a12f62/wxLHR8HUccLQvUaDe56L2LqPSqnZm7blUHDesgCIv78Cst4D+e
9X+y1/bqK9ZW/f5f+PkZKXUvGB+++/H3u7bGP/91/jv//J3fv/0Rf+WPt0xPw+mbH1bNIAZzPb72
5uYVpZvhx69+HRyf7fxGV61Aa6p98xb/1i99eai/fKPfXr98rjsjX//xN/Qpm+H8+YAbbf72x0vb
l3/87Qzc+I83b/TlYX70BtUJzzy+4J1d5+/A+8DsBoSiL3+AzKhaqCR8fTkO/g5uH+hVNtBB5z/A
IWC8f5nLv5qCNx/qnWn68e988wCnl1o0yKyHXjwP/zoDqNlDHs8DbiaGfgZEws4aB//OlHz3jt9M
CWSBQFWG39OXP99NCfl7DLQp4FL+15e/jvf/akqgVo5tD2gI4iJQ0s5gzl+aEif4ewxBeZDFIav9
5c/3qwRq5Y59Vur9d1fHvzFf/9xFZ/Xoly+bTLyi+fPPnfrTX/hzgb19g2/30De/d95yX9/5f7fg
79+sli/r/19e/HM/fBnmj7/+x/O9Hfmbsf58qD//40a89qf+mZsvL5g/PuXFqcZWvT2xk2jYb29P
ASzUANv3LByEBicQiWduxP9+vn/87ZtP/y9r4UfD7U/PXDS/3Q6n4fXPdzsfORgM1E74MtiuBysu
4MewP351MEzTu0ORs+uXDZ0C0N5hQHQmKf3qUDenEoO9vvdgAKpgLAecOmA6oSQDDN6vjnY8sflk
3v3OgEQ+Y7vB5z+Dyb/I1P7qaBcY6sqI3+5O82/3CH6b3+5e+14MbW/+fJSvXyHOTMBqA8g8gFOH
CgHOsF8d+3hqXk5wffuLZ31zRv/qeLf89P6SASDsLNkM3jHUjb/Irv3qUPuTOfF3FwzEpeBqFiN1
hi4v+Hu/Po3/bV7NaT69/MU8QmEHuEZotnrQ8ILf6q8P+HRqGBbKe6fKO9fIr04lPbH2z8/8dSli
ENjxQm4TSgvuV2jorw5yxPO8c26BEg1g7Vll6ywj+gVL/qsjYWW8f3CBpOSeFURjYGyhxXqmGf/q
WHcn5AcDP/XY4O9+W8DHg2YAwWCoE+FfPz293rui/hnbvb24vouO/+oXcHWe3/i5ej31v/8PAAAA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Sales per Region</cx:v>
        </cx:txData>
      </cx:tx>
      <cx:txPr>
        <a:bodyPr vertOverflow="overflow" horzOverflow="overflow" wrap="square" lIns="0" tIns="0" rIns="0" bIns="0"/>
        <a:lstStyle/>
        <a:p>
          <a:pPr algn="ctr" rtl="0">
            <a:defRPr sz="1400" b="0"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b="1">
              <a:solidFill>
                <a:schemeClr val="bg1"/>
              </a:solidFill>
            </a:rPr>
            <a:t>Sales per Region</a:t>
          </a:r>
        </a:p>
      </cx:txPr>
    </cx:title>
    <cx:plotArea>
      <cx:plotAreaRegion>
        <cx:series layoutId="regionMap" uniqueId="{7A4E095D-34A1-4064-8B50-674FE433F28C}">
          <cx:tx>
            <cx:txData>
              <cx:f>_xlchart.v5.12</cx:f>
              <cx:v>Ventas</cx:v>
            </cx:txData>
          </cx:tx>
          <cx:dataId val="0"/>
          <cx:layoutPr>
            <cx:geography cultureLanguage="en-US" cultureRegion="MX" attribution="Powered by Bing">
              <cx:geoCache provider="{E9337A44-BEBE-4D9F-B70C-5C5E7DAFC167}">
                <cx:binary>zHxZb+Q4su5fadTzVbe4iMtg5jxImVbarn2vfhHctWgjRUqiNv76G9k9PXBprBROAhe49dJoy+YS
Ed8XwWAE//l1/sdX9f2h+2XWqun/8XX+17PCOfuP337rvxbf9UP/qy6/dqY3P9yvX43+zfz4UX79
/tu37mEqm/w3HCL629fioXPf52f/808YLf9unpuvD640zZvhe7e8/d4PyvUXvj356ZeHb7psDmXv
uvKrQ/969uKh+fagHpZnv3xvXOmW94v9/q9nP/3Ws19+W4/1X/P+omBpbvgGf4vRrxHlBCEuwj//
oWe/KNPk//4so18l5QiRkP71Ofp76pcPGv787wX98vZ7Dpv9++NT6/pzVQ/fvnXf+x429ud/nxjg
p8088f2rGRp3luh5Pvi+PDT6oXv2S9mb5K9PiTlv7MWLPyXx28/a+J9/rn4Asln95JHC1oLc+/Rf
+vry0OSXpfK/0xZiv0rGI4QRln/9+1lb7FfECAoR/lsRf2npr2VcraPVn680tPr6/7V+thb3GE0/
/c7/Hk2I84izkD+JJvZrhJgUJCR/fWY/6+k/xry9ng0ULf9GwU+L/3+Ojm3k/IdyDg/u4fgnVz0C
z+Wvf6Nu9ac/Ud5P+/xbiLffgM/4I5WdR/j3n/2brv6W018C/vsPvj/07l/PADe/Is4wkSEijCMh
nv0yfT9/kRg+YEGJJICuiDL57JfGdK6A+cSZPwUT8J0RziQQZG+G8yf5KwsZqBtMgWEcRYL9xzm8
NmoBYviPHP79/780g35tysb1/3pGn/1i//qt8yoDjCin52GAn+3Xh7fgd+CX0P/xvpk70g721DFl
nntT68+WNLRMHsnhieFhmU8OH/48fFPZvK3D2p5oXtnnwSSnKVGLkuYwNhK5+PIsoIynZqEgv8eb
KLDho+25PUW4bWGCXrjPhTZRndge4+E0tJGPXrsyyOudfW2IjYIuH8+I5yoyrPXmVAQyo8mEkb0v
1ND4w+UdobP8n9ALPW/1kV5aV3UFVYs5zXUnx5MbEOtPEfX2SzAGLrtDeTR9Jwjn7wM1uc/EM2di
YYvK3oYUdx8vL2Nrm0Aoj1cRKBpQSof2NNqhK5KoMq068mrRw47mNuyDnn/+aJvF6KJOOW5OJCfj
u2YS6EelWkETlgdmvnKS8+4eTTLbqmEFK+ypLZuIxrZQ4lXdTQonupv8zXWiIj9P4twg5qgw7Slz
aHwlWju9jnyD7y+PviUn8MCPt2BK60bXBeYkupJ+qBftdVo1gtN44R7h9PIsW+pekUGYywIzkZmT
Ctx449tIH0LVlG+vG33FBVUVNKjklT0ZIJw3LbLtdCh4x7rj5fHRhpDIigZQY2e6BMaeWL3M06u8
jJbwtgvyjByd1m1xu0zW3Hdd1XQx8HDJEhwUBbujkpfhfaR7Wh4zFWY0bry2c+wCJ1BShDXLd5Z4
XskTqCYr2lhKMxnBgagyLwKXDCbsi2NNc6pv8jqQ5veloPl4rLPGkueMu3o+Wlpi/+ayhM6wfWr6
FalEtJhGUeftiZlO3E1LRt94UZnYLszeB80g/7g8z4YdkRVtDMrbupqq9pSbvHmrA6F5XCBjxXXs
S84G8AjQeWl9jYy0JxUpq+IMNfoD14X4eHn5W3a04gs3sWEmVdGepm4IknqMqndB0VVfp6XVO2yx
NcWKLQaUdyrkdXsK5NLTWAUwctj5KYqrgvPr4ExWpKF8x2VTCHuqSlzyuIxIn8e1NoHa0cPWLlZ8
Ac7WZ0UG7oGaAPVHP+nWHgbddyquy7D6dJ06VryBw5Auikf2VLRRL+IpGJC478GU1cu5H7IyvjzN
GYNPgAOv2GOQi+OZC5sT5dM8JxGitXvH0TzzF80igyXJ8Nx0N4FBOHwzqsWb62wBr0hhLMIWEZsB
bY1l856XiJKEu7mVsZZ5Ue1s74y9p7a3wj7p5snNZDKnvLZNPscLJiY4TgHX9qAVKpc2Rswtv18W
5gYD4PMqHiF0FIHF2dy2p6G3ojlmtqfZ0Q9F8+G68c8W+Wj82fKQUIMhbK0hsD5UtjffqApzsSOt
rfWvKCCoZhs0bWlPpZRlLAVrDxNT6nh59RtuAK/Qb+Ye6y6szGlCIJIiLnJUzkcsGsc/KE89O9Vl
H/UJaN+K+7q1YsniTE57fmADt3hFDA3OR4oQaCewo/ycaYK/TaGf80Q7Eez4mi0JrriBBQFnbbdA
TN6ZKU8qP9G7KeP8x3UiXJFCo8Y65ES3J1EudZ/QoafymKugz+LclKqISV+2Ns4ygfJ4qJf6C88Y
+Xp58g0soRVVFHNZLy2FQCPMENYHyvqiOFU1WuY3pQ2m4B0vnDFvL0+2IUi0ogcb4DzjjQJTpNr/
UcGJ6kPYzT7b4fAz/p/gBbTiBdbioGxn156cWoLDOIef9OISU/Tm0LTmg2JlenkfG0aHVpSgpS2G
5ey0RTTW7kjmceAJM63BcYlC7w7XTbNihiXSLaPdCOIK+zIeePvBCdHF0qorJzjr6RH1EJVVfduC
8p10qI9ZiOYsJnLUReonV/9xeRtballRBG59ZEoD5/IpUrr5gAoyFsfcaEESF+iM3/gpIzaeGxoG
Oxs7b+ApS1ixghYlNgRBfB5WqHlLKoWGQzgS3e9Y2pYBrBhBWlfxPoQzjF3yro7HGvHpKCwO69j3
M41eX5bc1jZWzJArYrHLkD2R0YhE9qxJyNDa6zYRrqBvdKetPKOxyRpy3/DOHKxv3HuzFOV1Z71w
BfiMubIOBRxXWZPncVAF7TFy07ugL93NVSIKV5gvEBVtgJ092Xmp4o7T8KZrc7Qz+oaewxXQR0C0
HvMOFNATco+BTZTyRUKM2oueN1QcrjBeBLiVOgBLLeuifdBhMJpYB2Xz8TrxnKd9hHDRmh5OvTPE
zXoxr0wULMdW4t1IbAPa4QrazAfIYjhgnspl+uGzyiRt0x9UOedx5LIXTVC8urwPdDb5JxAdrhC9
NLWS3DSg56Z67XH5WWTLDRbd676enttR39kC/wAnWiccFUV8edYt5axgXoVzBvkWCZmrqryTVfCH
z+q3l4fesqwVtB3tXTYrYJCC0+GYS+MTZAMUd0EZ7OD7bKT/LTIkV/ge5lFlGA3m1A9TGpXOHxzp
2S3G8mAZbb9c3sjTMkJyBXFnglGVIchIFKGL/RyhuDS6PVwefWsPK3hzOZYdsRDqm7a8rwJWHRaH
qwMoW8el9Nnt5Wme1gaSK5w3LB/HGfItp3zxbZFoOtlXLZww+rhB4VBfZU7onAB/DMZgjFSPlsic
kOiOeBqahEH0f6W2V0hviRW86DHoIX9lkb9vFhIjZOMK9zu62NL0CuxF4+go2WRPWnSIxNpn83jf
aNZNp8ta2MgUI7kCuYjayk5tZ06B9kHSlXi462yIY902Jp4VVm8J5sUr0St6RNazdx1x8hAN/fzp
8gq2trgCfDQvEeoaA5BxdgHSN/3bYQmL55dHf5otkVxhHvF5GI0CY8ZEB6/yanB9XDbGh8kwytom
pTP0i/XzqK8zOLFigKUYpCdFCBPWqF0SP/eVjYUDtN5c3tEGbs73QI8tOup47tGZYiRzQVxlkTma
0qHnUSWm9PIUGyoRKwYomr4sVAbXE0Qwelg6LePeNfkO8DdUAhdPP23ARbbuqggyJZL56p1e+E3m
ioNC7ZA2S/NH3fFuRxcbTCZW4Ld25uEU9KCLYgE6nvyUlJxMz11O8w8zBBTHy/I6i/4J1hdnOT7y
+IaGhVTTDPLCGT65rutiOKt8bmhxFzn5xreLO9Wtiz5dnm7LAlakoPuRFGNmwY+VtuLJMqNqiZtZ
TB+C1mX9lUawIgYfjPVY5SC8OZhFEtqc3gq4bNzhnS0TW6He9bQIdQ0mBtjnN9aa4Va6rL4SIyvU
h102EtkAMeeDMoeh6aIDnIiKExfzXhC5oQS+wjkOTDQQBMSy0BI9Z3A/8NpYGVaxagw6XFb0hpD4
CuqYuwqRRapT35M5zuGYe5x50+8ICYVPB3hQG/Cz3VqBWU/qvjlhJZs3Y5TDTNVQn3Qo/HNcD306
RMQn0g8WgkzFY9H0QxLOvHyYg8IhyGw1vDy0vCuLuO4IQ7HQhL7ti7auYlMJXh3gMDW9H32H7ipR
0zSIqvqOezt8UKVncRaO832p6HTIeY+/DlPffRi7KY/ihRLMYu8gLk9GWYWJqLIMbmRVML4ocRGF
sbKeRwedj0ueCAiI7pqBhiiu4bbrbiDK3+FMmFeI9irRSzl89g1XeRIipz+3eiaviinzh16x4Iea
2qxNhNXszYKDaDpSW6s7lXP/cZxb93Hws8HHKMfsVT159SFfot+7ag7/MHW53MHc1e96KcQn7HSQ
hH2UnwoDeYmomW0CG4QgMJJZKsYpPBV151K4YArvDQvrW8GUiOBIvjQ3xHv8lhdUfOsQsx9YhWUb
l8E8QY5KDkOSMbjKjb0mVRdTzvn7klVRzFjt+yHOhMtt0nPHfmS243dYVwM+qkCMMiZVxl5P1Igb
FZniTZ4VQxsvJREfNSPtchsU0kSxG3X23biy2MsHbAFkxR9zT6nw1OqTg3vnQ9BwehiszI8k6N1O
/LUVvPAVizSyDvzUh+qUlySI7rgTdZl4z1WbhvmM4HLMUUFu8UC7LK1E1uUH44NpPhWLmcFmSSY8
2VnMGfhPOAG+cmu2n0mNtW5ONvfuvWtw+RISmA/Z1Pm4KsM6j+2kNY6pbeXLrLNM7Xi5LUGff/7I
+yyQOmjKMjcnVukw5XBBd2PKcEl0pfodtt6aYuXgomaa1FSX5uR71/KE53g5ELjp/CL6oqJX7mPl
1vouFCwndXMqBaqPWBH3LZe6ufcyEHu3NFuMunIMCtVRMGKqTp4NIU4c4UOY8EHYL1cx9rkU57Eu
nPHlSPNFnWgo6jSkwiWucHtn4w0TYyt/sGTjNPEF1yeZRZ8yXJjETbI9OJHrBCsDeWwVDjf9+X9V
pemOYW/IjK28REaD0k19rU42HPObaly6NGok2/FC51GegA1bwWaYfMBaNEB1iuZ+Toapct/KqUVv
ipbQtGMTZXE7aDZdZ2VshZYga2dFsO9PdK7DKlG2HUVMy1pIuE/X6uN1drACDIrKqaaQBT/VRkf3
meLqNRzj7R+XRz/L5imZrZBSKDpHQhbuZKOckXhEnc9iVRMc10PFm8TYqht2tL+RBUIM/2zSTcSi
YahUkIYVNrEkFq7jMvDMqniYVfGhd/PNXBp7O0C0O1H35vIWt4xuxeweDVVfmDmDI4GaU5MHQdqW
otvZ1AafsRUN1FEvy6zB3SkM517HUos8OopMS5ponWVmZ5ot2UVrOrCWK1na7kQlG+6nUbftw1ST
wt6LkPPsbjpngG8UlnUDGbyCktu59UX1eijmzu8s4kwOTxjLukbKskYPcDFnTk0X9L+X3qsw5m2R
H1sPWW5NXHusGXM3FeR15x1QPy3fMFrJV5E2ryY/ijSfyjLJZf6ym/gPnFcvL1vH0wAI1xV7taDW
RwvKUtrlx1EVU2ys9nE9jm8GSLEfLs/ytA0CWf9s+fWIfCYqJlOOAh7X0WyOYRm1O3rZGn1Fq6Pj
FUI6ytJlnu3LQOfhuyzk7dvLa3+aVkN6ltyjoEDCHQzP7CDTmlZJFHQQSuaMxzP3S1xanvYo/3h5
pq19rAiVi5yUeg5FyqFo9SEsc3eDbZG9u27086yP9jFQMwVQ3gr7yMXHKLLzqyETxfvLg2+ZEfl5
cDvSOtRolCkr8P3STM8JwfcDnCSmjPodf7MlnhV99iwwgVicTAPw3DccChpezH6IPlzewdboK5qE
Wz2Mw2qRqSS0TnVV2NjaTB4vj74BY7qC8ezHIKJ2yNIyG90nAhWED9gPwX3bBe1eTLMxx7rqLiiN
Z/0kRTqrTt0a3fh4jsxwNKDsHaRtTbHGsc6WxjSRSFGp7iLaHClSX7hud6S0oQOyAvJEUWQnZ2Wq
POP3uXLqNrN1eHtZBxs2ui6GE+DcW1Y3Wcqrmt7NUOP6YoI791uNFqcg2UBkenmiLSmdf/4IaVMV
EccDLdMi7x/0pD8HYfgcwhe0A4Sng1eor/l5/EGFGArSa2BTaxuT+GjOmrhsI96kja2lTOAAVUa3
oJ+wu8nalvZx21i6Z2cbWkKr6VnmaYTmgqcG5+go9RI81zbrXl8W3tboKyZpM0nqqqA81VTqQ5sH
5OCDGp0uj75lA6vRJcuyAXcTuNMgL2PdcxaL2TVxxOb3Mwl2LG1jD+t6v2BgHcoCL1LfWegtc4s/
hX5c7q7bw4qp9IzmkgsAIQ3UbV7NRcJ4cJIKYsqcFnjHyLYktWKsZQywpnUpU5w3r7pJfpC6fWkz
/H5QQ7VDJxtyWlf6BQUbJe5KCD60bI+mzVjaya7bCW22Rl+RlTfMoy7rgazafD4Rp/GxYOXHy0rY
GnxFVSUwLdPY8XScdF8niy5VFWcGSi535L81wVkvj0gkn8ZFj3QQaTHO2bEo+zYtdO3eX7f8FUXZ
QHWjx61Ih6XHz6PaN0c2ouvqXUN83tPjtdf5nNdcyHQqTHlTlaM6Tv2sr7SaFYZ91vWDZKDXqOvq
lPUWp+eK3Z27+g27X5fk9Q30k3QiF6nh4jVRaIz7Tr6gvB6Shckv14l/DWHaQ7ShWp62WV99QrYg
b6bB2h2S2/A/eAXdjnCoiqoYg+xoML/huOgOgUfTPRQDdDsubsM614V3OBzCyYYFMFwvSB9rMxcf
mS6hBvwqAa1r7cKetLynhKVimof8OHddOcVBVHQ79r8honWxHckKxGnewqFYDNEXTw09LbXIb+3s
8zeXt7A1xQrALnctdbgEVwO+991Ay+xoTFsditH6nV1saWGFYsOpLKEJUaQZNm1cTX0f56O9rjjp
z2bTxygeG2C2/uwBSM6PcHD4HUfhsqPfDZT9mYZ+xBCULLOqZp6lk3ZDHndQ1XNbonFIzewSNEsV
7ZDFlhZWWBjzofahhU0sOah45sfFtl+kJn9cVvKGBtZVaHUGneau9nD0hFLQj7oRVXXjBO7Ujq8/
+6r/TjmE6xK03jdqCqpMpIzjQxDQ55OYv7ZefcEVPimxpK1E1wVe61o0VOVdpAXjaR6SWsck6JSK
l6YIw+tUsS5H40G2lNrA+aSdURuPhU4XJI5zxq4j1XUxGp1JMw0LBzTMuqSHQjrZJFCyTa/rNYRu
h5/d2lB3QrlOQODFxyZubciTQg575Q4blrquRquJ85ABADDboC6SQdSflzD6xCEZuCP/Dcyti9B6
MlS2nSH2JZy+nZt+vGmg58o4Rm6DJdzxPVuAWHm2tnZwM+AgX+V8oGPaBTQJM2gjvAy3P2uUn8LD
Cs7ZtDCls0mmZS2LHAqeIriln3O+2JghuIO9Fwi6Z3PioSFPNQLuC5pWsY/WyqD7kVOPP+eThWLe
jAp7W1k+f6W0k+go5KT54fIinxQB5KJXrDzD+pyAnr1UBJO/k5qKOZ7macI7Qtga//zzR9y51JT5
jlQRpIlqSK6IcIm+DArp8Hh5/U8aIhTenY+dj8Zv9UBG7WeRNqbV/sBBf0PsooYNccuhR3THBWxs
Y116F0GZ14wnCEHnZuw/ZASPX7Sf2MfrNrGKz0VnZ53nGLDaFi/BZCBhR8r7onRvL4+/tfqVd++X
JWC2b0QaqoXBLQ7TH3soldih/a3RVyYkoJ0YhUHF0oK0VCZSVvmU2Il7eZ0NyZUNlQPDysL1aQrp
J/kdAsPlvWjI+OGycLYsiPxsQarik4dKQZnaRdg7MrXhcax0fdtngl1zxAYjxT9PkcHFKa1kAem6
rM5dDMdgH8ZtXUbiSvNcEdmCeTdLA+7QwB1Xymfo1Wt0uXefsSWhFY/lLZd1NoRZamqX1DmBQ8YY
u2KvnPJs5f9Fk0BBKwjLUOGBh02UIuNvWSZtUiic8q69K3SfHwo7XRPkwkSrMzYpmjkfsyBKVRFN
qQ4a6JmlNHzVR769zpjWJXR6qgJfqg7c+qTGD9EYoDpWZSuhddjPwefLFnsWzFMCW8FZ9Z6Toph4
im0T3U4Lod+x6/owsSM/BtLdGz+9KwaUxZPR1c3lSTdQLlYwga48VpQCJg35bBJCWpeQwHY7HLK1
pRVCWtrSGes6Sx36mCkPl//uJAtIbY/0CM0qBw5H2w7N4Q5eNixarPCiFlwtvYHpKIWevXh0ExSJ
Bh3XUP/K6Q6rb0lsBRs/dNA1PQcypUaNN6Xou1Nk8fT7ZX2cn9F5ygrWlWgCijPoKARLzTLEQxTe
LJNOeninSbl4zPpYDPTeYXvruz42efccrrWu6uBFcl2gpj0c46aKn6deENwSEBlDTyKUJfRddp25
rWvU2FIq2wnKUmiRspAqJN+yWl51DwzrXwGodKQ1xCGaDlq1R6hz7JNuzFQMTmXnfLJhz/xseI/C
Ejsbuji4Q09JlMVtrm4yEtrYRNWpwiF0U88vpReHkuylIDatYeUjIXB0XdFBThLyVzVLVR025lgN
pbUx8cFcJSWugyyubSU9tE91Zk6WzBN/YKE2H6YaVy4OpzBb/nrB6q8HrF7/xUa7L8SAiFd0oeCw
r4PWQ8qRTUFaVVDqD0fPvSrMDWjxFV1EPBN1ExYsbafuBhzdx5r2Oym1raFX1FDlVI4+glypYvNy
VFKNSd9P5Y5Z4/MwT3A3X5ECC5t2oR5CsZEwMRzFUuv8C1Rx9VDMCPXcbTyUAXrN8rIL4ozTLLuF
9m4+xWHRhTwOWBAGCby+gKJD6XuMbrpCQsVRXeLI3XV+mf8IieCHALPXUeZ8HnuIUk0yQdEgO14m
ng3uXNc6daV2MihFlJquPaFMfSznuYgNjvZseUMD63Kn0vCQyYqeJxi+IlBzDDmRvbqWrdWvQu36
nKrLPYvSjPdQcSa+ap+/k0h8vSycrbWvmEVxR0LZwbF+FFF/3+TddAhUuPeCxXmUJ4xnXcQEWUCM
eNexFBr93CtIDtVFPEOR8MFA0cxx0bncMdOtbZx//oi+orKvuI84REojxX+0cPsYJjXJwSYvi+nP
1OtTO1nRA8XjoJfRszTH8GjRMYiaQSWoc/V7lGfipZ7VQu+Vdo37FHRllR+Vx83LigFzHaAPFCqW
I7ngBXrgFxEkLh+6JoYXgMYKbKXQAopfISQ+QLd8z6BldJlQcnnhWxpYEU9Q4LykWRSlzpUfz8Z/
Nh+ej21cVONOLLQl/BUDzXnmfdlgntakCzx08DM8JBQHbq9bbWuCFQcZMso+J5Cv7h2F0myIeG5V
gcmO69sYfV38JOsxh7bcMEo9pBah0Eg2d1BBXV11oQuNXasgfoFqLXB159NmWOVfJ9tBTgtyyeFe
69UGQUQrguBgSm6c5gh8FuXx1J7rBxSXMcrCq+6EYAsrkoB2gbxcmGNpVkAcEk8kb74UNquvuUqE
4c87ewTehcNbKnXvQAE6b29JEbmEM9fs9Blvqff880ejW+iSD2fXR6mciLvzs1MnUPhVtVew9hUv
wFsiqoE2BJpaRItDFsjoIHx45UE2WqFX9NBl7BqwHTJEuIDeg0rnMTZNmd/V0cB+XOaILQta43dx
vu0nuC8bcDu+ozkP33K8lF+Xvsqb4+U5ztb+BH+uK+2gti/yqgaC7jr+AMGcghrQ0ED1t9c1hciu
iL4PMi8/D3xC486cG5pfV99BMRxcs4NvTidZFG2iEfR0QMjc0e+X97TBreu6u2BsGzjrw00gvGLT
irgb+ogk1Hv5jXFD3y9QpPDx8kwbGlo/k0eHCs5KRQdJybp0L0uIaH5nGcNvs5o114FwXYhXR4xn
rcVwJxiw4TaCnB5craE6vW4D5409AmEjbL/oEMMGpibqkmKcspchycXvAmL9HR+9YWJ0BfSSupLB
O1ARqLviRexY7n8UBlMaR94u/Db3ucpeTB0sJPZQmrT3uN+WGawoQImKgGEtQF85fcWseekUP3hw
ihAPV/mOH9+y5RUTwIMvQpbNBDknhuQrogd6Y1VEr0TKigEkpRosGSJYP6DiuaA5Og1FVF8zOkZr
DxhAd1gIJR3FKYdqqfeoNYcKjik70HhS+jD4yv1lpiTQNNkWp3ZmPKlN5g6LIOVxgGetykB+usJ+
YZbz7I/sN+rLIeIdyU+1h6r2hECzxBfV6okeTKbpThz1JMphkhVIhAOSh15cyL+UBuZoFUlUPdOY
a2oOl/fxpBnBFCuMoEkvunVUplDUNn5khAQvslnyL5dH39LFCglwN4M5DSBLlXEUfR4hv+uguw67
+jDB5fx4Q+AZA7uzky1hrQAhWzbWIoALvbYp2QFcVRQHgSdxLsl4c3k7ZxP6L58FwlqhAhF4MMzZ
KT/NYRaV3/kIT1TdIWObKQ3CxrpjC+9lDLczxBXfrptxFej2Oq+rVo5QyBq0KGn6iEax7Ud4m2sk
GDo/QlWLGl7hYePeU40bBrH2keMsCkguV0Ha1/BsXuLE6GyiSdjvlVNuTbAKf4tuzsK5hraIrgkF
gY5AV9cHPcPd1w7tbxjC2jdW2OPOVkEGdxXU3dSylqe8GOZ7UY17bQJbe1ihv42wqeZFg5Ba0yT9
uKBDJfDeM2lbo59//phbaAkvYcugOYlZfRrHCtpI2NTsvCuwNfgKkn6cywnTpTkF4TK8ipZJ3vRa
XnXLCI8rr0BYw5sqrM6gMTfgVXc/ylCenEPoeBkNGy+dIroCoMyVjsJM43TImf4MVb80wRbey5U1
vHlctNBxtfAZXhAlUREzizDcIyh5x6uxOjlRdqdyrsUNpMc+dfmywwkbFLcuNSdtBGFLI/QJmvQl
gJNn0x9Qh5S/qVHNvo95WbMdj79h1+uCc6GWqZfnxIGlLU4KyDK84P+Xs+toklTnlr+ICJCE2wJl
20ybmR6zIcaCMBIgA+LXv+xvNZc31RXRqxvRdwJKSOfomDyZkFA4+SUvr6RGl16xsU1ReakHsjoM
UgMNnIFiS992s08+VtWq/ry9h5desbmeMfoMSi94ziObMe6s40iAcLfzj86k5sqWXDjiW+R5SWY/
Aa14c5zFYs1edAvrsyoW1fvAusGWh7WfTDgOC17gq9i8hDaiR1SKg3yY2vBDJ+U16rhLC9k4goav
BE6mXA66nWo/CyUa+Ch3mzW+8qUubcbGGUhSOhPVqjmikBX9amuf3ZouDsCX0Ivofe54i87GFPkQ
RV3Jj6VrxN5AEaMrvNmFLpcyir6/71RtHEM8VTEG50vsSCBrsJ9FouEFiYGAypFU0HdhTUhAN9cx
Q+kVwwBLc6RmYDs2A5o9+3Hyvt3Y4rPbiHWVXKbmGCZNcqvtKj9gGjN47Jox+vL2d7pworacq8Sm
SzsLvGKZyPexxnhyNbL3NEwgpbGx7K6adUTivjkKpYaHZEls5jOp3ueatsyq8wJ+UDVFHHf5GK95
LdkUZ43zyibDzNj4rtI9FvFqKX/dvWierOMwePwY+TXGVNokqapceDS5Vp2L/h1DbsHaoEWI6yZM
6mNZse+pWlU2tc0tW5b72S7XMEv/bN5hFRu7HuI6SRyo37EKeg8s8u9ZsDgPSlOMSfBZoQgCCMcz
864hYy/4kS2Ke2gtRkRryo/GRgAlo3NPb3xW6W++s9daB5eO7tbE/ZB0EzDJx2UF0HAt0ZkLpmQ9
vc8wNpa9AOC5BHPFj0QG3jEQyOxA70Q/vv30C/uxxW9XXhxUUVeBx2Ud024nl0izM68N+6EDEPne
96zmj+NSp99cH/hjk7kElBjHt19+YXO24G7devOAHmZ1tAFZTmSy3qO2lqO308Sf3n7Fa3zwj8Ro
i+8O6GTDFgR+IKjTuymJf4ul7rLK6e8pc1XmGnBGMLeIK1fKhaOwpVSNIgHqOIw+H8E3Mu+8YDaf
U9deZcS+9PiND5CdR/24wwnwgHm6CQFvLLQt5ZX27IUkcjvPtZRjWI2DrI59GzxMS/8QKmczoIC/
1Gv8WSh25T2Xtn3rA6JFM12jDiK9SBbQwkJ7vEQdZJnr8co+XHrFJtrvjdM88QGrKgV40LIo7cv7
evQYqOmlUfSdb9kY/sTQaxsmhVKL74/H2EnV7poUYPncuE5dCSAu7fnG/udVD+hnO++AYUIHXtbx
ls7ufdy8wRa2HoM0isfCeAdwvfRZOfIPXc+aonHlFfu78Ou3uPXRwu82CV5AlKwLFvjTSS3LeHjb
ui89fXOxT90w26ABDKjmI7+lgP6dRk9co8e99PTXi/KvG7dfqm6FREJ6MLqP9nHoItCqvXMUHuoW
/30676MQfCyiwkCa/JPITuZJFFxjKLj001///tdPJ42FjIGnvIOIuvowlFxksW/5lUz9gnVtEep0
nAJhyjU9TIp64DWMzTIWXl8jtwV0sb9G/3NpERsjBgXPOoOrHrWMiJKjtXO1k2o27wsK/Y3xGijn
0LQBNjVummZX6rTCDAoR7yuQ/o8f7K8NCDBMuuqyhAOaRgQFoW30ksfJaElWC1wL78q8/S1Eu1oJ
sbWGn4tc/KeyfZuRIbgbAu9dLWHib8HZ2FkF9iNeHaembbNAz1AbKpN3gd3w9I39ctHY0RtASTJF
wfylRfNoN4XpkK011Q/vcRH+lhM1XnXS8YZiwAhdgwyqVJ+V09cgC/82BH9LhSqHcBHTioePQfUp
SIYb1pcvDAy7b//2S4/fWHFpJOgC0646DmDsPSkwh94gBluPi3XXGIkvvWJzF6dOYtpEkBJt2/Wx
duLsu/HUDfKayMW/bdjfwrN1MrUR5Ri7SuemvQWliOsyQC+G9z5/Y8UjrSzI33E7ju0SvijNwyeN
DvHu7Q249Os3d69gbE6XGnQl9bRWt3HvxmNtQNz79tP/nXD5W3B2n7gZRCW4Gz0xtxlo+NAUwiRK
3gxnUQXyiie6sIYtMpsIwuaADzijEAsDv/TQjBkwElfxvpeev7Fh0tYCHG0TbnjR8lPJ27t55dcw
fZc+0eYK5gu+NilxBQSczpmYFVgMy+jRwiPlELC7Unu4YATbQR0yJA1mLNbXQ+Trr3IIOnWn+pok
tyFSn2u6Dpc+1Ovf/7oSmm6gdjYYcu/gLfI5NCFKpfFyZZtfP/f/T3TQn/jv06PUOgZmfXypULNT
KCb6OHIPc29JsxN90n4ag6S8EsD/O6lCyfK/7wp7RlIXg/+vbjgvMKY2nVOwBZ5iVMF3USDmE3QV
3a4BlcYVQ7x0DjZm7gRcIdM9QOVh9BRS9Jp0V+19PT7wlL1z0j7ZWDu0Hv02fQXKk4SPO24CXnSh
uVaOv7D9W0w55QjFGlZ7B6sdLRqVxgXtNL0Skl16+utW/XW45FyO1ILa82AnUBGVEeQVbEe79yAu
CHi0/vt00MhNQzKi9UZFFS4HVJTFnEOcKW6uFDku0Hr5W9h4Bam3Oi5xpGhpvxqZftbpOu5Sb73p
ZndkvRiLYSYfnWvOfrn8edsBX7CZLZJ8nEeZrnXpYRSikhOIYEGOf9ZVW6mi6WvwpLgwpn7OXbiQ
Kwu94GrijRMAvDfUggO2XROrH9LUzkefeeNT0E/XWOAv2MoWHk41pytKkBiNdN2QZqEm/Zz3pYq+
EiznfhbrdOX7Xeh6+Vus+JiARKVZET1IHyMsT6MjU7sDk3bvHgZ/7B9Kjw3BSbZiWCE1Gg99pkg0
LlnCIa91qHr0wHYOaHP7VBmAYooOczB+ATa3q9yEF+wi2jiOUjs9yzhMD6LSU9YHy5ThLr82GX9h
N7ekd4vTU4imIhIham49Xd/43Jydrd6VovhbLtZJORRLK4bzCXrtb0DwQhfCj7V8efv4/7v2BwXj
/1p1GsgqCOSSHnTl79jKfkyxhwZF87FZ+zILg/JRCwceNW7fVSkH0vy/L2RDh2yFgWxBUfG81st9
lI7389gOV+oxlzZ74wQp+uj9AAj9oUrB5k8A4zt4XqquPP3SZm+c4AjsJKC9wLws65hzmzxGnfeI
zPpagf/S81/t+S8XDl3ccHYxqNPKsXsyQX/yrNiH5XjFWC89/vXvfz1+5hpE0kmLOK00IDuysin8
zkzZMg7vQ2j40ca5RbPli5ZYQRKon5zgIEXXhtgu/fpNeKMtDX1j4Gm8MqE78JqUR8uE2HGXVldO
5+t3/kcEtWXllBaqz6UPWrBpruOP4ezzI4299AHznz+ill5rll+4dLYYbirLTokBaKDKB2vWMloo
io4WY3+E6x1poJtCKnPtXr1gEVs8W1LX5cimAcXDoQ6+Ehr3P0ZexleCjgubsgW0NaVCn46AhzuE
YFHhy2XNUUuUhzXqrgV+lxawMYo0rgSG8cB7MbBo+MiAJP3goyp0eNsDXtqLjU2QiIlZeDhV0zpC
Em8wIj0u1aRQxa1s0Yak7bLRxddGMy4tZmMfvUdM21uYYBVF7jAtAzxgx+Tu7cX8r23yjwO8BXhz
iybwXHXw575Uv8N56cIT8/nye23RM9g3lXsg/rCLXMAfUgzrVCdSl87LF4x71AdIR/yMTdpOt80g
w9vUC6Ik6yNmdLGuU/iRK5VcA3FeOjibBKLpltBgLj85oE3KP89jkz6DMFahUK8WcXz7c1x6x+bm
XxbP9C0Hsww4QMw+ZSbMFoax5NG7iin65/EJ0i3Cplb9YoUI6MGJ2OQGCMhzxNJgD/lss5t0Wu7T
pGxe3rGeIN2CbCiLGidAyg6isaFzeV1zuRRASHIQ7ILE65pU0T8/G16zuUOBfzAgr6/oIQF0+7Uj
8Ezbrsv5krwnl8ALXj/mX/dQx6pwbSpLD1PI3Wlo+AARHHYNN/JPE8PTN/6i7MolMIFgB1+2w761
ON7x7I/7t/fg0tNfP9pfv30A7z60ejt2eE3mxoxwG3xcIHZ8LcS49PyNg2gHwFC9Cs+v6RNb4/6e
rYl8TzCJL7O5QdGfVkFdNRhKmmwEnjr2W70KHb/vw2wMGvBZ9CYnzMXMfG1ugpZzVPlkdOWnX7Az
ujFlK5clEBYsBr6S/Zo3Zbsm4DqUK4yBMRfuY1+nn2tL9I+3l/NvV4qPtQmNyzLiZg0SemgNlwlY
kA1qxhjJ92z2Ot18Z2TSQ36AQKJRFQM1kMAAXhRyQYXkhtmMQY1A7UiNybosnUnk8iYCYTnGSCZI
yZaNjx408ll6Tnpd/377R184PNtuuscngUYhpOcRvuidK/2w6PrxXc0YaFptYve6QQ8Yeq30MMeg
hcmWQbQ6i2Tj3tVpwAs2jkd1IDXp/RmORzdTMQaK5Z4QS/Guj7OFAJGGeXINcWDWmdgj0rX+Mezb
d4nj4LdvvE43JzE62j45oOs2FhDn0Gexgmyj7ZprMJDXz/D/Lne8YuN65gEjoqNkBEPf7QdnGCgJ
Cb+LJvWxFGCc7Jkl++Eqe9OFW2CLBaIGpHVRLOgBrT56mo1H8qVk/THBqg5v78jrt/nXgjb+yDbg
2ZjAGA+q2rSPcyba4XPql3LMqWgAbWJ+pK5dapfetXFPCs09ZXoaHETYmSLx+zD3e+LuKGQQfiSW
uiun7NJn2ziqqNJls5QxOah11SC8QM9DZ0mqapoPulP2fd52y+sIwXht1etxm0EIdIT2RlnUYCK7
sohLfmRj6b3xERoq6h+8PknymkVxgb25RvV6YSu2gJxOLZWKQPh0gPyVQKvDPSrfzgXUIkCrc208
5dIStvbodbGCrA/BmObCPqGuKPO4pPLT2yf30tM3puiSumW99INDNDX208C65q5d+mtKcRcuuy0K
x4qkXVapgkOSTjxbB42ZdK280mSeqvyPfj1ai9KZV15J4i6tZmOHnJLQNXbG++YZBFbM9DlIifTp
7W91abs3ljeHDCqUjQ4OrebdjkXsZuzC/RzWLotjEIa+/ZZLa9jYndNVknTLEBxGrxqfHXSNP4Rq
vpa2XbDq/9Ws/4r6JhmTNO6xBtc5frdwL7nxZeD6DBz078LvQlNxY3QrOLoXqNoQhN0Ve6om3d0N
ESHf3/V9tiic2iR2QNziHyDR3u17TEYXQd1em9S68H22hJEUl3YQR4l/WJRY912adiqzkyvPEBsB
pfb7lrA1aZcANREY/zB3QVlE0E+7WZl9l3YePv/GpONwqhS4pALoUrDhc+Wt4hPEHa4O1l/6Qq/n
9q8TlMwylFaWsLFwnqBNFqpihhgcJCMa/0pa9XpQ/nGdbjE5cdhgDFLM2GJviD9JxKT5Yscqi7zZ
3nicCkiu+e1ZDbb9ZKi7xkt6aWUb+469rhp4D1/IMWFIsmkcwx+pC3SdLxCvW3Zvb/4FL7LF6tRM
eRWACbiSHHWnIJj5zgPX+X5eq2knrDbvaaLiGGzC/pU3AdIJzz8ELSQaj2sPoVuUtIRpd6WJxbhD
xbQhgCq/hqhvL+3frivZInhaYHbsIIR/4FDUxKAxcAba1NP+fU/fBNVrHNvEr17HkhZVfZDKC146
5+YrZ+7Sb9+k8ob3FRAqnByC2Ey7Max/QJZzvfJh/r3nyRa4E44jUVCLgc3IeDgsvpcee9GuULGI
k3u0t981yhIkWwzPKMBbTfqKHKaeYdp6dPJ1SOMaLQIN/9eB//+WmWwpFr1E+D0QxuSw0Kr647M5
xAR+ol3TGZThO9V+4CPKCadwae2SLZNzSHFHj6/PpVCdLVxdTv6HcI5TkrtJ9HYHdOkCMkhkxGWO
Xg3m2RoVjupzCpUPP4tcw2zhe6bJFhR9dV37OUvYM3TAvqrJ3ZRx2d/MKS0fE2rcI7SUVC6m2ObS
1ks2JWOLi20IMi8Z5gwE7ueFq6/B6C+ZSKs2b2s75lHofg6tBwnFic3naE0lwHPyDnWdpUhBelKU
bXmcmakzr/XGLOplCTm1mOxEChVH6bpcgrvVKvFZhr63b9vhl6XzgiGcFgoWXvXI5/W3GMtXYbzg
JXTTb6hcfg61/0mTOcpbYtbM+nrOA+j05FLPt0IRAEQC1u89yOWEBPq3IIUVedWEZyu9h6imUyFs
9ADFVZ1NzXRvxuCpDcJP3YAuSEgQhHZDFOZTPEKMOfLnvJLux1ot49nzly8JBDV2cQqxTh2IT0nX
vtRp+8Hi/+8gtzoVC1nsYdAizcfOUZG1zkCozmtlRvnsXiqtyKFiuFGaytwtZfhc8sU71UBZg/GB
ZiTyH5vUdBnGBz4JSKHmck0qcPCMY5HEoZcpO3l7Wbmf0gC3zpkvM+NHGnxn1dmkC894DOiKoj+a
sJwxeEJ+y5I9+qwP7z1p0NXGRI3uKKjCOP3tE29E96frDtqmN+WwnDuTnqHs/TPs1l+eYqep7elh
YTrJeNRB4btcSbEgMM3AhC+xRGnzqW6/T00SFMYyl40l8DOYqG5OfYyJDtBAhEeMivbnelF1EXC+
7Chtv8a8vlVCJVmkgzALQwwIMlL/mWvWZg3pqkdTDU9oWzdgrAQiudXxmElQFmVxM/5C79gVeujs
Lu78T0NslxzbtkBoszWZS+VyXJQpQSejkoKarisCpHaZbvQLCc3zWE4fQi8AAaxGjRZ2lID5B/Ra
JqmfK2g8gsxItUW4Aq3vA7Z8qFb9HADwkMkJOBpZryNmKAN9y9x0B6P6HQ/+Ma7iJJ9eBaEsBsoz
n6Zk5ylhMyL0x471yJ+C4acJw+9g+kdZyIQyB0wTSGiCXTRV8tWKXu2E3wa7ASWKnLNaZmxuv40k
hV6sZ1BpGddMBb2G0YnfTCLPA+fs/cSCR9slENy068lVVuRp3N6GLN2jjdXerBOp8pCiMlla78bV
3XqcVvWhVfXT6rGnNYLZoE0vDtKDw/NH8SuoDAXBrJj2UiWIbWWYh7FO915UmyLwmjWfO3DdDUPl
5VG3/tTEthmUOzAvFLcPevQ/8Th9HIjTux66k1kN95QbHxRjswJXsKo020el/KWmuQFMeAKT2sBD
6KYxm3fov2SrEVVOHHReEuLIkQ68LqRj9V474/IAw0+nMYgmKH86P/d6dt9HdZ11UfxTuuhFjyW4
yjFCgJNiTGbR9joEDHDVNFn4M8pJ4XkwnuLZ5INofKCp/zkA1+rnqWygWhqUAToj0zjxxxSqjywP
B0W+8LBrFLj1dHTnVDKduaHNXoF47Gka4W2Mr3ubxww17DwGFr3OrBdVe5h/5XLqW++lsZDjjis6
VdgGMh26YGHHAZjXsz9K/6gwRLm3tGG4cSL8inI167ldXrXiywAOdAHh1iliTD+Hrp2mPC2hTEBA
qInK2+DkrT9MqDXyKuQsozMY7TLgZtN734j2z1rX4Y0ewPCVKRnLg4TAZMHwWp6ZiNY3oSH8aDWJ
TRYgJX/wKAu+9rVVN2B57v+k9Vg9TskQPgdV0qzQwg6CxypV7l5QRLN5Eg79I0sq7xdzs/1YiTnG
7ibeh3Dl7WHGgGiFOy5sbpQD4W8mBuHu4qlV8m4AVQCGhMOo9zJNKL1NYz0fFeVLt688RY/pqt2R
GLV+tElqPmnIH996DhJKGUQfmyjrq6UsJvI6ZTe4cO13E0nG3zFmMExW82XAVI8D/Gkx5bP3qpYC
D3Ffz+HPUYOwrB9Vnwdd2mSDHn66cpyf2mEBgTiF5C/x/elhAMvEGR3MO+hyuIyS5ZBE5HPZ0ecE
BygDLGnC5YU1gcNBFIMZXzzCSYHmG2reCucvTMSXtfZ+rjhIN6xSj6YR4NkD3Pxj65c4JFHMz5gO
LDMM6ZLd4Ad+1jtQa8ONP4VtfC5D8gKdDrNPeuC4uRPuzFU8ZOMcNrkaIa/bjWBwgvTPArfLpwew
7bIiBCNqjivvu2r4h9ZD1Tqa4iEHrWxw49gEyc8kWnMaysdGQtCylyNoCASaVdXo34cRkbjLYawj
dC5PMu7uNWRJwfxdflx02EOwmuwYSvyFNkOIC9xOOVm5y4gSP1WVQhzFRQ3GXqyFU+817n8kIZ2n
Dj2VPJfR6GUQUr3vVl3lZdt5OQiWvGxNoWbQS/qJd07lq4/wQpqlP8l6/A4eIYzKV3Gd9YhOMkf1
YY4Q+I+JWnMehkk+g5qhALvtx8Fh3LXpViAa/O57wi0ko6WudkMTvACe2mZ1EHRgohWsmMNZoFia
2rz3pm+6DH5BaKrKVOtckU7eMQqHBErzbVPoBiQTQEy99OjaZrIjT35A5Rk03CAb1aG7i/ouwU1L
G4c2pvhcxbrH0qZ4Xy903g9yaJ8Z2FCzVS+HvhL+3uJ+AyNZeWfBYfp7mdcpwyXvH0FjVe89MkT7
cerCY1kTDzV8MKCnUdJ3eaKGeF/5GmwxmPGtCmhs8wZe3jXDo2w92MXIZ7Toekw5tXehpGI6JlA5
2vP11VyQF74qnbsqfKCLPw5gmAbOLQ9bFT/hkNmCEJWcaBq8pu5c/LLr2JyiWqxH8Ja6nZur6bsf
1UMey8Q8JJbRMyl5cnR8lacxDddnnxL2QZFFPpXQ6W0yokPvR8mVfFoCVt4DMRjtvXSsvwgoqxyh
llk+QXVXFxr1jg9lWovfUMaqd309rndJSvUNwGAV9CdHkBOJsh/y0m/SLpvIDA8xJOuzpAwYk0T0
N9bZWeFahoz4vPrpjV+V/gEykPNuBiz80Tk+FybtVgbPOJo7nHXyRVWt+lgNiG+GrkEk3tAZQg5u
gAlH9UsTTM2zXjuy661LoKVCuxy7grivEaiKTUrSm8Rbw71uwwBH1i13lRrKwtBIfLIBT86dDGue
JWENxnPc5Ley4gPfr1S2RdVUSU7jkuSQ82gKoBuqPdrU4R7IKLMja0tPfUqGHa/196H0yp/CLMvP
bq7wnSpKdhHEaX+k0Zx+SFERxMkw7SeNSdqnqW+nfZKWctemoj5w3Q7F6z7fCZALILKIBehES++o
lno8dqOB5gGbIMpIo/kMvZsOwc4KwlNQKu1qyJvmCHmWYhp69kL9NbqxsN0iUVTeD1aPBff0jD5E
HzzoKQYx8itUxrRzDFbJiBQmjrzHNA6jY6fRhcpWkcJlVmVJXhTX6XiEfCNU33Wk5x1EfTsOjqV4
aLO0Vv7nSEP7MlshN3LXNLF37v2mg0bF4M8ZKW310Kxz+IgOsvnFFu2/zEFIb7olKL8vpAw+E+6n
wQsPK4mCr+sIZpOU4963uMXH3I+BK0XueUqTb00adK7gS1r/qANphzseDMOwkw6aEsBMA2+U8zr0
vkDmteyQn1TtZ05bD6zZFYo258CGXrfjlRFlhmCdsoK2lVnOOObdeKYJaJFyMok69LOBls0fBio3
uHKvhT5FV8fcHUGM47NMpeFUF8pBnwlxKhnG3Ryk4MtuZV3lhpmRHDFXBVU3A01n8Zu00D6/AatL
Ux670gZexi2332IwMX1oYx1CWWi0TXRTMRet+2nxgibjiPvqbHJssI92ZcR81aiNLzn4xxAnSaF0
c0qETINs9uJegdiT4M4SoHcABQ5/lXkYk7iFckVVIUWC3vzgF24pFxy/Flvw5OEaAna2njD3BRGl
VBwCVce/Oox6zDmkNwJ56whwEEXJ6rQ/M9Mm4iw9nQyZ6L1A5+mwjus9KwPaQixEprcyGBEY8mUy
7JF1FLonmD9GyrCmocatGWvu9ztvUg2asZ23Pqej6DHBFVL0tRPKVrPnHg3Y3kbL8gSBJ4/+AIcp
WtIkHKGHDXle1ux6hO9yP7DFax8bb0QfRSxNWRZyCiIOqfuxGXNLbDQdZDBQ+cNvjPYRYVIaIPVY
uW+eAOehzbmdBo72zggo7DkxQYAwbgbk9tm13ZKcJ68K+sPo1IhNaHreLCeRdiw4ld2gk3uUAWIe
ZJ2aSZrP6eypzFBsWwbWuQgUMq6RNdLPfvpVD7ETdy4M9XpPIgEJ8Wz169r9oII2dV56CRyCJ6Yg
ObeVMEmWhgaEXOj6NyPUE+Hed2TRyAx8iKa1WevV3XEkZQUaY4QJIKCZewPfBUx0ueuIB45R3ISw
yopb3MN2Rufvea2o7315lcmme0MCBNN+21CkvW5gD6Y0FMhttC+ycPaS8o46RrqiFvAbR6nW2WZo
ivctTnsz41DxKo12bmqUh2pHKOQpAXGt/6PEAOpd2Pa+yij4yhA4JaGusaYB6pVrF6Ru72NenSDp
DwTH8V7T0WbRaNIZ1jtAmQ2e3w57FWj9R/HQ/tATMN7FDDBteWwESITvI+mR5EwIcEc5uJ8XmyGM
o8stmAnWoPDUUIs7bvtQQ28s6fqT0GUf7MxiqQC9wzSYl7hxAf1EFIUPw20+u9yqKvFB8tPF1TkK
KYDXzMN/diXGMshtVfvyUbUp+ppIN0u1x62MvI9S0zZ3jee8+GwQcDUQwGqhBA4TjO0JmgrmY6m6
6LPHK1ujUkNUmFu/RDMix3RhpfbIpAf3c7U1ZfdontbDb4wwBuY3xkHw8yQYHXYk8VL+k6yd+A4e
N5YWoM3XNAsXt9r70YfawId+ATdkrqIk8R5ATDapIim54QipfIFmOXRsHC4DwnAvgCsYFaZFNmCk
n5WoCodYBq7A8Jo/QE2tnb5UPiT/zlxUw4+lSTl/ZIKM4FcJJ93vpBCdzhNXSndeE90G2Kip7SAL
wh3NHJnper+Ww+wOthfOO3eRaz+PFdfVo50nSzNj5nk44ezQIXMrT+sCk5bhsgvWWc4HMrbBHzrU
/m9lE/y7PkCQeEBup+LbKVZBh+x7hi9ae2PCu9GC1ftkQi3980DXZT2xqZ3s3melJ+5wYoLwCS0H
g9oVlIVYbsJoZruIjNwU7ewjl6cw9W/gwFLut++DHPZjDVDTmqF83LJDQqMUCtqxwQyJ7brIB9DJ
V0BWt3U/3TAtkrUIAh3zXTQvg7oNI7PynEbMS04d6SMfIsoyIYchsEgGUhRvkHl4al73NQhHfkWq
m2XBBjkx3EGm7m7R49b0rJZBw4ZX3FeF8bo23JXxWqc7raU0BxTmDFx9GbY49QCi1lk9qIXtkmZK
lx0IwkckCZAA8zJ0FPwpMx3KsDeIDFh9W7VIKfJmmu1a+MZjbAfKSu/ejh3nh7QC8jqTfK3RqQRp
pcqU8KPmBlHzoI9IC5k6WCprV3Tw+MjE4qXiN1ywtS08vpAV1TJR/vGp5827qBmJKLhsu69d2FQv
kHaRQV47Sf7ENRBqWW9No4uxjulY1Gamj2C8Hn+//hFxL5hvql1Y115bRExWX2JgXoMMRELhV838
djotpI6GYnKjhe+tOy8Y8rBT9A80oOZwZ9GDm5DGl6iqEVojOkJdsBI3C0St+n2sTdMclAoHfoYi
Z4RNARGSIbkppeZ7Gad1tGYNzKjeWQVZx6fXCcL6NFXQ2oTLjarp0aQYK8/RFAqiu3WR4KCvnFo8
gB4Wn4JuW/edJWckwv/H0ZnsRqpkYfiJkIIZtgw52Jme7XJ5g+yqukAAwQwBT99f9qbVUqvadiZE
nPOPrp8MPn/vYURoywgeNAP7U0lPJw8gxk1E7v3+0S2yIEaSjd+LjNLR7tdQ0YvxZFNcrQ8OpYbV
K4mmpp8DldGUFQ/lNL/4skWG5Lo0Xb7V0pXDqc4Jzk+XsK7leejpO/9runlg3oXIn4nJN5tKfhLC
VzcHzmcPyHFQFiYZXsg2NXIpnESuc5s/coERaCcNI2hVhNATxwsDCIT/JSPkdI03DHe8GKEM+z+q
tb32tGu/1MSgt3t7T+W2tm8n4VY0scf1NURc6l0ZhUybXNyylesz66bF/5BJyJlDA5j4yETX5ocB
iGmK5km3W9J7pCmfC6ZF884xlN/ftSCrzl1jleaJZLzxUiOSVee2Vpw9s2XvrJ89vR+prUwsz33n
2pAOrZup0zSMlU96buu+rtveMafXbeUBsLgTcEe1ZFkkpVVNiWc6LlDrWg/D38mdhZHwaZbZM5ka
QIWqddzXlgKnlisElDNFZ5GbB4jTiVORpgGZ0FZbjndr0GWfJddpca3I2nJYTsvej9Bu7+GDG5Y9
UcGb2c1RFwZLYufWeo/Tb22iqV3bUz+G5l8QcfEEuO1/Ws3Welyea5/qql/w2dT9/nwbcttoKxRC
pdIDlfbVFD4X/ba2Udb5gMelUxGZ5BYv5Gzb6NXF9sdXQf7JtbLcS9I63jLDFIy4peqP3b73zJNy
3DMWaEqvZWPmB8so/NSjNfUqVgJPI04l3l6HM58shcm4H8xVihv+WBXpUGfyR/YrGEm1Tf6laOkH
jMvZcIEPMy3SJhPzyB0bipS6nPmjMS01sxQN7kc9gl1kC6LPVA7SSP1pHO4qvlfIh2AQPDxZCGM/
StKxKlf7h97VK7s19mES8sf5cbOt/j2rmv3gglGouyrLsZCY8wyy5BjWZ5jPuzqMfVPDPBRjYLEU
aHBhK7DmjYkn2E7ezir23DlNf4d5hr24FfLNIHU19YxSPmVqMs7asHgMw0Bd82p1sTF6AQUY4+ov
nHnKenBKGIR8McU3fvX5uC4I629H9ruU2k12yO97d2/lxeLnctZ0xavfa/sZF2T2JYb2P9UFRbys
jp6jEMfKqd8WYUdcgCv47xpySBg+2m6bSwoO7b3aHTjiQngzpbD9ctml5f8M3sCBU3XuIcyd8aee
1Pg19yq/m5xi+lv7AUi8DqyJ3hM2oEgHSl99lpRv3MwWZ6Zeh/qwjQ2tNRTQ53Zs+VO3JflOqD9D
az870ba41h71m1kU57kM6iBVQ6bXc0sC53pgnf8j9/Jdls6Q0spgP5jeXgexSXJ/2hHDzCTIvnbw
u3YS6U5hhh/xvlngw9v6Gux59altu07CicLSPFiKV9Ts6r8ODuZPsE/WX1XvDK+6FhVXkjskoh9r
dqR6Gc7FKl6mwIDkLe0/Fhf1FfEYnHPpbL/sqhxiMYQjLVrOnNS23eEHb8LYXI3s3fbLWy5Xte3p
sM10TBeUl8IaLdFugCz5tded6toOARYIBePXdQ6aRS0NVfbViS2DDFyDgxZ7CXhU1gfu3+mT6Hrm
FxKgH/I9O/naFSkZpV3kGnsVLc1MlVPtL1+iyo3LwsdWTWK9r8W2nuZZDXNKvrQBU0ROx7+bRPDH
wu6QjhRQpONI2sIUtO7BMwzRR64K/D90y3ghqUhDe+CMcdLBcObLjK333PtteJjKHuWI8p0YHpJ/
ndXVXVV6xp03B+MZ9s08bQ3FrZpJi05G7SVWHWTvXhfO51CYHq+ly1LuueEf0v2UH3H37p+VYe9k
VmAa5B/vf23FYWWqW5owBEcU5itfVTnuTAyTkexME0dRsJxOdjc+ecKR53HeR6ypmrfRqJxHheW9
hmcLuiPRBjpq6GFvEEK0+wsjvJuQwmuk87oUBVu7YTypvl/ugzC3P+dinu8LlqxYN4aM1mpigbak
0n/2YF9PCkftxbCMn8aU/seyZPpNjflz4IiZCiior7bUJTsQLvWS3+lV1G5+3tyuj4Oh6Q9d33ef
oPvB0+YW7Sekz+gkweJyrxDtk3jD5DVp7y6jeGtlw7MklqE+Br4dpJS1FQkSbkXHuxsMKcOUky5G
b79MtRsmFH2ou0LOOzNnWEZS+SZ9hDc8Ixt7qBxHJ91u2Q9Tl89JU6/VA6CkOhamMhMz1N85U8GV
TM3iaa8WO8FnMJ+KwdJpo1htlGmEsd8XP9lmPxRjzw5jVjYB1rqKayztqQBxOTpW1iTDJKuZPEUf
pFhlAItg6hvMhrBCFjpj5WtMHKdw/6y9UVzDurLupsxbLWDnG+i/WtnBQlqclBBy/Gpl5sXLPMi/
g1fskWdP1cc6WJxLMExn25+yf4U0x3uqv7q7vrgxcOSDOx/+pm14ooVVPva7vOhYyc39qm/ZYq6u
0Y2wdr4IZTufrut3M7vkwBjn23jidGm9mbJ9bVyG5jgALQLkLvsFS7uEd/E1x0vUqdBmNbapfo3M
rp8pUKud6rjN+fAXE9l+by2ySnrdejNM30hAJsDLeQjsjEy93ToUS30OxDy9GsTpfphbPv6UEq6N
vGuRBBRsHtedDN9wLYdrO/My0mmh7hvH8M/NLAseEqKPyUvM81cntGt+Q4MEnpr/azQeQ59mtQe9
F7Rjmlv5Ky2e4WE1tLNBBAb+nSrCEDDCkHYa1Fb71TomLbnEBsQuSCWFZr7xwIs+RD5Q/p/dMcRr
r2zv5BgchMO6hncLDrXDxCJ/v9uGfwX2G6/tNkIyWdWJKKk89o1s/wadK1IxL/JJ2PV705j1nZZ9
BVc+rl9DXz8P+wbL1Q3Y+NHaHFtlLGcmsk1Gubl7B7k77y3nQiTtPjsNMwfWHC7W76JuzPetWo3X
THTVp+fI+qhq02QyhtVAgLZ9Z0LY/wkv+DdVKoO56Hs/uTVxweqEcOuhbA6zEuO1Nt314OKej0O3
sR9mTnhupzYXJynHOkEwQzh+HXrdMbh5fJWQ7f1O++8ZiUj+FQJyPS+lJy5VP1df2p6Wo1rc7TVY
ve5uNycjlarsHsNuNJKtFdTaVGFSjeWe+m2JzCiUn7igswihR5kEBi+rVWqA4YK52rKl/4jEUB+y
Ys2vdRb++J6tnv32BjKFVr/eG7nv3VdzBfEHbvPslN16WOQCxl8Ku4lbRu60yDu+Wa92FXMY5yAY
HYgaEf1jShHW+JcEfevBCEPjMHtlnchQI1lmIr4LXdPDMuXvHybsHNsc0Z9FtzgfXRG05IQZqU0u
Q9JYYXOxTLqx+CF2/kcFwf7LGOzvRXbqoV3r50ZszqO0cM0OYE0X6AI3HZq1ODlu5n7g/g6/3H3M
HrYKcrIp+/asa2u/EqZX3KG8NFMhVIrExH+SzIKpYbTL0VTcjpE1UBwjFLRKO2e/Gz8EPFx0+7cd
AFq0I8FcVDUAJS5FujvKTNcB+k8V03xgL84ubJz+aQRhPPBecPcDRJ37Yt3+6X6manvY3fu1gcaW
ivtc5A6igH72zm69KRiT8rD0W30YmsE+OIi2PstxAniSwYfjEe2N7Ug/oKQPk70aZNTP6G5QKcDa
0KEeHBYUh8yN23IFiGwfKluOJyPIq3twiiIa57pjje5q3ge6d1vUzPEYLjAO3p4nDWEMv/sBamQo
2zqxMgYg6qvMeN3AFApul4tnhu+16ysEOONwMSASXnMSu3NS5835YhWhvOhu//aHwqD+L/vP38y0
Hez6xbTNnYJWuA7DEm7U7GZzQP0BSr8zhxXFeNBlpk+Dt3z3XdgD541WDGe1HnfydB9wWRjgYNVS
n/bWMdJh9/7w0sj0Rs1ewlHMJ/avlVGiqo+gy86rAR11tpcQ+qD2PyuXAKKMpiNWB0JeFouGmk1s
w9msb8TGBm2i9arANNw5ylj135rGGiOP0fQcssbGM9jBD9gRdLEo2f2Jof/Ybk1GhaC8L6tG456V
Izi7zMTP65Kb54GD6UBqEGoag0XzukyhfK4pR/n09Vw+1UTdcr6juMryXp2hw+trOfSPZrjgd+r3
Xz2DQArCmcfN4BqnKQsfRm8LD0hl/sylvyYir4sPg6njsXKZoqoBLlP79XKnoQhOZeF85iavfjbO
i0WKctUkkN5dEgQ29xBhr/8QXg3HwoWjMoJpOm3GyjVB/UWeMeAiGNj/zm3t2RRlSf+uDEIVrbuU
//YODozYYZWuDrW1njXVBxM6k0lESk53NgP8fvlZ2CigaoAYyRJbqMfVs4Gmc2+JUW+N4HS2H5em
6i4qc4fLIOvsvOlFH8USqKNSBR47+mQuGO26KHDI1zQ9S8dLbphHNhHxtAdYm1fX87rIB0T4XCV0
tF8rI9GF+rVvVvXHF5oKxXBx8nvRrwHYyPiMqsWPbgHNiZ+5/2xN8aZn+ftxzEudyIljrg5qhlI1
jYdd6OHgZOHvLkCRNMhwjQ12LaCsbn6cb3+pLtWvoGzFIaAu9CVosvA67t4Qe9ME4Vbu7l24id8u
qxLY6AjAkDVnofs+Ho3ygbZxJkyzmxK7WQFGq0wznanPJmCcnffhbQBzTPQKioV4f08yVTbfNE63
j0GXZ9EeLPpDVgXBsLZd3lWb0Z7roPpn0Y7A4O29y9C1Ut/WNhqUoE/sDiRntFqRWh1KPEVJ4kVn
88lYdutZkY+ReOEgubJ41VaRb0g4OEyWhTpCrwht/hzWDNjVKva6pTiFlWVyu1jVxTY0MIvJPS6E
ScmtK/+NprHErgzyF+Ihwwv1pmjrMu3Phx0fWTK2AxwpARTJjjTp3KBjiIFavUjVTXs33vpJx06j
54NziUCa1Vmt9XxU0u3icegw2ijaAAtRvNDea6AbUcO9dh1xmfSSf1lWyD9deuC2YVfU0ebZYa28
7GNucMtkWUFvujtNzzPX+F1uNF99CLc7TTu+i7LmzdrJ7O5614OACer72rB+PO3+sj3YHp27ZmRa
KFMRHKRhmCFZQ/7MXWF0tHgqc7kTju090rXkX0mJta5EVRZxOYnnUXrL2UFlmJRh2Cbb4Kj7SQBU
OLOWEabSmSDOBZwjR4vuVI3FPVl7UQiNhkBCqDPYLkohM58i22RFzf1xSYWDqkCRYURlwlcm0SGg
dRNRjvQkylFIRAv2iNigLYlBssmvFLmEF8kl+Ci9yj0VOls/RUupJWyH2T7e8qmieWgWj8OpAcjs
3Hl/90XJhpYvVgoKIoYLwrvwCfEYIgzTGqiXztbTzut9B4G3PdG7VqCcFAe0DMNV5dl/izTzN6Q4
buLPXIaLZcr7AkM4RCOtxPmkh5eSkvB47MoVFZehD2Cb2QXS0owcF16tNI2ffATwW9aWrV7nqqXA
UukGuZTvRAgxfmb+2BdotP5czHkZu8X0XA58YVI079U6OUdZopLnKKhvLczf8Bcy9jzjPmjYpqD/
KWZycFXpr/Im3Zi9ZTqSJlvHfGo1tK/rIPqUPzfGNSYE0+aq976Ctf9x4FofSN9vGEC7e883H+aB
Lk+301Fdde+bvT/vE6OwtSJxsYPh4BvTr9EX771YiKjVjBnbbjx1245xqVYQ2aGaH3ikbJgB247d
1vunhr48DoFhxo4NEE5iyxQpZJFHORbXRpe//JXVaF+6PvIdr/0niFi5MPuS0IMO48EO+oblF1Hv
Z4DJ9U3pehIoXUPWs4oaqIU77Zc5TuMx6Jf+5NZlmMKouKSmh0FcGYgwEGwiKY/3ai//tmVnIkAp
ViN24BuPxgREug/5bD6ICbZ0YOP5D1q9u/YNU4EStldFmbF2Sfh/uZiNuqqYloHIk2qAcnK8BNmY
Bf7h5mCqnT99hSKAD55m1oNNLS8CFeE3bcj195APt6t+8e6HHNQNAWBm3G1tYzPcbGgzF3N0/oWq
q/5r85ZUghZVMBeYt3yYDQYMDhmDmExjnC1ByHHXHjJaU6D1F0q5bEPp72VY/VNAmgEtw/52dooF
nY63j/p56rweon7tD6tTVcdsz0XMXFlfgDqtq9RredrWoWHErkZUzc1mqINpZ95/KBzK81RBdEmv
G95ps5lP0vCRoSiO1qEK7eeWUf5Ojzg817FdE2dvljdvFRsQJT8rCVxeVQNV/8fgbsVf2EWK42QT
CoBMvee/oGzUO/E33Yco3DC1Z9J259ZY74UQHRVEa7VHXd6Nf5dw74bIm8RmHuytRDJGVNW+pyMq
VWpqq7KnOUJl/glvx/jHIOOpjfg6K5ZoljEmieLKambcGyTUXMAkawRrcrKQde+h9b2FAYpLYcuV
ys+qfMw8KEVunQ6ZBQPnQxFM1rGh+eYl70fhJ669+yBKEpyDbdeKgkLVH6iRegU3708s4xvlyJdt
b0UYA/G0IXKNSq0niLT2W+ei/mhDMV9LlAYsdzvSWDrIQVNjaEj02F7f+GvauFsIFeL6PUGaE1sL
5J2ZR6KfClidQhBQXsg6n+K+6Z3tQ6zMvFGozdyPN0CbtNoahsKCV22Kna6yAXVd6RxMa11mlpOq
/YOy1e/TAEs2a0Dnz0Us1nVWKYnwRFFXairTnTkQ6Kee2BQYiudT78ztUza6fgrTaD+0DRzWmZD3
0I87hAnedRYA04ymVEIfWk+JMBrGsLoLVc4DrG1YgdRTC2CYTViKZGBe4a15YY3fEgCweamyAtR0
UHwp8QjusyR93bltgm1xCQ4rsUbz4TbpPY1m64RpP9jDE0L38DyNud8mSg97E6N8McJEmgYUsbWU
tc04OZXfTjgMdL8wgKt0qwO9Im7ZNywE0hvDs1+Wnr9HAcZVPpC6y/qM420I7T9IS6fquQQe2yJk
PJZzvwWtZ8VIzJwlzQKZNfHiS/CtqZ3kDMs3NMjfgH73h3Ku2oHAWGZmAvdnPqeMc1wnntfa2fvU
WmP2qlWwtb8L2Sx2g0hhreWB7HTL+IRj1fPRLxmGJjIxt14e1U4SfZItqvyQed0/EVnav5Wq8OvI
ALV/GIyS35JzlVGJ/gK/SRqzBda2ez18wBPZZQLqOeznZdSsTM02FZ+jNK0s7s0+X+76tRi2RDTa
h9oO11H+geZ1nGff9EX3aGciq48rOjAKvEajhj/wPCSbxN3ciJLVCrhMM32Tc29M7eT4dPu7ozfx
s7ZVeSyM3klMq7eiupxeqqbgL8mFPGWhahJKGac3H3loMpn9Mwu3vvcknP3g6JGBY3yWtMQhTA9y
jTHAVQc9SxEptK4JuWugsPyiMfhx+7Brk4GiarYSDWgIBed25hYxsYE5wxunMNr6t7stz1yI1am0
FvttdFx95yx58DhOc455r0fRtGf9Me9cjtzZnt53IDYIaf01CwRgeYUwWRVrkQTQr8gytREVgSWP
FTWftxmRhuCqbV/hoRg3naV61iYlaugRlkPgF3ui69a4rg7J+K2LGXtdsFMaGtkJ00R7EFJmxFH5
DrOrP1jbw8R+8ZiH07qmYe+bv6EqBSdsC41lZV3/OcltOXeoQagRN/r+gk7SGGKFstqKGdDp7pvH
IDUCNgKcMBx2Ud1n+RcSz+FSVmx9KIrM9YEigB7hvZ6Hf6UAMjdRVprxHAalidmlxlBQl6Thk/Gr
uSbCcT3Yo2s9hrAZ4JQ8UPCzy2vujlO6tEvND+wctP+1fLPmPj8P3tach61z/1atxVBoqe5RbUV3
ydBivXqu8O6tYuHWWC0y45eBhSUyF6crDm3pdPQvW8uBHEIWNmR0xOjtw238h4f70r5VsVYF7X4/
6GX/cgYgrcjdtlBHro+WSULjnbkMx5Rd5cO1vKxPBm/uIhQF4c9QIcnpusl8dZg82Y9mPzG1O0aB
j5LazUXw4YPKH61yzo7k6b9kofFF/EkFJVcVB6etH5qW+WPfdv/sLOhHORnPPrK3hPLvLBUgl2x5
LV9e++gP8mIvSqSS0M5EqhUBmyinezYJbBGm77Kx2t9tWSLrb6362C5jF0lnfAqddk72TsrEW2YC
b+bguism5p7KrTsZ+F7cT96WGNPoY+LpHoLZuiIcSrvaVqd9qk5DsSbSR/jXklb+QE7Jk1KIqY28
/KiLxonHujV/NWvzvcH1R87SBbGxFCikfPcNnpMWB+rXU1IhvxEWXb1xP7qz8s+u0V0m13sPELbS
0akHqJ7iyvO+gUErvERDbpFVaw4nG4wpm+c8CWyZumv9NhvVD61JTGcQImEDrp8XZ8stLtmI4Aov
2hX+2af/xhTnoNsIa+OomyI4Qj8hl8SBuHJSChMmRj3j6aZDRffOK4Yv2e7789wVxVvptQ/2Ps0x
EV1VbNq5ZD5pnzON2avNC/hQvvlIg7VCj4xFE8neKVOnR9bXc8NBa+X2YRxvp49bifLKhPPdOCW4
GbdKCnu3oEIbfZBo9jS76gxuK+B3J1vu1OBcu3b9DkgdTvJw+x2iEiwgTuGmc/tchjso3+q7B1UM
GDj6DtzCKft4gxU+Q8Lb6R4UTTpPmLHstfP/hgpiy9d4f1pX2vd0o3bPuw6mNy+XoF30xiXkv8xJ
sTobKtXwKttt52V38vBjDt2Pzq6N/y9N8wH1zGURZvdu+PU12BoadPQckiLnid+bt3Y/RZCvTGXK
vEJf1/KCd4KzEEr64rcuyLDBqLjRF3WwMsT9EzaAbax/jWGvn/D9QB6jXYi1l7t32l7Mkx3a29fK
6f8GiZYnsge3D0vrccZVBQ22imhy/B5aurQQWHY4iPrimwEbI1g+FuXLYAgTRxqS/1H5hY5Xhaz5
HkgBtnCYfyY0i3cOdr5pcYJDJi0EVsP8LJFecM0F78yuyEUMhOh1ybvuw/Tn3jbTcNaPf9Vg7afO
ys/43K4Oe8vJtIr6QSIoQQ/2W7bVu8i631Wb3yskQscQVfF1WKjqAY9ekmBut998eOZxZ6Am/n+6
+XW6ybjrq7mdI7G51rW1MC0WFW8p4dkI+NA8FBf84rySU4+1cXIQZfu2lWx16J4qY3UvfeC3F5ht
pvxinv74ncjPxui1/+0uz4dHfdqDz4kUY5kyD0ivi7haDAc8cu6ohJv3f6U/yiFa6btmtJceEocw
K+4CR5ZfiyJzgixhByup3X42kgPR8ytYM/c/vAv5PSV91n9Q//quLbL6pNgWkU3mw8WmOvs06aKK
Xd2UDyP0JD8ycM+lgW0RY0ZeR6PhOhd/yVh2RNk4X4u1M3MUuUcg7zQG8trgYqljUhLFf83ug7Y5
zdrPL7oaTIQjMgw/dDO6736fyzLq2267tkaznEKYxvJY9eBB0OeifLKcUP3w4OT1vd/a/kvu59pD
aehipMto9Z29FcvGLT/lPtO9dyGEzHwWKPfbWDVaE0xUijVxQ9VjIPCMn9YzcMVhoNjYt3KX2s7B
bp7Kuim+Jnbq07Is+79xX/sLnZVyTtjYg19LuXfiKIttA2SQaGIX4T9ZPLRjtMoZfGzBmsA8bNKj
ixzSjVu1m8jSoP+Y1YreBS8Y+gcLld1bZQC82GNXX/ApjGewGtRjeKeufWYZ171ag+NAxUeG2W1Q
+mBmhZd0whgHPnPfemHo9AiVFWH520U5fV87YjyXyt2OVnWLMpVTYF8R8TbP9hyoJOhXzA1Ta1+N
wTcvjKjoEug8ClCvII5Z8Upizw/HN8WAmxTmDdUTIuieOvSKVbx2i5eM81THu2VBLkyknXfu9tux
2P9G3U8fZREYB3eTN9/UGjxLNl9WHBuyZMUuf6v9+096fflch5h3oRSz7p80O6aJETU90zzZGLno
r6bllHduUes7tx9cYoUcXHVZq6+2tRsHnpEqdb0AmfK+2wl1E82HrLcWKVmoHyGiX11zLCnTRCyP
LG80aalxFtyrwPCosv8IRwGyFKxju1uvMYGgWIQwYkRm7b0KzPtRt/T4/VbQl9628jeEPe65onLi
lcCWJR17FPDmukwETZuQR4WDP4FxCHdyt6Vo5WyWNT6HAXjhplQAzuv5y9jK2R84rt8WWzRJ0WbI
3XKU7MzmLSOPl59NKFYODQBV27Ksc4ai+9R42xRniFWfBtPVW4TQxPzLNaQPY02onzsPgJjUCcXk
/mn2ivoJzDc4sJiNaNwBL4ptRXQRepdyBHTriyL8U3b1DRXL9CUciiXyrQxmttHiQM4KU7oH9V3s
80OzbyViXo/hgWifZG18yV4eQrCWZvaIXmON+eaL41yISy6HRwhnCRyKAkuOIyO/F9ivzo3Qq5vy
v4X1JlK62tJ6KejNbcbyuC2NHQlMK/EkkDahlDbTHAMi/5F5D11rNUgmQ/+Bxr13EqN96gnl+LTy
8X2h/fjPvllUVM5qZ5biaXFVcfB9pH7gQkCfbCyR2QeCLliaeCWiTRaGwAAp8bdHj/70Vu5oaDFm
9jezxmiue2QAokWD4LF3arC5Wi5X5okmGvL1aNbrydNI0XIXeZ7Zh6dBV/wzm0XUcW/xmdq5TrVZ
xt2C0dPpKZrPnI7ro/P/4yBwYhat5l/jBsvR2b2/zMPDY2+XfJw7QAtui+l+yXE3D5V4kmERnKY2
6M9lmVVR0LU96641ctUj9wpspDfYnRiIYHGUUWc8Xu5oPtRoAI8SPW9c6Q0Gry7WqFzJMaLx8bOa
G5fmeEbIRjlvEysgD4gnj2tYhhA46HB3VuQ7U4efJBSGMZfbPRD0zF+eqwRxQpP6ZhGSLAw4tpCq
8moEJtcmosfvYjb8killcu9tf+1fiGg0Hrmat1M5zAMbbj+hYsxdDoMV+ZZCGDyxqx/x7j2T1Vrf
G25Qg9TXDsNvyfoH8npu1kW9aORVcy5ctiTOiHACkZ13x449vBAR81FJPpeLPAEf3dEPCoO3NxT2
L09sTQzXwZuuWg1bj22g64QCgtv9r4VustNab97DjmD5RdfLnBi12Tx42lcHyxcywlVhAiXUI/9V
ewteqwZtd1ZssePI6kELnTO4SZVYgd7JTJnsEwlGr/M+monQ4S2foHWvDoa5GEUzuLGFj421vrjr
y+aKdurRrbr6UI55fqwz85Ge3quBmi22TZxxgW65GAFnzqNA3rWVwfTLwhoH0dCMyMGodNQUWEWL
n22PMmslrk/FWLjOUYmCk5NNLCmn9nVVN/AfZe04IJxRTeXfT7tvvU0Fa0NNF240lR3U0HYzTFct
0PagAJSlMR9BqabjgCrrSXkknEhnWiJpzo+oi38ZqyHSsc6MCCnaeLX53BPfae5au/iF6n2MhUZ9
3bmMI8M2PQC67a9j4HeXkYzHzhq/NAnYhwpzL7BbN4Argn7mTo/O02L6yDg03B2dGL6QF80RGgup
31c9/7glt7hX6O6A7GVJFbGyR7surpnj2OkcuK9uPi9sHuHJq5w63atQHETe5nwd/f+4O7PltrE0
W79KRt7DDWxsYAMdXXUBzhJJUaMt3SA0JeZ5xtOfj3JWte2cTtXVORXd0R0ZsimaBDb+Ya1v3UvF
z0vFviLLP9cJqszBEtOqZlZgKQxzFZT6lYkqhUizJEJjm2Q7UL/NverNL3M9J+gZ2D3kskV82btv
hmv7lHJGvpCKC2+aE/zt+Htxh6ccEW5QEgzsMg+LoltzHOvnWOYXtoimZ4xayaWfiODCELGzxE3o
H4aifi7JHqRxs2q2rZN5lUVF/1KPRbKeaTEf49TsL3M8D+sCY+JtWuOYs2pE2QFZ55eZaQncGPIK
TgArbpfNH0t4ksgrhJEpbkHZGQthm1f0FhncBaaEvV6v8SZtbV+ewJ5S74ybUhfXgdauORkvkIU/
1E24N2KecWjnokVTIjtWfOpI69oV/vbXYMwTHqLZ+UnVe46RNEueq0esuahO9fgogF3QyHGwlr6O
SXYkzn7ul2XQrtywx2nSaccUMdeq6xuGsq3APBls7DlGiZd2v9g8gQFxqHE1UWsuR+57b5xZF7tO
/IZzisY+BUeL7RA+SJoYxcpop+QUReQkZw5XgOSqCjQ+CLyqT9Us7jkLnyw2qWu/c/HwhZpcNnaH
Eov2FslpFq15js/sO5NgFQSuFzeleXTNkEUgYUeYLbhJ0m6+dBL71iynYRNM07WB0g6gA3TucWbn
OCdJSsuO/bysjPyS2o2cMMq8gpGj3z9EnZhYcyIiMMSManusHp2o+QWcCD5ZJJiO1qFwSP1gP/sY
QFEnzQvMj3h/qrLcKsE9InN7XHRBBn56poDJUowpxlwgb0Io5JmFHrHbau7DYI6Z5M1H2rBz6dTH
Cx8t+srCOe3pjblP24BkgIQdpj1p5SLHCEHyYXpXFKbhtb44JUWG9CRl5phYEhcOI7pFkIWPAdt3
smo5QNGqV9oiou9aOaSzrhGoE/yVZe9+MT/Mrp2u7SA6L3zSKxkJ8gLTEqldgo41sjCRun7FGlfM
a0PO45WbTPYipGx6qM25W5Ra73N3TcHSrFj3qpq0cBgo5SWbNeHhw7fXZY2BniUvFkJXXE5BrS5R
FgwsysJoraML5FQaXipg2hjNxnRjyvahT9JTxTjR6xmKnd340VaI6rlw9PuQYHqvHcJ5AZQz5apm
lT3pZ25Gc++0ql4p2WP1OQv1S0FfnWUUSdn84BBOuKLDyz2ORTb0ll5vZpRWi6qMGTHLPqNGq8tZ
btKsQQOMP9A1l9pEteCNycxNohlpdBUqnS8xNO30Fddl88QkK69ZuVsB4NRJXeIZ4gTEH2m8Rpzp
/bI2ZZ1ttK7SjOXEfKrYiEpH9hP0GsQZp3ZbdldWHvu7IQg7ULKwoUM0OmPF96iZtbuxrK5wj3II
rPHSMOr+YfC5fO8Su0duIlK/tb3CNv1uzZ48atg4uDO3GvNzm3mzjugL9Uc0/lu4M1zP3xPD/I6I
V6Form2tQibuuvr04uCj+uXPuVC/j+1yfozlmrR5HEfdwittzBn6qLHfM7fzPT63afHnv8I4I8B+
j3v0A5QvIOwB3y4qt4hkbWNLUR0bXHUMuRYTAj6wPUVUtyyx7OiZYr98rdtqspnp+SI7zEaXlRtw
LeP1n7+dP8JJ/YD2GsyAW5rZ08YvCuovt+LBZg2vmd0/zub0F5y932c3Oj8memmUFInDGn5T5TKj
fPT9B8GwJvLSQOLNLeOEe9yo0J7/+T/qDwBcP2Z7nQOnE6So8wabG8MLLZ2XnazF7b/36j/gvQzd
HFjP1vMm7yp7Scsjt7peRH/B9/qDS9A5f1HfMPGoBvRAxDafVc+CDM2pjp+IYadSfvIX2Lg/+njO
v/qbX5HWbqE7CEs2heFmpRfgQxHUhHH4F1zqP7imnPPv/eb1tdzIMcThVQyr61B020SWy4lybNDM
fwtIh+Dr+9/AEiWFz5XN8NvM18pnJ2gctQdTrKuoLv7Ni+h8/37zr0C+3KGDcAgkSGxmEJOlrQRb
ge2fX0R/dEv8cAqMsDmsUo9nirPzqttqis0EqGKDYmJaWrXhgxapyr/4wv/ol/1wkyfoJSOr5Qtp
essnBgGvCyEA9cUUBNHaKbOc0VUffKXf/dfr+N/Be3H6epQ1f/8f/vuVmVsdBWH7w3/+/RC91kVT
/NL+z/mv/fOPff+X/n5XZPzvj3/ku7/BC//6i5fP7fN3/7Fi+9xO1917Pd28MwFuP16dt3j+k/+3
P/zp/eNV7qby/W8/P79lEcuYpq2j1/bnX3+0e/vbz6BjbFeYwga7x/9jUsKt81/f/r5f//DxOeN1
Ds/523P6PP10884pmv/lK70/N+3ffnbtTzzXpFTwy1xlg5j5+afh/eMn8pNDW4k9Fg3ix49+/ikv
6jb828/C/GQ7H+/LtpV0dMlX3xTdx4/0T4ZrCNeV8BW+vt4/3vF3X+L/fqk/5V12KiL0gX/7GSsf
1/3/Prd+9yP49r6I+m6qBK4JourjcJcFerCZaj9clhTMR0A/Z7drx2zNDKpwA8WEGQtEGH8PWSVB
EJlwjeeJeCzysXnNaIe2YTuUK2qneWWKXl1lsT5/GXW738RoKB7BElinqUrNhybI1QWQqKj2zvL6
t6IyJEaLSb3jvQh2RaehNXINYGxBIVALBQ4qRRnr1DlBhY4acojcFYMuN92Mc6eP/emQMX28tOth
YoehgK61ycyDf8Y5uuqjwXwi6C6/60Lk+HkCu4ea2PXxjLq1Tn1nZmu9qV5Zr6VvUVrL2suNOEIu
50TLEeTFQN0wxVd4ye0jpicsuUERikd3TrSdYSJRcEFkrccZ3RQTCJOHu8mA12UIvGGt49xn/nmU
yzQnYW3QmvGLYnmAsWyOulv0qIO75HaOr5nt6pdhgOk8jaYgXQ1oFQ84DctHzklt32DKL4D0i24D
arC5p5qd73s9qfRlh0SbKOQ+3gnJvEdDWrlputI+o/uMUyAa5HEh2IoLlWXkOYFUAMcQoVl4TDKY
LGgl0K9VaDoH2gNVX816x3JFmNopqSEzL/SuKJh7CN1ZZKgDdmY8s8EButas+rnQ3lsDwTEqVCLP
kZhfVhoeT89VWnMnzcmIWZ5M8mwSiRktjhkexrBhEY0/ubiXuh9cuJpkkNh2oFcinHQkUPRLbMh0
i3Z4Dilwq8BeJkKTv9TEsW1sGzO4GgHcpVNfvkJ0QfgHlGN/NoccbOAH4NzzsHqaOx3uEUsSukRS
0nZppvdLtpf2eiB3eTf3s78oMT4gg3TKt4Fq7CWCPRUteLDmB7tLjUXEKvdgDUJ/MWAIMWss/PjK
nePE8nL89asu0p37OqiSnB6dLSX2bWNF+Mx8WYZuvSvz1N1n5uwuurpLTqMEjWvPBnpNaaSb0aKj
cloN4Gc8BOtej8J7mw3XepyUf4NUEnVBYzlsSAlfwDaJEKmRXbmsTEuuMQPmK+x4/XJ2kRtlmiu9
mArjUHW5s4pba0TRhd+5qHlBtPUD+XDQiNaiHFEvDQLJuNuD0Rpga2JpZ204eH2Q+nca/tFd60wd
jChMDbSUKb1rSeuuDWd3AfaVDIgOvmLHvWvht4Bos41jxqIe0oc/b7Iud9egS8KQMXdtjkvmFtET
qrjkDLwbFo3P2hkrkPnoI0JF5RGyPEU0X4wb3mf4hYWZtnbZYN8QBgfmOqIpfGzLZj4wVkBVPxTy
yiGI406gFj+wwx62Rq6jK0D5UtzSvbCTy0pgBU1q7Ohj5HxMmjy7F7I3eZt+dR8ZDn1iKXXnrUc7
fueiaDzMc8CeV28b/am1dbh86LcqrnIZskaMp4uyrIEKZNCKUDP5Bg1h09T+InXFtIauwCgN1+I2
5Ew7YHppt7Hwq13PKBSRTsytlYUmgtmktprVVA76zrZrifdFt1FwRtNqbtt803WjfsEvqI7sOAPT
S5zWvSS+SK5UJNTC7VqW+MYQgASRfnFTlH26IQQoeg/03PFqLrkrIzNMVo0xDhMxyCfmpry28NEQ
JLG+Mbmq9vMER6xoMxarKHueMdrl+5AJ0nEwXTWyKwqHLzNRugf2UdVblrfJUbOwc4V0g6xZjOrE
4Za/N5nrHNy80W6nsTO/ZL3FC2JAO+VlhGYh0Or6VchEy72ydkZwTlHtLhpEBzsE49lLgzZtmejh
hIo4ngl66Ote85KusxlEaMlKRqO28YXPOzI45PfGWPXPsRmT25RkTQV4qykumDk2N90swldl5oJD
smnftbioTgoggLYIGtu/m0Z8GR5IAke7AGPCMNmdmYKw4jXGnS+k/jQHDtaz1mDqak7nVb5Z1Ex6
jEwx5oMZqgrwReXwGickn3tDN0TvZ7Ui91UWxHugF/KYhEm11kxmiKskGvmcUtNwkcqpyn0Ci8nd
NlT1+NjP9Qh9UDTrFmYjOqIqny+tARwui1NNHGv2Y4AM29xqNrLxGfeoqJT7DpEy27akDUFKpgQY
eGNRyHYjwWZE1+0IjiIvq3e8UtGDK1NW0VXdRPtKuXm78iVVr4cPeVKLCokgiO7GgJ8pFIsJhg5F
9sCM38RvEhruTRGzQkNrKSS2YAyW7349RWjfJzsJruwKMvwyScBTn5BiIx7oCeVd41YuU75l1s5L
VRTZQZ/SMVsAZZ3XDibmz7NK8SkgYXuwwqRlo0tL7mWwYnFM9wVP3JigxqXvAJ1wbas31jNmvAff
YlGct8pCXS2G4i0OcDHFfQGJ1Ubm6zGJSxyvncNsN9R2fLJKp7lvpAzWQa074aYMbZg4Ue4cnT4K
15OLTS3MOYsgFg+UJX6/D6sGL7ms0/hRUlJslSMdVFplO51E5QSfmfyYFy4l0NacQ3tTalO+jYJR
LepeDiT0muZGIabclE4SPhLJyHbZhpGz6Lp0WidW0GC1FZILNk0+izKaNC/oGvSRpVllX0qnFPfs
wNHcjCOTYksa68rV7EffTMtNo/M4W8St6rd9IJiZOYX/UGE8AOerhcHa4RhdWNQfbBjbKE8gW5jZ
ISNj78XMRPIS2l2WQYlQmB5xI6gDmg5rk5RGy0xQE/a2s6tQ0JWGw5PvCNLJUCnwVJv6RWyE1R2z
7PMm0qr7lRzy4WAqu7/vArZeZpEaK8m9tir1vrySXZiciNUSe8Rs5QZSnLMYK5gpo6VThQ2w2Hjq
JgPbRwtfpa9AFg5pH20wydOgjEN5DWib5YWuzCsdpt6LysweqJ9U4V2aZUjGUUn7pypIrGMuWvvR
dtLyxsEos9fzSu6Ro1pXIoAX0kOP2+gtVlQvRH53cokdp0ycU8Yh0IOPeV+Nt5M4r9NLMS8thJTe
jCeZvlC75Qg1vnZq/1Lz9P9VWyQM6YKINi2lpHsOQv6ztigY/rAp+s3r/NoUWZ8cyxEwQnDa6655
ziT+tSkyPznSsiydK5YJ48dP/tEUiU9KCfQNLnYj/s85vuDXpshwaKVMxOOEVTGElGSu/gtNEYqC
3zRFv3nj3zZFcU03l+d+vUXRjgCqk4iF7K64tNQQ72fVtQcE0MMJeaa2RHILXrnQisLT8tTe22Mb
czUNGdv+Wgd24dQNTUzTjs6ZTz+ve2lFV6gWFGzd2Tg7oTPgQERt6TWg06I8dCJvezAxrntjZyzC
UcOe5ZfgRK0pSl5KrtsbEcbmKwKMSl8YFqiafmqsJ3eoBoG7zw3WVI6UCEjQ9WsXUBCb4cR3Lphx
ByPNwzhtZ5WJyxC+4gUMS1qbVszYscVEXQEG6XNFg3JE4AL3iHyqSxIpmxsjVAho0zS4SodxdukT
ISGw67YDLzH9KPHQ4qhkpaO5gFp1VlmRzQB8hc2f9lkPRxuaJvFmaTxEqVe4brJlw2FeGDHODJPH
+kVfBtMafRybz8yqYedY7KLQDCiLU8FxwmNpVaAJjKG+qCM/3bMCqb84Y4mWBj7p9RlKdIrHGaZA
O9TB5xGl2Esbh92XKm9RVhoFf1AzkQoMc/cazZOxcyol18hqys89hoj3JM6DZ1eiz1y4wnCeQwqE
Kx602V7iN3gEiTW9upNdP+AzgdHH7N0i4tpShwzdfcTDsRygA2DEesnP5y/4eba/H4ey/XFAN7g5
0KYoDKMfB7gCu3OHib69piobtk6QNtXCt5tyg26eJGu27WvwfgnLJm3a8Dmqe+gduKmFCjl/Px4k
8fmZYqYYpAojAlUvgSGd+WwLAbAg8arzE8ms/WYzn59Szfl51UtoeemkrGd4mOR04sO8QOQTXKet
0T9geePZN+iN3Bpdqh7qlhWel7PP2+taNYCgyJJXI5+ipcSxuE7OD9bi/Ihl6K3CTXt+8CKKbO8B
pCQnNUU8w4jyogvojeKmdc3uRmAI2MHE81/jEBwENEDKaC3upge6+sFYIy7GP3iuBShLKAs6yk46
zY9yIS1kc4O+Sz5ocmiPcWx2XwhonWHFRlmyKLG5HDENU4LYGNr5rs+VSWo5c7fEYFqU12gJxLSM
eySoV+5HUWOptn0XbjnwL640FhFQc93rHMgDxN/ByB7MjxJpTBozwFeYJyeLpSnPEuAWd0GVGrd1
yDNbj9jrr+Doxkj2z0tbgBiODj1+CilqyD+/JJiU9TaIOB7eYdPOgD2aYjlo+rBqrMa8tKEgYPxl
4g0VJETVOztZCN6CYdCCSVKPqSgMuHRBdt+GaQ0y0q+TbasSK8Nt1aLR0YEMsi7L3fsQOuraLULN
k7ky16EeAyscAv3WauxwJSYr2Q2kwsMgIAzV0DErT2g2bowg7t4dDjuALiUc9oWbotw6aIVCdFUj
E/viI3wE+hGqU6R32YM/+/AL7LR/1HL8Fd4gBAph0dlLy3F6QhdaZ9iFymGB3AxOtq7iyL5Jq6Lb
23GRXSL1q28Mv+PvBD36i9RvIBhVuSYPHSOhRyGMfGf5hfFOGmErYEDUMVtA55ep6dHJKDsyOHj7
zrqMc7OvVuDeOwoF07du5qGuLjmMwlOGAu0wxHxRPdP3RSLx2BV9N77EhsvCMpX5JmUVfoepEfwA
qFhSzVRoXGeSvKXbvoJ3581AMsZtkaDLZT0roF+1NB2YAfiSy+1ABoJ/aSth9CigAhoNLcYjvE2Q
KmqrwkGxsMU5Y/qX7qyhxW0cK+pWA4kYA0WuFTyN7LWf+6zBKdpo2ngVlxxQiykvx6spjOS1Qb+u
gx51uZH0Oa0/U9ENS8VsrAemVY6PlUybW0irfOTZCMhnEVZYSoO0t67g/LtrqP7IJfMq6B4yE/Vr
nGfBu+UWjMHCMfDnZa8jQ14kgWhRxaAGjREfNhahDajhnvQqRjJcWgDb13I04pF8Snc+sh4lbq4z
0T12FJFVKuMToEd7D1Pfhh4mtLsEeuZDh8QJGFVsPLLxTBHqTtMKq7W5tFhSvw1d1Bb4P9BB0gfI
dA33ni40Du0nayoxTsHBMrgvFCjHUrN3EIDPV73Q1yXQoGPax8WpK+kFmcNHKz8Q5rMYquLVNMLy
pYS+c4/gVL37VhGuESfFT5KQgQOlX3yKEplw5ELkgVrQ54wlcmlAks4i1zrpIeOFRTt3JmbeMVjr
7PVAaDgtBjI/kuiIEs48trsynp7UuWW7SsEo1RAgKnXg4TRtp8YH/tJEyQ1NtVxMttbfOMi6COkg
yKGPR5foDKcAcG92LpAxTFLZFdklznXYOwjjUfFeUouAK6rJf3j2R0u99XVp4wjjibHOwbhvXXeW
0TKbHUI6hzH8PKAwecdI3S/J3AEx6ZT6RWUwoDQZAGibBnPaEYv+6DN7i0384RhaRyUiwnkA7i8s
PfI3YQFSpU0GTuR4Kjfodtq1RppLtso6CDpekI7hyQ+dkvlF0G/hdLpe2hli3YZmAh4hxLfuAJ8f
lnZgImcCJjJ/Xbn+pxbVuKXYvBkOc32ToZbFkuuPi+rH5zwo8t/dNPzO6/xz08A43zDYFpgIZZzz
ivqfRbWphFSEGOrS0A2L1d6vRbWhPinXZgdhYYwxhPltUS0/6fwEtJ2yXV0KV/0rRbVBdf79ogGO
u8QuaPI/8lylf7+Aw8iSWbp/DmkK7OxLqzTAv2Uxch1bCWcV3hxk6ebeNi2A+KUhLos5dS8U58O2
dSLQvSNqEJD2n2uKxG8+21+3It9uQYzzeu67JQhvi38rqyCpyKD5Ma6RHAcyKuBbbhB03TNkKnZk
hneHhqgg6c2if8PV2iw1WbygzIpWTaLjxa/CXvurLfFvOo/f+Xa/7TzywHSEYsW9raLGBQFWywbX
qTB5ImKRlZiHmVFWa/YYb6IjK6TnW0fhdrYrAp2on4am3gTp4BNokuxaalpvhjyxcSwefAtt8NXe
bOR8p0aDtBFU0+ZnK+/KLdFj8oAjOVlnSiA+CSZu7Lyqj7Mx1/Qeo/6uY0q/j9Ozqqm23+to0O6V
1eooxeMppl7FQ6B8GCJVGE9r3Lr3mQWxpAfmEraoaqOZpCa8XgtDa60LcHUfAC57bTfdvq0k4Hk7
Ex1+ANVTlWE2yKA89erOhieKKLVL1txX+jYQhnlgeykv87aIr0WNI5/Nqrty/NpcVDYbD2W8l2ll
eMw45Yp/PUIiZwbky8gLfh5cryBWObhZbFqDq0VYqK1w25VWusSpAnKDAIgtVrX0skXG49kjjYY5
S/S2s6vvhI+QmPG/LJZGjxQ1b0rIA0CUSKsIwgWeZma2E0RJyRZro7UdGVtta0SbuYPB2XXJGUOp
Ru2Equ057F14mBKT61JMPVqNukzdF6vrS6JRFMHnI5j7+7Cso11g86j2CpW5EwMa4sJmc6WYUUIT
lg5SrtqpLKDhFI1YIlR/zj8xyuQYhkialn1f/OL6Sl41M+6aSktQdgG89rAZINTEppGYdyoN4VZm
mGYr072pCMZFhV8e03A8oIgH1e0PbNbkop3mi7GMyfEwx9tC+fdlGV/PsHGv+Wh9ID0QxYGxAFKt
onfR4UQRoH4wCIfjeb9yBc3tWGrdc1wPBqq4aFdOLi8oEcAn+TKtXLVP/DlFR3seQPFYOtVwIzea
Vd3BhnoDIsAHGAl4bYPBMDnWr3M3ZAY4BngMNEzjjZ+CRhh7a93XTrGcYcMtCYvgX4tHhdXGvJlN
ExsrQJJzP82Afw6NVSZmHx036wiUi5nylF7lXsXWDzMSTQ4GP30BKiJeEn/N+QRd6ABS4RXoKfsT
M0XFJZjH7jhM+czjboFtiPFxbRsof7Rj3EKacJNj3enrogt2bukXCxnARG2Ula5Tu6AetapIoexl
ZhXL8d4vHISwYYxZDG9n47Hm6bEQVNfKmt5oUQdcFvEtounOq6169HAMRQu6zGzZTTSRlizdbROW
4nKMlXXRcO6sk0GTx9CMhaf7FRkvMLf3swaJoqkcY2F0Jvy03HUP/dwVq3EyvwAb6/aotmPP6p2d
7afB2nSCh9EYR2CfGB6GyQX0Y/D2QuyzLvZXzynYBE0c7AvZ2mJPBXWKumDvTk2yHgmgWzQx+u4i
5QbytUis0pFoAIuVySovKfzdunpRpQ4hhM+ZoWkRbnvHeiyBryLoY7rphy5fQIfe+gZn3XBAcbxE
csUIwsCQwDJxOIQklpDJFKh1qsWHBlM4LnFxELa6m1XPe0Hx5k1YF6FV2frntG61hVFPOXLHCQV/
pkyPKDvryoyj4MIyMREFNJ3EFUAXaCeeCDHIzpVdOjhiBnfXj+o9lha22hAQkleP2zQy46U09WsM
seiDR/LQZE2MTezIZ8Ng19bhlerb0gPWvGMTxfLa4D9U9QuLAx50KVvFMiqRC9XPgA9IWKP69AY3
vGLVTWsYtCSbzKxwuyGLF6wL920GU9sa5uGGcznD5Q0fMhC/WLHleiUL103bEc4VsW62fEA4fcG5
bbRDC+FDVJiipnMryYO3jQcURHN1idKR95vLzwHQnGMFaP2c2fbScOtRAM/QEHvM3presH0dmcwK
ThqP8RzeJz/HQVUHBwp3f1N3EQFIIx7clsXqgiYEIIxPtW9a49OUU0nqjTZhpQCbLAAZP9ShHdxz
V9g4fPgNYQPrbo5DUH7KVoCSzjAuYRpki/RxvkscVtbTZN7zyOSjb3FstFZ9p1TibmiFgAf5Zffa
aKBOYrRFUayx6ZhI1UnBWoBbwaLHpTGu2gkZcsJqckWhdJPE1ant2+wKsMvTOLm3pipzryDXaOFQ
ReACChnzhNPdwPFsua3L9tYEmuRGtpeiN/TCon0CkB17jujfY6YTWyyCyI3HZ5nWJELEyNKns9iX
CwBhr/SvQTUSRMG+wXN85250mXuXbZFQU5e71mIhBkXyWmf5QuYa3tiMhXfAqH2tTOSZQVufsIFO
K8LKQKsPPE/Mpnlk53nqLK3ZthWnOYIhcEYjb0Gh3jBJZ2tiKi/k8jHrfIdlynkPDt2ZWWGpXpgj
xQtmIcGiAEMJZgojf2iqz4lOqknRC2YbzW0pCsBZKGCXLVNEryAtC/f3XeCP2H8wfyz0EopO4OTr
nnPuojNnsOvSOLSkLfBAPi9/+uGzKmWz7FyToJRAJMtpSPjh3N6HjAvhtNjOojSUuxH5fDUBJFqS
FOluKn/oj3ULiIObg5IsBoUAkKSK1pghP8dnG2tC0sVNpSBsjIM+XCSV7RwtXdUXADgdT6uluRR4
Sjx8GnA3jbMNDuD3c9u5NynjO9zQY8S8TTvvSc4qg5m3k7Z+czV3tX9vKFp9I5omagd/XLLo3lM9
6pe4gACpuVG5Lu0mAs5Rl7iu2qxYNparbQvWrKsJxdINVJTJI1XrhSlDt4SwfmDX2lyg+Z23Qybt
rTOo9Nqv637L9eYgEyXHKsnDfFGXPLvIaxY7O4F24nH+6V+0TLeeuqYtjhCuM2/s6/kyTubg8qNW
/k/tuizLcCzOHVeRt0bz86erjEUY5T/dts/t+w/irt++yK8tl/xksI0DoqQsPL5Qg//ZcolP9BGc
d7qpC4XchxXDP/YY/CUcbjZrDMkQ+bz7+HWNIfRPttR1Ni+8oOJvyX+l45L694pNmsHfvu9vm4lB
z0Ew6Wa37akO9lUaJ6fyPKaRQ5Qss0hkm7wp9GNAtTtyGzmpv05seFZzY+XVIklb5seRyTLEMz/m
QenX2ZAJvgoPmTKTlf0xP9KEEbz7HEXMitvuwdWZ6S6G89CJSU16RDCS3yLsIAGw/ZhPMTavb8vz
0AoKv4k95DzKAqdUf65t3QqRgqTpuJ7Psy+UYYzB2vNEDCy+D0bN6Io7F6LXgxuSFzF+TNDaj2ka
5Pe4WpUh599+FEWdbYEMxgyG3ShOtyQn1dZ6/JjTOSxXym33Mb+bGJZGXvkx19M/Znw0mMz7fFic
gM1Jm/gCdUc+1VY8vUVgzI5I92lMHWpTABRRchCED92VchB46piie6YtsfiGdf4FYLG2IeuN6Rv+
AXthzuXE/sJRPCtQjQW9KO5IoS/fGl5tU7doNEZGwttm1o2Lvqv0jU/O7YaytCKrlGahylxArog0
Nh3xcket5dk5N1p8MUroci7XqrV0hoDAdkLWCLBtqdt8IlAOIR6tkxHVCVKigMjVGg8shg5ziPuF
Tc5ogPh+tm6cRJ79V73KMHsxwMo8NekRRPbcOnWaCB/ymsmZGdXqaQirmpiMrsN7hn2IlLcy4WV8
QJ4EyfmGcznQ6NxgaMiPfWDpx1mrGGBToZYvX5MLSHhjBcx2GJ8TWQEz+6NibujW3PrO7oaOSsfu
TIqGwSdP75tUA6j3uE9qK0TMS2mAB1u2u0ENwZZirT2KoJCrwmjjfTyO4VtFHM8+KZP+sc4HcW+7
pXXK2ZxfI70wkAL3kfPlawiCVtLSA/U1rTdZxO1FOwX5VdyP/o2YDcLojCrdzBYampCdDljBQGw/
shIotqNjUnDXw3ioh5ewSwSiCQvsuQYO6CTAR+TssQ0eeLiQp93XKAUS285PFOz5b7ny27sYzdcN
UOrulVFShMW5bExJEjwZC9J30juHA45mMg/23PrIsePO+hL759A4GlpMyxkqeSiipb3/GsMAeoUP
TwTWCl6QsxCpHAevJIVhgMbo4iVCCLBtBwh6i1qO5lviDOHTQO20az7yGvALF/u47Sgve7r9JNeG
k4Eq69lXA/gHv8QWM7QlTbGTwOsj5Lk8fiQ6lJAM6BLc6cEY+uQoJ8WFnJnt2jEr++K7pIfYHw4F
rpULXc3Os+nzxRoY0V5yFmIXblUle72fB8sLjSB8gCxn70fYVvv/iDwIayqYBvQaFlDsX/8vhkJg
+S2jBaMxQ+6/RkOIdB79NRrR/OU84/O9qsrC7TQ2YHWCIZtXsEuSfRRl5TqDY/SWa8o4pJXAiCg1
9/IM2So9GTtrfe6jq4D0ySU3qrWx1Bhs6jxxr+agIHoX5t/7XJB46XUJg4bRqbKV6dpqy5WOR8xC
RpIBrlvgY9I3AnrVUjeg1dE15bdZJxlNFE7zUtRuviZqxzlNiWnc6G6tLqSZxqeQW8Fd9GVjPw9h
aLDOqpDFani2lzBG5WVjGoqwvLy/6lHt0ryM8I08CbRtP+F8wbMV6s2NBoWJ8VZsQoAAPrqr6BC2
TWrWTxWpM2vW4f1qohe+B3QwrqjrMOirsCYiq9ZXY+8MlwKV1T6G5PKeuz5AfpPnAkPOdr6grh+/
1LCZH/GmhL/EjTOc3GqaXytL/h/uzmNHdiA7oj8kCjRJMrktsnx1tbcboi29Z9J9vQ4FAZoRJAja
aqMB9Gbea8NK3owbcYLcJpVOO7MbPIzXA39A1woZo0qMMwavHAYAjQBTMMLQvvR5CsHAtdSNZUP5
LrzSYACm36NOdArvVCRMjn0zPIHwlg9ZM5O+VmnHXUFE1ZEfxtxsVL0yJytVvlFUuDxkZjJAF6A7
AddTWn7BBMofV1jA8f/1rAnZE3VW6KYlpCMcgcr8Pyv858/v/2Ha/G/+mv+YNuW/utJwwArzJvlH
zwxuGp1CBJaLxBkkyv9/zpryX23hSoc/42aKjv8PwyYZA9x7tsfIaeNxt/4vs6Zpr//IP2noNNRB
4edDT/mAq5Nb+Ed93/yX2By9rsW2fqLuFnmFePvVTEF7pL0oAldFP2OHZd7WiCjZtfMqYFxdKi2l
uiTh6l7lVX+eW+SKtLLeJmAN5PvZMjnOjhGSADa+RMvO70JBq565tCfAmnWgDMfaFmB7j4Mi1Otp
2NeEjP/aqKAsRGpBG+GUdJS6OmI8Kx3DlwNCmjXcUkPa4tPS5mgpqlj5f1VyJSOQwpeofkZ4U/ST
tmKLh6RGL+u+OwbIY4IVdqeowwI5DFgkpuSSBfBY0w4eDmfHBv1hmMUvZZsHRJ5XOaInJobJgWg5
W0MlL6HnllsrFrcavj0yxsk3bZV72EHTxi0XNyi8pQ1meuz8LKkABsk0wDT8QlXsvVDJI8bqdJdV
84F1QAd3dfhIGlaUOCg/mrx8qzMz9tNR0k0RcsnGwAmREZP1Mt/qMrpJJb3nfZsejLn9iZbyx4LF
DOEKmVuzTaoW3ehvbNnzQ555Ace87MjGRR/EOkD3dWEM9C2CP9ZEBbBbjOTzgowYQdSgHNXRN2gb
0ORR2bMmidn71+QmsDRvuspb7jEZAkjBaefncUjDwVofFrbdpVnopIlSmiRnFIJGhR/c5QqcQ3g5
PEVcrlvRzE4e/dWgDTad5ySB2ddnVavRX2prJqCeNLe6QC/jr3qHLctN3yJMavflIWys8ZBSQrCZ
+QmCgU+ura2AUkgS0ZAgnhD29Y2Jhr6JCsqhsfVPWzWuPWpUiE61BG/tUf+na9vJLmigWBR/lHT8
MkuynTFojslz6dmFBIJG6Luse8nPAr2p3bVERy6wwNWDJd1L3g4PocSTTx1lxyqGR9GgUpN3F5Bt
2DC0ijRB1WZfkbQfmNUy/BdZ5bOAgehiWw9KZ8YOTWr9mqYmmFumt7iC/nDDNNvOdbivQWWv9OGq
ZkA5Rovml9YHOaif0oBSgRNUhuNWpHh9U5myeU8A6Hkgbje4QvID+WlUa2+qT3pqzXvWBn+QkqCN
evOdiiRitp6Vm9YZ0eNRS2gRgRdi3LF7P4aZdmuEWLtHAdN86rpsIzr9xevNG2rvka5M5xmG23tP
1JcGJMBqA6KWnF74FL5VjTxkterv6SUu/Ay9kOenJYRUmT+yiunuUdBacycm75GOMMT0u2x237uG
Tqwcp3lbMc56hrZ2pfZvoxP3gQhjBFfWKvskrYZApaQ/bB1egZLjHwLQL2hrzLPYkd5KYuwzX+Rm
gm/EqLFcewLbiMOoy2Cs/HFBok5zVEOzyY/84jNfN9UlntYgobXkNwVmVVjgNhJPDHGgQMWLk+k0
5pXjm1Fr7qPQ29leRoXhInHcaNMHy6tHdhb5Niqmb7ohdi13HZ+FKM0RqnnFBeERysenPFXRpnfG
gNJ6eAqW81z3jmJ9wz+mxvGBqAb+VYsIihbqB281bXG3mEglZXBVTDC0ef5VaxXxdOEdMUrTbiR2
CFO/jqeubGtMeJydb8r6aw4FJeuJ3NcgGv0kLZ+asN47HOFJB940ywxOpmj6ickl7dCzDFTICCfb
ZEGP7bIAugZXSqBPkg+8PzdQqIcKrgOQlRFTG64TwUgiLXR2zGT+mIHL4Up1E/PxZeAg104Ga9t5
tJJA/mmgMHD0NcZXyxMLsQQMi+axvhw09hxAOcG/my4XxXB41NkhwCFrrwPNzDSww1Psh/Brwet3
svqcTLwTHvNS3RZD/i64wu4yTTg7U8/JOjj4hSwY5r7XGrg4kDcg0NrNg1ct04eTqb+YDnJIo0is
Ng1Gge5lHmW/aI7CHlDEp7hqjlFLFZ/boxc2XmNvpepebXNdNY2d4tpjrBzpbEJCiaN4y+Uq+6Rb
ldYnzncGyhSrpsj109D2H3lvZqcOJ+O1thQzsDbP54JymTszhmlmR64693Qun3r8qDduR88N4B0m
z+gLBnuzWwrod6W2LEFtt12QeawKqBaiwXe0rWtirICYCadfTcGSL0n+ZIHdu7D03L67EFCE+uZ0
bfFaUtezyeuypBxm9XM5ctimc249NHEGrNgswx01ULw3KMnZDJOqgBOzj2NW1V8mbfio6nZ5Uy0N
uW4KclQDtcdeVDZnlVAdqkE7whniyheSXDN2xf5JLCmPLtm9G67rzZ6V5YC6Odk3S8O7qCQ1x67d
JDM2L5Ift7QBpbM5yLGW2OFb7JTWI4cjW1m6o2sR2ifiT9F5kIrxNMfGxAV3PhSq+SS5Tj+9jTrq
aFPs2xYgUb2gnLnyWEDPrJX3dppeyZYqqmMWM3Az4GT0nIZpMFhjw9HIlIGbNQyi1uBkSShg0a1s
urJGoSzURgPHRMVasjbZpEvvC7D+/dRGZ2xdI0vQiDIuUdANNBclnRKwGxPajDW+FKHeOQ6e6UqP
L2bR7llYDq/aIgUJDjCDUk/Jcgj3Kpv+PaxLd3X9Ln7N2j7o2Qxu6wZyWEn8B+/iwMGujMhDZs6S
nZ2BQ+Gjla7FohSHlH17ksI+o5rG+1ADHZJ0zUEM+nHJ8kcjjy9DiqcApcs9ro1XEQlADnXsGoaW
fyetwdpH8T7I2nD4IqY6cSwWaydL9lKOxF6sJt2JeALDu/JRuvYpcUkk0+bGStw80XnDmpL69oCy
WytAJ6IozYMypxraN+iJ3uhrLo5CacGO2tvNVfIurOZQjDklAl57D/BppnpzObt192TpsGOb1E0I
WoAgGsIAuMywXUODG8d0rthpSx9D6uS7VrgH8fVOZw7o7o6cYjQ/IIE9Oa48TkbcP8i2kRubLNiJ
FljeBU77t5SEF1R/nljU+3PS3WQ5/Z2uMVqsIQ3jlBZwWs2I1I02uGetlemWmHe0pYJ2Hw9OSMkU
0JeEupiM8ZVt4rAb0plWhcFpEQizNnCo4vXbkcasMSrrHQGUp3lsPvuRVWNbR2+A9D4b2x3gb2ZH
dxjEG6AMChpjDV0KqE7ONRQCTzcck5Y3eWsPRMTkdGS/0m9JAT2NlUZkMcoDpYyfSG8Akzl8LcIY
XudR+4Qkc8YaR689y3CtuCe5gtERWLZbdenHHMbqDrBx6EcRSJ4++qR//tUZbR4gQ1IHwKWTBpbZ
H7vko6OgqxjrS0Npz1L3id9MdRF02vKZRt0thLSzN0mftFnIeR1+wjeFdmS3XBXwaQfzAkXSnMFm
4aio900MNHehzQVfkCRSCboqMccNeZ+dhP1FBulGDPEtiPkdqxkVWBDvs9iD2ZXhqFibo6ARaXCC
kqs9j1SmkHlCKWzPwJWPbIRgLU/VtVHgY0Q8LgFli9QeGKOPi6Q5GHWFsEEYaHX2PQ41Gz1vnvG8
aLeJI+/qXrCrI1xLPq1A8DTucV6fY3yTfiLNbmsY3exjT/3ykkxSLaI+QMO92yOBy2YAaovmhckz
1HGPWBGNAtOEj5LruifBohVQFqyFdgr+s7fkN5RVNlQAMo9FNaZ7KViKhmF/cjvrPVMcTDlGxHs2
6/W2JgvGhq/6tWuh+VaZPLL6JbI2evfu2F1tEklEmlT+WRQZ8dkKR2RTQCyrgJIsNmeOq0hg5byX
hqbIfjxF28q45Fw+OIbFiiTWnKewog6IWM9RLSHFM5N3NPkTEDIAbNP3OI5PS9+wFI+LU84hS+iN
ojv4nOy3bfOeGlfqf0vrY2YYvG9x2FDPNcv9QjsX/dd3axYhILVUkW3iZAjxP+6MwbB8io/BnvcM
XDWJhzTaQjTMoEjJOkB9Dmgz3VE0bbI01fJHzDK9H0/6SL6oxD7dyh3VkEhtGfHtuUt2bahh2nHZ
WGvyqYnKs2fzrDpTNJ+qfoIcbusvC7gpf87KxKdsod/pxThxiwSn3UZdeMokhnsDGNlauRpylZD7
svC04784sznACB67Y1sbzEn2+FAm2SW13L1Mp3cM6OeUbLwgJUmwHjt0RqkyMulro7FwDa1R37Ki
4Mvn8NkkBRVkWv0MLvCprJ2T1sgSdEh60tLxt7SSB61IDEyo5X0YAYGPUKVBH1/r3OBL0lJexeWh
Es4DG6cGs8aEeywePj3Exo2n43IC/GYlw8T7z32qovq5Ad59iEr9V+FtoAt827TqJe0GMGi50fph
kz/UYDlqwzorGVEPDQ++0/W7HlFrNIw3kybAeOFGTZM1EQ11iUgZ8rE7uHZ84i5m+ZEQm3wSKU2L
0aGYzBNmaOwcQJ3BXsGBm8rzXE5/WhqBs4C21SMXJib8RoOgmmbc1uwr5lbflYgCeZP+rX06/VJd
9NzOidIv2LrB9OIPeKsK848yLfoj8ohPO6EIQ4fdVjdURWaqp6mjagGo17cuirifZ8Xk48gntzfX
Z3fEuNOCI/KHVREgl3/v5hm+ONqBVqvIlhfoLU4gDi/gTiQn7yA88MV7djBo7aGP8YHYGRV3rSBk
w/cPxOvWwT+7E7VB/XjOaaQ5423cDMlOeR7vUNGWt65XjTuTigegsx/6FIYnBgyDIun4R++73ndD
RoEaWRGGF+TSJtS1W1rh6YWorR+8yxdVW9Rec833FU2/PmHwNwxPWOGK4mfxwvu4ILwqdIMQsoFt
OMVkkeYDDaA69Q6V2AtDfVNWUu5KTmG8Lu2LpkfRjhOZvZE3keDV+ERblIb2bsfOm2y0r7ThUNSS
luGMu0OWe8NmgLarUg4jZMc33VW/VthUTO7LK0ccMxZIQ154XnIPWoFqyQazA5HmiQy1RGsUFS8S
T8h9FnfbuADwPlIMHYmbDoNpIGpx3+rqU7YTbmk6YLj35TeWMz8oM542kQsTG1D1drBBLZtGnD2w
CSrOiVlJepzVbxnLktcXvC5Vcu1iRmeMWqb1NhZpwVDOf2wnH4aQzLdpAktsY+sElOKeRpP3Iovv
BxU+uQl/qlF3o3Icb+vFiw45mkqFdhuVXnHSBJ8YdpYW9ynNR9tZ0WM6OkOR3NaeeWqa8YSZ7XVM
JTfFCAZ0VdbbtgG/H9n9t9matE9J+emItWfYnO+iNrzppFIXMKzN1q7jhrcjeXzSIDsBW+zGTrPk
mZ4yqr0FvD1KQBA0muyX4A+1n8mTMO2BFELL7FUAME/t4Q5vEjYxrEq7IYtWdKO80ucVGLaKMMnD
OKDFt7sdcEf6fahecmuhh7J6wD1CJTIOQH+JlmdDruzQZDk4ZdkGZtM8yhxqMfgEKhnjxUTeIPYq
112ebIf20Oieg5oWN5tM1L/IzO6OJfa82kMOpd4smwTw27bImzdcWHvyIv129iqaJ0DcpwbhNqfu
v2saeFq9/xsz+TjM08mspnd4W89a5zIVELjJweGiLUGGLO/z1MMY6A3UKBIoAEcRV9y9+ldVSMCV
hncbc2nemF1+pe5w8DH6sbLUn5c+PiD3fnAgnmGshtRzLNxF1l7sEPUCJ8BLXI95oMmWi4dRHHpn
eHFc61Ji9cBupsqNNbeXxclOEM0/KxvWq1One5BrP0qoXyGWL4pOz4D4TdincD0pKd4Cmd2T3HO3
uWnyCYlRE9B/HtzF8XaOwcmVOP1GBwvhJ3ZLixrcBBLg08sQDzSAU+EX6LjH9pqY7IMVL8C4tARR
i8qTfQEzYVPHy1FaknSey0ISYZb3rKG8NQ/32gwjL3b9S/Y2XD77mRs85HwT/5jNWsCh/I+y6YF6
VO6EzRg9rw+vUXhXRgBzhwpZBIPMoQjSiow6ZMx+IckI2zkG4FZUl3FKGpQrZuUsIuwlSC7hxFoz
kAZhtN41ngTlePgIZbZNovlZNpmx70JtDojXfLd69N3b2jc4YBBd824e5Is3svDVDcVzPR3V2FuM
toXFl4KFrcrCG/TSW60i0FiM8tUS1YGq5GUHnht/kyf3iY3J0TPdQC+FtW+y+WByihHG6nAxoDlV
JLg2FPTZJ5SIWwMsu88u+5Q0be3bqtVO8NMDW4WPeWnDmLD/ZOteMbOiRmXaIfPgQLmeumsb8xtt
u2VaHiBmAmGL++g6VR4LW7MFy1LZ2wXPwyIo6KEjcluMmNIMy6YVDFEl6mdvIzGxosp4f/Qnnity
YLRGWn45m59e3xz7tr3hFbQttGRbReUj5Vz7Vou/mUI/W+DDG1pTuL+OkbaFUcHqymykDwQAG3VJ
iJCuty0oFa4DtB3HunkYh+ZWEstCK0whm0Cru0xzSP9JZ6NEjL6XTU9pwUWBT84QmBE4GlVYyY6J
xVdZ120mh8tiYmF91IV3b7KHS0pF5i+KNsaEnCSN1OMGIvdQde6kQ3f1NDt8EoAz5vmM/J3CYiFR
+JY4mFFjuuzqST/QbPUEyBwf5JiDl0fU9HMnLX13oKwuUvihsTi4MEV1vCxjeuPK8akf6nqnTGb7
if0yyYPS5lj0pn0qBSOtQ/UmaU3ljxJuZRKG4Fu5oxhl99cM3FWL6Sxax9qM0wiuhG0nJdEl/nGH
j4bZiB8GXC6lQ4GsVdJB2pjeFYniSsCu9vXJuW28tj3SWd9vDBxxgEbw/i0DCOIRLRyZGxakrd1Q
MDxsMtPKN0JvGiYbnjSrY06OGk1t13wcAlx/l3j4cKLB84KJngxaT6oPbDIOZh7G+tIzjl7FoCOB
VW76LP6DPbIiqTWqkCiCgHfN1SBNV/IDx0Ljecaj22s3YPzvF6O/B2zyBfjoOK74T0N/1vvqPAps
mtUIKxjL/hd2Xzgzc/pNjhHP/zBSGMMrhOsHeX87eWOA/tb13t7MbXafz8uLm1oxY3tSE7djJNX4
y0cm6taShDy5q5ZxuhXZ3PixOe/xOGx48UC2Lodzktf89yUDlTm/cTu5kGr66Cr6RSpFYnfZFnVG
iG92/iIRBbTTHajOWrCBkrvOWu8RL+eDSIdjvtapJMtDOg3JZTEZ01MsxFzkkZvSVnttRf+BtLkt
RDHc5gZoXquo7s0hPnfY44OirrjKmwqgDDicxXYdts3z3RoRZHiPAl2YT+3IsIIn+jzaRhRALL90
HVcdl9/Thksf93ZQSJveokqxxTXEtlXhRAXSv+FaTYfKwBaEZQWHuuTTMUmR+fRNPXlj+iSm3ti2
jiv2NK3kfHd9v2kAkZAklTZvU2bI2lsfPb357JQ46wirWURNemcCUEUQxL87FNRJaoHUuqtnF8YW
barYihngbW3FWwgxF5boew4Ujhcj/XEWNkGsfO4X2wufCK//wYj7LSKaANhdy2BIeJSpU/+Tc38X
Tvzyl/ItNJg/w+mstyTR4hF68dg+C8WawVzMLujmmc9IlEnfQuDapNSgYleJLw6TfaA8wn3ZwkBd
QPuggYhJSVvRVylSjy9aq77zhqTf50Kr/FA6ThC3AMkiCxP2SJPVGbyHCCADdBtozs52UGlCemRB
IVk6UFOeeqfGjPzoqNe7rJmsI5Vqvtb3hDTTZvQtWgBQsZsffGfldsIUsK3l8DWvvyWgWY+2KF7y
jndEksv3mHqdTb441gpANrdTOYD+cQpiLw1s7xE9amtYPYFXhHkOQ6O9mE0M2H1Kvfu65S0LtErs
pkE5D0XuUhqIc8kziZcO1byjjpzAbEm5CKIiNVhRXyF66skDKibhH43iTN2K7giYlVws7eQm5Jdx
Q/T81a6K74EwpL/EZni2RMGNGA/2enU7uwpXe1MvfaB6VW97pGJs9QnPZ4VpqEqIAEGXAlOQp34Z
avfNhFeely5ZhyL8EljKRi6raIai8aeqtQ6L51UbI7ZgBysSMIUmNxQB7AYhHipRv4Iqf1iGmPtJ
TgXaWDAYt/N7WK2XHOTlAtutwT+9NePqR8nsqhc4lgwxNn4Ef9lteNjCOfKbnDGn8vhWFf9+YC4J
BurcjA5UEEJyruPrJNHEkl6ciqRvd1afUo3KDAJkxKFKmotjVuNJj5bvdP03lck2xqB4jBD1fBuS
JzkQ6oJXsCKYo4UnjxTBCkAOBcdKc0j1AjksNKegNIcvtxuGY2c3h5lfrG9l3q5U9kupt3dZXTzq
XfTMQ/Bj48KjDXC8ox3rBcUxB/q1lgk4Zr1jsm98XIaA9CVtA6LkbqFnrp+zvsY7M7EObBn7kZR8
q409f1l/DVmfu59D0vCQdGxnINSzOG/seyXNR3sBSK9L/ofMGc1RSzGGhc7QbnpzHI817bj7hU5y
XxCDJg7EgEsbEmRo94/sfrMdx9pm0M90yHvMT21JvUyV03VH8/q0qRCMNryOah67KQqE0KhqRyDE
p8JqjOeLYgK9fqHYqtw5DRnagg1lMizdhW4WZ6s38hFTUL2LZv6PsioaB0lRg0XoEX1N1CW0U7lx
RfzFYPLMZ+43rzvkUZBiO5v8FzAJ7m9UQLCfannumzp+COvpw5KO2niSij04SerCyFP6nhGxxaDl
hNSLlxwtORl+OFRgEJrlpGrU2rqwABO0f8ITLRJgV12SCXMrOstAcKe7tYm0r9LgB6Xij5BlGDYq
SOsD+0lOcPR6tyQKz/0J11G/7GqE5qCvltc85korOWZuyoybRMmPymePeZ5H/gpHZzWiRZCBDLEA
YqhOumloRyGnjwrcX5AXJdJCtqS07LHtYy7lji68L8/AEGjSl7NHq/gdJhpOO7uQ/mAmIEYiAlyF
QVtM7pNCm/ag0c7jROtvtOjfbgxUu6u0nelym5uNgfhKU/sAf9atrZBbV+MOhZacbexWY3izs2eu
4avwPsx8Ehbbj7Hpdpq312dOsTXMT8jE2Td67OKU4iSuoydz8K590x7dsXoGzVDtAUvQJKaH6AzW
c5lAvTJCaj4IFszFkFGXNS1wG2L3ENE5wv1DfHYzX0IS43ji2uTrLKa5ENpP5PdSgpXFS5RQcGGb
6w+ik1cTAxkNdwKiOzNLECnURKBRz8m4cP1nOwA6bNEutBHxt7Pv2HXrSlfL8r8Z7tuRo2AVzKIe
B0r5nXVIJ3Ni/BQs5c9w6wC/V6xrIEZOh2bxYiwfWCT71rNftbL+IrRRHcB9j29yxjmmjGK4T5C/
wQGSpjRNkftG3SPVz+jdl0oa4mkyYAhX2rLzMFnDMlfsZ4bovaiyRwy2P7Dg3seqGXcTmf7j2kqw
6yEaXKOo1jdVMVKaa5TWlXQfnoeGtFiYWImvj2YcNHMx09nVY4hk4UgRs9pCyl8rP3hB9lJzb22v
vrUnZ7xxq+g0jgNrt8W510r9MkAZzPJW+VWtWFCP2kcYAU03USx9qG/QaaIugZfBDjyT1VvFkmLf
xUpg52Aod/Tpk8BbvBtHU3sx+GYv1eDVW7PXaLQ1nVXM7o1AK7BaOHLZwmuuWDYZ93wID9GQGNsy
5KLKGvtGDfOL09tv9Vz+RqsoT+uQ68et62xSrSbAOXHBpgHxuzUw4DiNaLfRlD7ZWrQmcinhaAS2
Pae7K3MsHkbH/OushUSzK66t2d9aA2K85w67wogecYXftgPANJ73/kg9uHjoU/Fu9xrJLzu/6dLw
ixabb5nMLLd0GBAl6TBs6Y4fGkZyz3QGF5RYMLNY+RxLKvZwYR0ijylFOBj6Mv22idsHjp828DwM
MfZCVqMe91KlGUcVLp5yGXdwwo5tBy8n0sjbWMkfuBF0PJelvLnQ68kLPmqWwHDoSHTqe7sFqGNq
2TeXZcd3TLvdUCy167Ea4/pgWVgX3o/Vs4lPqeJS7J6rozMTaRQlcH06SUYY0BO3a40TKqNwb5LJ
sWnKU9GoO6GtPw/bPXfZtJtH6CJDwjZZtc77EhEyW+rx4irGQLpKfseheFhSHXD9SouD+fMXmahH
Vpv9iS7SqP/RxwObUI6ijHwL9g4GCnBqTFiZt0m80tokahlJGw03dV6/aBVf4LT0ZmA3vFz5zp8a
N3+EZpL+9PkMiSOV/QnSE5HdopKnBj7BpsD66bOs/JM4RlE7XMoMw0htSXKb2wXX8KaRpEdh/V4n
/OOrcYcrpkmoK4rMi8U3fcwcE11ciP1CuBlHizb5PCOr+othvZfcn6Tm9dhizMC0Z0UIorkXkXmc
Mhu3STdgwZhbOu/H5kCqYxeZNVUSjEkbd5V1VDtfO8P5jOL503DFIw6FYYegATbfNHvc9XyEsh67
QFyk3wr2e9i0X7hanlXv3nZGe4+Z9rPWdFZfA92uLGjLW1HZl7nxdgS74e/OTnfSY+0nEfmR2oQZ
EXTcKnfMjuz/7Iciw7WzehZ87g0G6cQu8au4ex/YhRDTzTVyjtFVVWuHR16f5ows9dzLQLCzrqtl
m+upfAyNRG6FPVKpU5U/RpHdN3I8WD1bzCKaP7vF+MYIUfgzscrOps7Srrnbc/kjrXsedPnoTRzS
M9PMqYxtXrUsWwLIKXvbtR7H2DFOFe1SG52g82YorVfEBZaSlhOfJsatYMyqP1CUiON249f1TPVr
Y92KVj/D2ERu9tobMFFXhtdukxtjvSPkQbeRBYuQD97tCB2eN/kunhlg2FHfhKV3KsyeLCu/XTiL
q7MDjIUXH2uQIwxSQFsrKz8Bsh3ZoHOO5grPhW1n99acZlRWIa/Cw2DKlOZ4TNeMiGWEyAeVXgfV
Stou8vLGgxoqy/wSkvzg/ROxXCS9GqRm+7iUa5ObiztnGHHbaCc79B5pkSfl0B+jkRJUxFwEAG+r
kf0Ds8Oz62T2ut4Ys5WaWe/g+Pw0ox1y8LLrDasog8sRfzrF9J6wL0fnni8hyOCYOgq/iMOPRQ83
mKSBjKblypUd9tFkv2Te8Cw7y7thz/7qKbs4gLcmWZe1Bat461R2kwG1UZ6ySP64VIoSKNO2pdLJ
q5dnfUnPhtv27EhFUCXdQYMTQGS0Z/Bq1CsVbCfEN4O3xECdo3CcvVaaZzxYn00m91RQPw/L/NAl
ZhmkpBZMr/9zO+8+myW5Hie3g66mboSMBjoLr/JHaNOYftz0alj60am1G4pu85OMVfGqeR4vcirr
Ey+Fb0Xdz8ZhOt3lYb1AQ877QwE17mFUHoGYpf+lqvJlGtWMxFdwdcxZ+1pAnjbxZFGNOF0wcqxc
T8pgJy+OARjyhYQJjqyk6mn/QScFW2RyoUWPL5wSGELnbbIZXWPq/h1f7PyMBeYIIKnYrlUR0PlM
eZ1TVz5kXOPAe+3gDB0lgTlkCyNZbsAcv+tjwj4iZHPhNVZxMaR1JcxDIx9PT5eiQRuC2q++DLG8
DQ1hwZTOIdqbToqkZp9W10zHsjArXtglHyZPqtVpyJIZAZvJC38sw0V9EphM05nmWq9kQUFH8hN7
si+ml2coi/dTr9NbM5wo3LyrQ/fs0GOL25PXBtVR93pj/DiYf7Yx18xth+fD7y18MtiFyn1bV3iQ
Eue3aR3tKR7o5MwjVfzlRJq3BXvvDd6wg512W33NKBe0P7HPmQkqd6N+nUZIz2r1dLKbGC6s6rs7
mSL0KKH/8NpQ2xiq1gaHybOI3BD7l3ZshjY5FU7HzYjU8b6QJP9VZZDGxpjBGtB5KKXEyuU4v0ky
yh0InzstbAcGS9a32uIcAGHg8bP7n6xMKXWxDZtrel7dabFWPVZDW5zJymN9iO3u1CUKPwbvaujT
vJNv0GzEQfVlf5rnqDq05mLvF08lR3ceI2AC9V+dTZCW6a0l/ApTx3liQ0mArLdG3qfs4QxR/eDB
fRYtV+PIYW/OohVfETWMS8vphoq7xghq5dvYF+ijZwaiyipCd9wwGG6byvqwtPDK/ZMAN55YN04q
oK8hW/CqYChOgyqbvlPQ35u+cD7xBu1LYe4Gr8GoazEo5670Oe4/PLoSO3CBaeTwTsuLbajK02zV
NWRO70Jw7YSf7ha28R3g9K0zLvu8t5z33PAY4yNtgNeUvxSkqANHtdk+0+yRyYdWQshI3D5IriVs
XMXcfiXNGkIVAgL6pJ7iPDpOuXjNh75hJzSfOmNY26MLNISRO3gZhVvBOtEPcV21E6dTxSZs9SZe
iXrUdzSKssLoc1TvIn0uLIC4rI22SODBZL2RKaHk0r6Zy/Y9sbL/rZXC/edmDVfq/8XavuIi/6E7
YuT4q3viEXw8Q/uxAer/a8EVOcNPb05JSsK9no0Z6vmsnrHphWfTLItjw1BwStuaNtplKs7FrIn3
QU3VjoIbY9/Tdb2Xeeocpsbsn+YB47Dwau3cORkF3JHCOAVn4M4oS/sGxbd6s3GLpVSLguzVtbK7
BajIjanI0l8VYR2ow1Y7T9xr92Bf2D+PC0avfJQ621Q+W/TZTkX6J9FRGxSF0UXtXGS7pwYWN0vR
gW+urML6wygBA7ddy0JBOi8HzU5gSyX8P6kgxIoSzT2OJfI9MO5iK/zU1wc8kTwkYVHlB34k81M7
wPNh6bw4VNU1nSmCEkT702JV5uOQh+K312nVdJdI2+cJN/IU4PBJkB7EqZk4Z8+aKJOhxNzJ2Bgl
tgmZjpaxzb9xdx7LrStbmn6Vjp7jBjKBhOmImoikSIryXnuC2Bbeezx9f6m6Xb1FqaS4d1hnuE+E
QJjMXOtfv7HTeNiTj2acYI2VphvhlZa/k/xqajd84w6B3unc3mohcpFvvqNyJHXdxJwfrvWoLkwv
6RiwmBjSnMIhrzryv/vshZYJV5hWhsEfJG7dZQ9VO8EhwMCo34ET8GylqWuuAhoQytdZ2KetPre8
hNgo3I+ZioyZY54mtQusb2Yts3VU46JheANRa7Uwxr1uigaitKyMx7DDXgRCaPM8d5j+gp9RSywG
sbwZEac47aKJ+F0OyfDkE6tcnIw2w5wT/CDqLRV9dUPCJLLDJu9eFOnv8ybxPTzPh8hHBFEN2TPY
pHuaQxS9z+PW+21lSpwSyWNsE9nRMwPXtXd0XTlCgarqHzJdYbpOCiCICVL6TN0GyhN7KKqkIyhk
nVqhrBhnSUJbHD9Qf8p9iPX9inJ/2qZpXH2ngGHICmXRuMByd3masazZtDjf3cHhyH+At7a3nggx
kBMzTr3Y2FjtM8CF2JRoy17stkh/MtTsaM9687ZTVfsArtVaNMNLejcmyfDgw1ORq8DtXAw6pHWK
V2R+UbWm992IRLdxOpwyF+mUjyRtQpsuUNHeyKnCvmGM1LVV9+kWD6dx2XDZ9tmJFvU97v3loW05
cVpZYe3tZsayj/mOrqFxC28du3x7Gz+quruxLuQ1qVruHUmmFoGXBVsuNqbdFhOaqVg5PZ53J2nb
l1dsgszICrLfbyvP7F9ao+624ciI/bSuqPExjs3bNSQMBVsMd8YI+qNoy5Oo8hgNAgFs8DTghZa2
TaC1IbOnmN+09+lhLwdYVcvax4z6dzVXxb5rhX3hDrW4rciPOCUrzNlVQVJcommGfe16/QUYP/uw
FZfeo+Ks3+XJOF8YVRzzZ+uWQsc3HltX5qyg2Q5Jb53T/KHubUz2NLYlaf9uggiJSr+YPrretoB6
UU9Ymo9ka1wylHB+GxnjMzJu3eIGcmG9EQOegsO4TD+hs/oPSCJmTaxbnE2kUcKogqtGD2VvJipJ
G9OanCjsMElJEOht7zLz3fpuSCGMlthnP7hZ6D2FYTD8Ros973z0bs9G4FuMLdLgsJA/fKCMpEjQ
zC8MSMUf9KPlBkGx+MEojUluXYbt7xkS+HZMPRyoOk8257ZT9U+wPPwDiacg0RytNSS3dG5ROowM
0YiFVxsrydprO3CsW8aQIwyowkq2EXPLew6EAaL60jNnAHwZviGmHdkY8uLaCUJ3RT3lnFVNI8BE
JuPeXFTYneQUVWeidhvcTpFM6lhlozgnIQU7z1BHq6Bzh7UdlaVLS2Mb11PfwC0auugmjxiWEa2+
mFeVdoIZnRhGGc6sV4Eh1e8ihDV94mmGqMVUAApq5Z6JIZKXXS7NXeAkwYNjyea0SBd/U2Veii5C
Vo/N4KfBScUAjZmYWecgutZ4k6gk+FWNKeYYs93R8XLa7RhMGd9D04Wl7M0e4sJFfMuDtD2ThuM8
F84SsOFW1jOCqfqxSSrExxh4Wi+OYWFULx0XWKOX0/jgh3kAYdfqCwTx5nDr9iTklpU/fQ+7nofa
eo5xg+muv8aUCoY0bM9iOxImeBFXdduuMvyOHoNQ9Gd00fJblgoCBAzT23YoD+AXjEv9ZKggvCWj
M97ySbb3Zk/hTcHT/RoTiJs2I/qzWlPFixwww8ma4BmmfOfcVnniPvK8gdajWpJAVdrBU14p77kQ
3fAzN8fgfPBiVnPG0AspDdplF/i+TB6GEEvUzI31Gx+H+6EroELNzTAmK0tK/zGIWvnYSxHfTy4s
bsibw03lAN9bjcF8kHFjd5eniq6DvRxQtYys/SADMECnpP/oDdGv8MUcrpYaUoKaDfNq8bpya4b2
fNPFo82TSWz6piUli2QcsUnFvet3mQzQdL0qU8m2dJbiBpNT+RRhAAm4HPq0ub7yx4uikeIchlWz
mxioj7hAzwzTYycidsYwwcqwujHcpAKbHYJ0609dv0Mavhx8POC+tbwDGvOhl1eQhKJ7JllU/Ylf
Yamu6uJQ9cNwSP0mu47MEKbl0AbPRmal+3jAyGk24JGNSMcu8k5BEHBDUe7dwQ8fGJyIrfad/kGp
R1727ObZDQ7BWGymJpKHqA73fFfWGVF/1R5rqOWsU0hvvYS/iJN/S83e2YfBZdzAuu6rbRha1e3S
xOCP9ogBCynC8p5RbXFbQEfZ4X/V/Z6dEnNvYpHOZ98bfwK9VNfu5Fn0IEN6qqMi/ji2G+MZ60zb
eZ5rrMlqHr8vu+EyqtlhsWFDuRa68ldaKu86HiPzQtj4L891YtwmUbn8LD2PPtrD2/AX+ZIBLbVf
Nn9GYebXPoPYAo1+klwIEcg70/Xan1rhRqYkAY/OFBvrOJ/mg9MisAjiHAUIB/HKCxIiyvNo2DnJ
AMKY6JFHGoFBcXxuKlzh4GoV1cFyhvymFiylwQJnr5saNw0YFBeQZJ/bNEv2djYET8QNIwmLxYuK
RpOSxRG7OB3NNZsHIgXomqcyZLBThel0YJqb6uBQ5iXJHGBUFkJ+DTuHKIXJTPdNPDcQxpJ6n/t9
gNl5/8vH9IyEHbZPiJHDg233PsV9DQI+ItfAuIZHgis4I64Z5tVUsvtmodNcQB6Jr9WSYWnc+9EB
ezKmfEVGhISDbTMzMhNrKTymGJCkpiX3mVAxR5gZHURnxVtB5fSkP3YSzB0I4y6MBx8ri0OiFO6F
E+61pD1VHV0mW1sG3LOTbJHPiQUgmZmZ/GnlATRTZce7OQBFi31n+jk4s3GLmCf8k5WWXAfuYrzA
qlT3pIj06Y5DOHnyIEarXSkSO7jLB8KJQisSJ3beRdpTmnghv81fBiDM+QQXlvKBvFtrgLUWLL86
Rw6nVtWA1iN1O4M3h86uNLvbwbKqOxrg5rtJR/4rdVV3WpOgvvLxcozXwxKzVHG5uB76mHifBcbu
NQMTc+skQEVNXI6XwOcDrnyRVdOgO8kjiza9bBkEXoRuUwNWBt1t6SXetUuvyc93yhN8MakRHaEs
UP2ipN6CHQgAz3jndNQzGW8IvIvEqrJbUZTOdwXj6BTD2ZGmOCjsYjV16XSd4cp+6o+d9010M1Ra
SHrlnVO31W2PnvWeA4zBXNm6O/g7LvYByr1hBJ6Ag6nsAOs9/8nIEsafOZd3XN5ic3SNA1SBYm2o
pMR+2k5v+YBgEQ82qIQr0uJbMCxoZDqTI3fnyHC4BXKDg9hPcC0yjpWKedtTHlXLHbrO8FJ0Br7F
5gwLF2FXypTcqcdfrhFmv3Jqwl0YJs5dBHcjZ7DdhZBZE3xXSM6OrCuUhNahyCOSJXGMOSBoLLYJ
1d/atR2UkSUgZg+TFOGoMOar2BuM7Yzy/tQYy3DtWKOxToTdbaBiuaee2Ra7har+xUrcaINFYbBz
OdOuBjGLHcHl0FBCpwIxAoP8XUJquh4x79IS2ygGdXTccwNm6GbxCRxoA7p+ECFyZwozMaPNVLvm
rWEYMSheWpv73CIRlmeiz7eOOK8lJl4q8lrIM6KauqvSJvcgzEvWHKFDcBdV3gg8G3oYJrwT+Odl
es7WQO57DKN95XoV/C4ZOPkJh6q5BuB0f4UtT4XplTVtzJKh1wlvvdhFjoNglBHmD5wk3V9zWmcv
2WTYN+5ctXDcYhXDdhybDSld4XmTGSb+ndYYMUHpECEl5oC+jYHMSRr4soDpN81nk5tPF+iOuGln
jIP/4SYFeADjHoCPgG1j++t/akN89z38Hhfhhz7E5vs/9E+bAvcfJtewle0Kogpfban+y4fYx1ob
szaubSl+xf83KnD/YWGOjC+WyUAAN96/jArEP/gn0zZNjcPYvpT/ilMBjglHRgUQik3TIdbEBuaz
oSC+RXM0JRamGCE/8IWr+6YG5ljJwiYbKSZFGcKxLeLz4DU9KTXYIXyV3iVFupvgaCGlAEHttlbr
UNPmr0FMsrKYqTk6n2lEwQmH4zW2qX6NcHJL6Z2B8DDANaeRjKemccQ6YCJx6g7u9Mdsvfjg1xS/
MCIZaaxMAiwey14yPJgdPzoHUIXHk2S92noT9MBFp0x5S5WQflEH+VaQKnbjNA6jiT4hm6ojjw1W
r9OibhEmMv291TJmOSk6QaxV0afe3qCA+WZaqA4YzKFQW9qEEEaaionYPPAdlPx9t9wTxIGCP0xJ
0SIIsPvt6WStQWdsBRhn3Y6tKM+G0qov9MYBY2Qil0vqhC7iFSBPhLNNtEROgheTFbK8Bh3rxTOI
75bJxDqvgSOxtnCE/uHFNWQ9ReIkqKstbrtysG5cVTaXOYFJT3WJ1yWDuUTcY2afH+basxgg28Zd
p5PHiCcqfptora9DnUuGpUJ3R0paeZGIlrCUIJ3PG/Inv9ly0r9K55u5lMDnrc48wykvP/giDV/o
NKbLIh7nbVwTq+0suFUiDQbZj2Oj30+xb+1qpBxXFCKe5kvEP5O6ULtqcrv7sPcxeRlgzkMwNE9j
jtRt5WNFwzkKuYkGKNnzEpj/YBqP6MAs8I4vp8U8A93TWkUjaR5knUy3aWxFTLqs5lKWISaJQAg+
yFvdcpJ2jOJqByZ70QfInyMf1Bg0DSFeWQNYpSEM2nNC7FEYRtPcvFSiJk+sj6YEBnxekgJlYBDB
rMUzNVXIEw18yQyWCsQn9saBU2AdVpwSCs/Pc9l28Z0VGJzx+BhYBHnok4XZ7Lcqdtv7qrKMnaeP
oFIfRpRv5N7Sjv7w9VHluX5zmi+IogHO1UYqh2bQdsKtDdFgG0KMuxlez77YhqHr6QOxqHSIhT4k
S31cur62uMJD74Cxq3UlX89V+XrGkmk23GD166+xI6juc7C2naeP5KV3By1b45x2JrqWlZoYTvhy
Ci8LfaT7Mi+eptRxHgeW+0bpo3/mCeOtoOuBxpMJvWCioK3a4U06lgCAUhcQtFTZbUhexTpCZLwu
dKEhdcmBrUB5p8hmvMh1QQLWhPqYmvbU1uVKXzXu1VCn7q7SxQxSk+4eklt1a4VeeSdfqx6zd4yn
Kc41yElRlIvFJlimmzEpocp7wm/WO0WqR7nopkNwAtzU3KpxKE9TXXIltU31NS+9LU8shtg4A+AN
eTrBNroL0rq/jXQNlxJHeYHzdHoZMK6542Vb8NFb1V/VugJ0dS3o1S1qdRm3V2NrQCEQkZJbiUv2
FREl5BWY6A/WSIl7FDGL4fNNK/Vst3Zxp2IvX5NnbpzZukKdep9aVVet/liSQTQqNV3WUY939OBR
6Gevta6uejmLTQxKuDW7rpzgzn8tkKvITZ5EaSARVl6MOK5vEvILJcP5EPfeP70utZ2wnn9Ouvwu
6zDZLWNu7iNcbn5ay+SdNVZfPaEtbPb91NEC6nLeGgbElUz8DlHqt6dCZqVxUuo+QOqOQOreIAhp
KFDcY9+hO4dB9xDOazsRI2uoTgxE8yxW3XFkXR4fura1Tk3dj0xB0mIIbTQrpXMncXpjJ3cYdZ2A
JTEZ0H3NuJD/6TJdfu46BJV09eFKQyrwKtsN81LvEBWBc+MhyoeprvunIUYFEpJEsk4tQyHC9R4b
U5EmD6sLogq94jrTXZnf0UUFE1CL7tiQXARP6HLiPWSP50D3dXNtRY+j7vUa3fUlhZvf+MxVDrXu
CUnoihF3wGKrdcfoyAY8WXeRqVcbp53uLA3dYzqQPFaJ7jtd3YHOuhel0i9XyETMb9FgTvdsvslF
8Nq+whXKrzuwuD/La3uL2iH5xZyOphfyzvLTaoPx1ghc4BLdHVNPNN8TORogqHDt1AKrKw7IfMpf
W2u4M/V9rvttV3feOSXjn75AZT/gUHXmJXV9HUctiKPu2mNjGa+Xset/UxLbMAintHmOXtt9rWL7
bRiyupUaDeiAmsITLOaDizCex2vlIz8xSYbbBEFWX1mhLdGzZgZTnlIAR010sRqCcKvOpHttVPo0
WT5j1MXPabhLWIgn+Bx7F1gEI66L2vo+0DAHIl7zRtVJvrYSq37qFns4RBoYMbJBZ9FqtATabXQP
VGoi82wdeZIvtncVB3l/H6MH/+H6FuCLaS/Rg6sRmZnZ5oupUZouyTDtbTR2s2jOi6fxHGTHOfP4
V5gHlzH5BEBX3LQeLd4W8n5Pimg5XY4DVG5Gliry2NUq6gTbaLm02flbYibj7+Dz1svEC7wK/YII
z6wd81+Zy9ABWUk4/nbttHlI0KBl+IcM5jUtcPviDRJFvzVY0VWDRc7aHVp8hD1vQg2HOU53n2FR
u894V2ejJ0EapT7bYnxWHwgOSa4XWD5wGPC1h23vNNhhlBhIJ/Mc3IEfogIdyXO6LAsx75tAYlgZ
UBdQ9DRtu2w4QPF26PIMBUea5TVCtim2bmIL+5XGnaGxUXLJiqYkb0LAE5Uua49kVrBvt5Nbzmr4
nlLVUAcIQb5Wo2i/EYQWaNdnXKkx0vKmNazK4Ckz4TGj+vR4+oRb9JxjDWAfbOp6p3LD0RIohTc6
O1xzjgG74MxomGJ0DXwqWLAQjE8why5XaZtnF44TFC+gEdXWhNd4GYR5dl6MtelqsggjtkU1Z7he
oGVp4q6/dXGYY2RjNPOf3pIkP3H6R9eiF8tVksfeTRMr+weJ4sWmjTCCWmVjUXyfstZ5zO1EbFRn
t3fTFPXbRpXqUdYDoAmQTrILGfcjT5hSKdc5OVzVtq/79rfCaQ/BYR262OS7gX3r9E6FS10pn+e+
NM7SABO7Ng1jzBmAFhHFRtqLNMqYNgOGgSTHTSHx5ZnqANKeZwTXRghved2B4VnELITQIGw3YU5a
BiGRjKmJLkcEzn1aFTFD+JKJjbCmHt98qkwcab0Rpwds3Bmpz457NshifsgFH9EJ9IJqy9cDI8qg
LTfXBaxh1DClJN/HntIFXmgFb8qtIiTPDW0pjqKDhPLvjCsMCsafDiPVb1VGQnnXi/GXWZT1hEqb
iVaHVelNMAgXHvoC7ThAMFgS7oCpiROkiECb0MLGv0zFhXJUhDzLaOJ7iujk0kERuZ1cTMU6YacH
h/i6y7ApzL0/+/bFhJD2RVMqz5baR6fkRKK+DocQpCXspQ2axs53Hxm+epmt1HlmiOA9OAGfEfS8
xUK84Y7bMrfK5ybEQ3o1dxmlIeo8+zp3OnEVh950XhEBI1ZELA5EtIEuEPA6RngOqPRy0G6thfZt
7Xsxp0wcGcjiCttgOxX3uLwmUoOqy9iMzionCvVx1q6wBqy8NfkaWMWKQdvGpog1B22fom7Vq7Gs
gfByWBVTRDHQTCHfgIzxoY21Iy12CB2hDFidM9sgObHYZEXanM6Q6XE4EPMF7Nvo0pYS5HSSzFe0
Ce5YjvV+rFB5aNLzzlONOAth3G8dZZmnLXXsFjsH+SOCF/8AeGfsuSstI8B8d5z5ChBBDfmuDowA
DnVTPKPcmy8GX46/cVCUEHXw8xUY31842PJK1LIeNYVTe+dhp8bvMjfMX0Y5hFfjHM97NEjDlYeR
MuBG6DESmbz6qbLJNR2LlLwpRv4/Mh041kz5vBp0CFkT4H1X2elyg566P1CKRN9V12cojWL0QpvM
qIlInl4DzmRYjWydhvjtxaOCNc74c2f6wn+hbRH3Lka1v4juIP2iJkLsYtZxaq4IqzPDz5KLuBYU
E7OupUMdwbaIdNpL4rerVWJj1hKEi3tRuBERDzBIu+cB9Q22GCiaTjBTI+ENUemt7XbzbefH8MSn
iPnEBZlcDA96PGzoNKqk+kNFrm6jquIFmVomniVhvJEQmu5CHTsHb8A+jXBIP2HPh9aWmf5DYcjw
ypvtvNmh5jIO3biQ6ZUP0Spm176jg+p/TkkJslO8xt/Vi47Cc3QqHqHkCIjreSzXjSI1LwxdrON1
kp6Y7OW6Mwzi9YTJzAEer6wPdaID+FydxRcg6kTB/xrRBzZKXJ9VTeQN4phwF9t2csgURjonr8aO
/2Mt05GiY1yOeyupT6TPgI/89zaWt99TbCx//6+PXNPf/53/ck33AJ4s13U8pWzHAwb6J0Ak/yFw
qrStVyNJ/hfX/n+u6eIfNrgRua/CIeQOuct/2aYLsCOLi5m2LRU/2fuXrCzfmabbLvuEi50mrny4
Yx7BQ8tSTHjAkIk0mWTCITYSV0uZ5s8mpowHGNf197+e10fhU+YxHmW7wGW4Gls8DQUw9RaPKpIK
pb6p/ZHCpDqfVBPfWLSs5LiDot/ki+/8oj900eXKaLMErvHdzfL+P8PUfk7/J/xNeHIGM634OwIL
eO2Ne6eiRHMtnEWVZzKKVcCCf1Oc5JSo0qmXEk8QHxXUKAXNAdGZjGyDhAPyi3vWjKn//BH7X//x
v7Gn5nKepahETV42r+3t5eouITEzm8udVQ/pdRP302Gx4INhuNfP5qmPadxB2Uv1MjXpeAnJObvu
0rnb1fh03M9VzjAnVONvfD7CeyMbu2drcQB9vQoW3R5hZvP4+Q/W7+DN71WCb89VDultQOTu0eOJ
JLFUFXDhjlEGusGs9bpnoBx6PmtST1UrZb/zw8r/3qV13sCONML0izf07rvkJ5B0S36cIJvZe4U1
/yKhRUOnMCt1eWShNdwVoyf+JBnU95WyC/Susmn3n9/zu09CSZaUpS/FecK7evuOsHgonMiJql1N
aq+NdifzrtJmzPAVabAG/fxi7+9OmkJIx+QOlV7fby9WxlU3UBeXOzwq7IelNzN/Deuwg3nt4UY2
u4uQ288veczqU9wfADW7igKMdo4fqEmzLx0vKHcZ88dT4r/JzYF/dvv5VcR7uFmalokhDOC2rYgN
fntnBgMpG3Ss3hFZZP60qIRXJrZCm9ky/cfJo0krPGU+1KFA95lHZbKHPw2rtcfy6fOf8tENc7vY
9ErQEuDGt78E0Yk3KSwLd6h1KFnqin53gav9+VXEB5dhi3YknD/TErZ3dJnenzs8QsxiZ7sjqne7
Yqa0noj3IiVOpra9CU1Upycxxlznnd+h6PfRsN7AZSOzdKlxUjVKIc0bYpE9WD02TMXPf+EHH7bw
fDZ4zzRdgZPy2+eQJEYhIJjDL2KfZw5e1SMxYcmw7SCiyS+WrdS3+3brwJbZ9NlafVMq2zx6HKSc
TvZslNUuRfO5IOagKTjteA+7hZjQKyy6wuwUv7vA2gzDkm69EFvJk35S6YU0IeanZSJ2oa3wHDRL
jE+apACsj7v6TnhL+gN+pVPjUxFYxUpFab1LcOkKEFXPU79WeWsTiJqZAer/Ja9wmo0MWF6T3bUX
Y9jEaAiCqbv8/PlKvRse3bJkZUnkq9qXWh09YIrYsfQQQuyqxIv2MBrQC/el2Uab1ArR0Iaz2V56
mUqdXdO64SGf2ukcw7lx24oFxAmI8EJkqGUmCeEHhj6CdqcZprMM2vX9YAzRGWvOL9eOC2a6SaO0
KDeUegHu7SMyw89v54OtSUpGT0qgZbPenVUKg7jBS0O0P7DWz2gg7JvFw1etmp3qYBS9/+PfuJ7w
OBuZoHnq9YP6a6PvM3x/kzGpd0QzFbcVrpJPKLgM+NMZa8VIRXr9+QU/WLBsCDb8ExP3W3W8Q4U4
b6WCKIIdHlrQegPsmR7cPPIeP7/MB8sOmpPreQ5DQFrMozO0G50eICmqd2OD0iYdVHJnRE3yc5yh
nX1+KfnRLVl6CCkt39Gpy2+XeDm1mGiaCS7cOIr4O8CY1lz5Q8/IwEwbqMReBMc86oqexdCONZFo
OcRetMY1OLUCKn2045oEOpxmw6fao/0/CRs7v8JxIUF/gujwT7tQkK0qZLz5Q1w75A36eY6wk/4+
TUv/LvDH5ebz+/roMKHVR0jK1mpSnx49Q6uZRkx3x3KHTK3fuNGQf6MamFAHe3B6r+QksAnzhbQP
ul1r1kVkztmPIIUihT1qN3/7/Pd8tDT4JVTwjnAVA9W3j9lIpooMhLja4XOKNg8x+Ir0yLPIAYYm
O/Xq86vJd5WyktJlckIGrK3L/KO7j6YYdb7NVlobSfUYk2R3EXRz+wJ+q8J13hT5VYnn4lpBWD2L
U0FqTAtWNqAzChAdR9mgBUmaQVAhm5jcwYxx5OWjBxHpQRgtJe163aIxx79egHt8/vs/+ijpLRh/
8+YofI8+yoqON3CLjKcFqvEjoe5/MNFHB6vPL/PBS7Ed/j6HsFA0Fke7L04dLrGhZJKnweDQZwM7
cdhaAIeWkXZ/TJ8p6edX/GBl06pJl+qNvKv3J74Im8x0OXsMYh7x9zNY0GajY1uSyHW/KNuEfH+6
UADrBsImZsE9LmN00TpniCp3fCck7+FNsVWLLX+WeRtCa5lFmRE5V7kw5StoP3FJhNJJVUWoD0En
UBaEkdVsPn8CHxzyPGplWzYCBxqFo2c+VS7PBd+AXQdqsvcm09j3aM5uoanZp0nVlr9qGpaVzMv6
tnGn4otn8sELUHiVCcaA8p8t+9/d2xAh2LKqoEJtFhf3UFAZTbrdhHdE7qNw/uI7Fh+sQ/psh/9M
oRTN+ttlTwu0ADtS0np43n4XLdzuk1xAlzYh2x1MJapHchLSXZ+37LUcLvY2rLPui2eun+lRlaFM
ijieNj+D6vrtr3AMw3XqZtZVhi9eSrOHiRwusK2ILFmRqgDNf0JF9vmL/vDehZRwqGlc/XffuoV3
ZlvX7EENnjK/1AzLbtaewlU/QV1GIjLdOTOuQ5CYFpAkrGrai7zB3Pjz3/HRGxca9BD0LgTPHe0l
s4IJYDcDe4nZYlbs1g+dh/jFr7IvimXx0af995X0cvyrHJH1osq4BA/pqtq/t5H6lSuntbDp9xdc
c5h8QFwDRlz2eH9NK6lAk08wSY+fh6LyHnrar7XtlfI3vBszP1nGwKowyHPiRxxq54vaD7orJ5Xq
/PMH9MEuyGlBzW2yDVKJHj2gAfhfYjtb7wjNEe6JsAPE744VnEoiLtE+9lHxxafx0feInSGlokPk
n3T0K/vrQRWwCW2BSd/OqAb/mbwr+av0WmtfGq36FnH47l2xiKfPb1PotXa8CiwIwMBf0uU9Hd1n
kQ0pcEXOWoznlAmu1fQ3PZ6STGWrGXtQoyoYPDIFX4CZd4UL3To0onYfBChySDyY0xcXfcPPL37W
R98nI2NXWq6PSPK4UMn9Kup1vNUO7EBCyWvDs6Zq0tMmXfC4z3Pv+yAIM2WkiFsJFujTQYVm+gPH
o+oqi2fClwqLfG48PZ8snEu+qFs+elUW7ZhjsYb5SI42MFxrjLieuprtesb0czKfcuzT0cyXayKd
HjIn3n7xPN6/JipfTgdLuWwcYKtvPw6/6hK3NcE3YjtMN6QxyZuBVIVxg19we2EkjsIsJBhJ8B7w
WJxneagQM5ABhzvIz7SBFYMx5leP4f0a8V3fJWoSrwSXs+PoR7FjZYEkT3HX9uNWxd2y7qzW2VPF
r7Uw4eXzZ/D+oftAAsBngqYbvPPoasi60iZR4ALQ25O7fGaC1kWAPHW/LebiR9q4XxVc78vl9xD0
30syZ9BbWoJOPyHi+Ix+zdZ96Lc08LDewHCvNWuSh6Ycq4DRJcaKbLvYDMTF5zf+bi3oXwERUpDN
ROl6jK0GThcj2QZIA06lgUsIgFXdeGdQm57+61cC1KLf4ZV6znHjXeZNXvm6wiwQKh0KtynXjMm6
e1ww4y9gnncILjfFbufY9MW6yTo6fVFN1LoXAkQZyM2d8ElGJYoxK+5L8lCmxXwGAOCvWOX/Mi6p
r0zlYVm0QCCTR4s3zDB77wJR7QwsPE9o9Q5+6yAl6rE7+jcep6a5KuYK7jtkfqhLvDzCptpZrWUd
8MxYZdkS4dbLTPvzK71bG/qeSHwV5MrR4xx/IhEwWm0gScUmSdxEybwuYu8S5+QA4b/yOWOrP59f
8F0vwgUtoYQJvEsvZR4dGwnu0sC72BtNSXzmJ8aPJUhvP7/Eu91FXwLEiz6EUZJ/vOVB548x8KNX
LeuYwYmT4M0pk3UVYSAb+8s/edj/7QTjfWWmr0dNSgHsA/8c9/xzgfe0i5HyriqgkMj42QvmU+k1
1206nldYIXLlP5yU6coVtESf3+xHL/Dvix9VSZouWiGq5bybxz+Aibj3FS3mmFjqqC64wLbni2b4
o00FnjQYNnWoC2n67YECfaMLpowDJXLtfhNi/wI338DJzoiNL5bBh9/KX5fSW8FfhQ0q5SGLTb4V
LyKzYJkUDrow2r4oND98gj6bJMjxR+WTEw7DBFC6w2amjhBzjNVVgfjz4IkcNSZq8rNCmH36xYv7
6Dkq+iGGAKz0d6eSV5ctoP9Eecvns5JD49yUypixSJVfN056Vb0p1vhEHYZStK4cuu/2Z1z4oWgT
6LIz8sVARS97qiITvlVdIHHKZHZrSTe68uC0bUS1OHeN1flr1bfT0+ef60dr07HomUDIlHjXwdVW
5bnIEXml4VUllkMxgw8JHRvVfvFaP/p4WJIWZz8dI63x249HTbMSDRqhXdtVMxtp2d4y4Yu+qPY/
+ngcRymKGFpBqrq3VxHu1A9lxl6DGwAm7EnfoWEvygUjSwSu1SruSvsFPhDGVp8/yA9vT0/lHFwE
LPsY0zEGlUFTUeVOeA2MByStDmDAFwvwo28UZEUyQwJl4/N5e3eqcTHx13Waj879BA+KclPGnTiH
pj1uP7+fjz4M3UZodAX8+Xh4M6OpW6zIBDg1puHQLxle3cvUJtWJcCnboQo59f7fuCQdrK37NTTI
R3dXwaA3R6Pl3UUzZegIly12LWZDMGseJs7azb9zPeY/jCg0++DoW4kKPEqygFF3vxiX1QTncW5y
H+uq9E7h8PDF1fRfO17yrDPPo+51KLf1u/1r8yzx8iH7aWJbKx1YKgZ+iF2D2zHd0XNhR2eq828W
OCe7tO7UF6v8o1VB0DzDJ4tDHmDv7bWjAg40epUKt9PYP8PQZrlTWU1i0DTb2pwKvcRqYCYYfvER
fXDPvEmXu9ZNBTLAt9fNW5ifOEuXO0Av9xzLBC8moxurGOWNxnUUD4TNQt97EH5f31ZJmBT/+qZD
H84XxfiECucYKMZNIx1IHaK6MfDzNqvQ3kNJcL+APT9Y+1K3kDxheCkQ+t/eZtfakZmnfEhscO5p
Bft373dBevr55/rB4qdrVPrvW0Cb78bUuCRZfsFWjVUJfEMC2NdAMqQTeNNXVehHl6IYpCOktHfs
Y+RYGqXqLcEuOtuxOHfyOrpGlm8mwDmwnz+/rQ++TZfDzNcTYgXJ4GgVShLzhDX7qDDzCJq4edGZ
cOmEueAoqYN2MvXFJopM7N1KpCdyASRgHrmcFm9fVwERcBlbM9vV8//l7kyaI0eyc/tX2rQW2jAP
ZnpvASDmYJDBKZncwMhMJiaHY4YD+PXvRLf0pK4qdZm2WlZbV3EIAn793vudY9WwesvFaTfe4LPe
brpAQjSXaNM41qMHj4h8SKQGZMydy6IrzlJAGKEgs7/QbBuaV0mZdST00EH9XjU173lFqzQiPlVW
F9NPjQeiFOUeG9NwMep8fPznv70/+KR8OrDM6263vd+V73PPx7jaDdoJtmRiTXp2PDZBurE05j//
/EuxXvL7XxyP8a2xZdsec5ffvqC51fZWSarHFIG8Tg620L4g1exZwULF4L3xAkIHPZdDyIMP9alq
vy/2dIWyQrhcBWevqj5aCYjPzSfQhHUmuLYBz1ny8mNp0D/YrXgexmqgkW/2RzLBhzzLR9KbWXW2
SyYz0OFAfM8sjUtxaNOSrrJvMwdiCTYLy462GDImyYqv2SwQ4eFykqeNcnbin1aRDy+kmrSfDPf8
XW/ytplWVkbR99g7MRf91u70pyZASLG4ItvOHnROkSNOsOggxh2w7jCHHRevmrOc/ImF+VH13Ysl
M+0zVV6xxT857nOu8yd4DOjlHOFhEygBwzZjsE0n8A19bwvStta8n4Qu7wvm1LHQJ5Id8LKvVGO4
WBZorLTN5quvBtCAE3TqPVR3SMJ6WT9mQdXFACL7UDrNxCJ1AmWRaGsZtXr1DjmNx7TR8r0cq12j
kEfNgab2ht2LaJj0LzFKHQ4NiZvCki55elt8FjVJKb+Ul1qxQ5B6WQFRgwDESL8pzojwxNawZLhq
Fy2EXpjGwI5wNKg2aSO/qdyrNF33Ew76sFG1bbzaTSmIzHvr6zS3wysNSafCCzkmkBKQzjmp6d7L
Nv05Fxnp8sV574pZ/xx1S27crMjBl4jiXe/AVUvcDJvbmjwqJPZJCyO906E8qAHqWuu9pIk6stT5
E1CKCSeB9XZ9mtdYatM3lroRzN9cUv6k9H1WdsOuY/Z8W/RsSB8AI3DwJoW2Wscja7Zsn0DHxIfh
JrsATjgIcUmKaDUfJU2M0JP2+zA34r6EEbWhbCcaWID9Cle9OfV47iKxsjzrTEv7a6LrfeKHaWPf
6+UGOlUdo8FWWytdobMOA+j22iQjSCAGlwgaQ9NpMMoVUCWpkO9ue7fZ6TZ4nCJXMMmMqn4G2U0+
6eD5Qt5stBIU9g1FXJGLCHuv9uJEK5fLpJi+YGNOPtyS4Al5DfcB0hPfP9fQUPitiKaUFJReDu6B
DJAbs+igImUb4tpNFjY+D/eF7ed96OcobAC1jCxSBFn1WBegDoXNN9k6o8+r0gJNYbCEgJ+q/tnT
YPyTk+GPunYsPwS3QfftBffbhcimn63SrCq5p089nYVVwzeWZn5h2PORKGZNrd8Oz4FXpJdGVRXc
NCYTl6RrXPEn1f0fvWbRo9tU9mz9cWH7xyOj7+j1p1Yp97lvlBtTWMPPNKjkaQ00Spp//p79o6/F
SQiewqcmNX/7ll1o0ck8T2vYHZW+81g42cLXJUMCguhPCpc/fKMDxA24ldmMbX/7G3YkDhWFgHav
d8bw5ssBPPQkC6CB7u3GxLsWhvxXot8F/lVqBM/UcCKqa38nelE+mvqi/cn97Q8qxgCnPH9h5LWp
HH/zixbQnrXJtMXeTBHPkNV07xg2w+MgBCSeZZ70O3Lb1TZ1HXXCuOn+ySH3+6/P4PrWertNLH6f
CQfonhP5XMQ+0Yfnya1+Ub5eC0G7eA0uPQoJBqm7IRv+rG30+69r0hlju/KWRMe89Jufe0kmpTyU
GPsgcb4lxIki4PvokPy0ipjX9BFu4JHAEv8oisr+k5/a+P3fnP23ayVLrbrJHfY3Xx49DNEygC97
p8khdeLrcqz12Gfpi5WWQEHqHyNipqRCTjZ7z8ofMEdBEPEnuwsr+qJIfv/sW7L/tn73jzem2/Nm
3bpAvu+5fxtI/pcbk11ovL41iieTfno4gDEjgIKwF0Wd6ex0TzPPI+wkTDNJ7R+qSfYHIouIkaal
aLaEUeWZxID4npmES2KNucJpdSZyWGRI66ckcd0fZJsW0N5QWb8HPQuRfobkSCMFcj9LJ/3uY6T7
wVwSxw3bDla9m4yWkwjMXdQyJblaKbkpjQcLYHVt75iX5NdMm4Nixwzeo88JH+thdlRD57bQil+2
VQzP4DflhnTvMwDiZLNMo37MtJJf6DJO6IR5G2tQznYrCb9QmtUnKYiMOK91y5UYgGKWDIYf6CUL
/PC0BM9YdXjRZ746KoDkWDyHb56+cjBbS0/W2oBHzCs+7MfK2XsJx2xlaTGVqXVoJ9fe5AkOFVNk
7/YtFtpb4lBJ1gFZVtRPXDLQIWW5T6aJWGOrt/mlSNBBZkSMcc6OaWwtpdqvoO6AvS5miMmYMxxp
9GaQdhCvhKyhIfXpid0Hcrw1eWlO4nSfUJmECe7Jibxq+VWjTtiXONBDq13fu0oFpwYa9qOVkLMd
O2HtF6QE+GtIzaVsX8QJ8Puz2wl5hdduxWY+P3Ay+Qc78Z+I9pGFBgIgCCnZFluuhXcz7CykbFn4
aIY+jcSM9kGbVb9dmHyemDZmEUufxW6FWZpSSSbFRjexPRWcULG++vl9Xq3NYTSw2jmg6GOuaTAZ
a6zXg6yLC7bG9ky+LvuQ3OrvSBP5nK9ezRbRgqxQcP2cYWVtNKhYMQsZzhdbNEuIq3uE1YvJGlZJ
EebLjXqSeOLCjenq35TU6Wg3nAK3Vk8yB3ui/QoqKOxONxf5RjnC5lAiSZcbk4pqp1r3Q+vDbwk8
c9MVhREPmi5PJYueXELy6ojMfdxQ/axXI19gX+dZGbNmNW21bK7upTZYjzm9p21RsFd52/7YA5zP
AGPMAVgV2FShK9L3DC9NWMw4IwNFKFy5/NGwKyWGKJl1KjzZJ9GirVo8gkm49mvr3c1iyLcgBEkc
GVp9gGapER8DAsSAftIuSDDWX63vkXjTclbq44S3DPFzgLLoV5053S4eFp2sr8jeyjxwHnJfb/bm
2A/PhXQ0NPB1KzcdI64vN7PKuEHnSawAmqCyVRCnE3sqjoeujFaAcUbnWd/V5A/e3Srg7x7dASuV
+Ji4XQf8PFm6g//fxYageE6WgW0O2//IWEXfDeMCLZ+kVayhcg7deoAPWGrqQKMq58zi4+fkLh5q
Tesf+FnIE+ZqpvvgDvuu0dzDwsbZZYGLFxMvUfcuVuOIoRBUryJz37lzthd9ssXWLpF/ybWH3j6P
dC7xJbesMIl1gjE5lC53hrx+TY3C3qwz2xjF1GdxY0ANJzdW7pyZ9mcYSBARyg7Ws1+P8m1qKhG5
xdJuKi6moW8EyZaFQBHXdlqTMFWp4jVjDcB3EZL0t8vQmtb1sSG7tRNjTuSVLPQj+dL80gBVPKcN
0BMZSO5RQ47akpH23ZQNxL7GWZ1rE59xhYoSzZDj6PsudVcquSnbsqc0XnVhd3sJyfFBrfh8FafO
R6WoykeXSXeSDnNoLrcnRHWwTu3Cinpv4vtfMHKJbs1+LVOlXlkY5q5CYOJCiDM7Gka3xD4Ypb2J
umy31MYrG+TuyRrt+csqjPkcNKs6DWWnb8RgtleGedhp82qMJ/6k8VUiEGrGokIO42eg8hVeBodX
KNjh7j0XfUJSzTQOeWFxZZQTSsZsFlEzLPyunDzZpmD0MShVv4oUDzYZtQDBFCwuUAbdQboV18o0
67BlI+Z+XQC7P4Dw8B4GY7RPFgrtSLjVCyEByHWTWYct5FWineDbRKL3D4Zos6OqB+MpkAPtSrqm
oZ/ikJo05obN4PQnz+UK3JMBh/5rqeLBCLgq5HVnPBb0Vjcrq9/b1DflNk8ziXxL4vQh3Be2AtyE
C1o+oq6tnhA1r3Hbml1oto4ez6mj7/hxcy62pdr6kni+p8HKEwW92am05idryEYShI2ZfRFE0m6v
1ODe9eZ0B2cwYk0V5keF1ssgLHqvePUMYT4b1sFCbPNSVBBWV6MQd1j0Fp5kqe3gz7TcrAQ0dVvy
BPSwlQk+t1W2b828xY5UzpqMJnkTMNhZ6R9dlpGsa2NX7dExkvVJr/XiGeEEFGstLx4SObBBzdD6
WLPeecdRZR7dQlXfB9dX+RYe8rTBJmhe7BwlVToZ+odqFMTQydbjpEzGl6KYHdh0wjg5K543Sklz
W5MgfvLwil1zNH9cXetf7DxlWIPtGVdRW+k0myZgoqQR1b5bVbAZM807B5q1IKxL/2YCOper3aZh
prvjCbzYdF7pqXx2bkdSvWycLerb/lMMsn8fW5keBzsbSOD77U9z9vFLoFRKx3Am4XyHZ0f7wMBg
Au6aFWf40le8H0QnUos3DQOYmEECZOdVb0dCNRMfNDlKpqGHMfeFv5FdMqtDnYDp2bLh9KNY+Xhy
JCyG11kXw+UDQXVoehsKtLkP19xoth7cSn2z5sQAMAJ25qE1FvXkr2n5NluWiIMh9TapP2VPgYY6
jmPY/AEKz/wpxcrq2iz0cjdZThfrbY9OuxNgO+ANPqK0MeM2t36YWdXdDUG6HIzcXr5ZJe4dvQOV
lAmbX6BlNftsrPCIKS15sbx8EPx1cMR1y2jyUNNIbDAg3KLy2t4TLmvuwgo21QQZgG8XI1tqL0Dy
yXvrkAvpGvhbon/5Fsy92Dq8S9+ACLU7A+nUJQVy6s2OvtFnSjdHwxc9VeOwDwQEWL1MtfPEr60c
dHUS+qL2CBS6cRMUnkakA7T2V8Wj/WkSft30nEmbvh+LDeZXZ8s6I8soDmmnH8Jm3SJciq7eBnlr
0wexx/OYCpDiXh3AVGutmEfFjlh4plypaFr0ZIOjkir56I5+f5Aso+yXah4IERuCiersxqbwQcA2
AU1qVodpfNLxC10n+DG6mcSRAf34rdSs9a4xquWBf3n9aQHvCw1Jocjb1w+DFIDfnPcse+KOjCHf
01DINHyTVtM/0CQvDv249jtLgkQ2tdK+l5I7XViwjbvzJLSDShvJErpavT7OfOZsObgazbQJzRYn
qfYg23Y6+UFqvY3ZOJ6yxXGimS0TYMMDnHxad/OP1V/VHoKIOGum9lmhcX+dJhw9sk+vvq0jBjPK
4lDjpfiO8gSoF9/TE3rw9LA4DeVxV7Xbpm2bt7nR/QfSOPUbCRVfwTO0XK42jrcbaHsROBlcXh4s
9Wr4pNLA3dQFBPoQdpLY3cKjG/aNM1CDmSQm4DD+y8HhbCattR4HQfVotoM8ZsW47piOQtKTnrHT
RdNQ0PU4yGt7ZjnHtC5Dw3ug4j5+WQc2g/ErGrFxg+FOi3Ona0P2gKjBiheZjhgl8NpUEt2HNIDw
eG32mSzWJYPLEI0GAtey5i4gJjVu9Jy5jn3LxHRDUY4UM55GICAxoaNzg6dvqpuwmoDa8InGNjjA
H6rVsrtAlOZxSFxky20xYMVVJkuTM96tPPVKvrU8caMJKM/PjgZv6FpD+coxzXuKxMXB8obkKyuM
/uQ0ZnNsgVxQhBOAe/WW2YIxPHWGG3n0plgCVcZ6N09TfnLYZNiqrugfqertN+a8uBCQ5mY4d+nV
x3NuPhtF/VRRyMHEosBC2ZxDDQusQhtCb+Z1EzYysEoWbsFsh0bTjiDGhI1PeUy7n7AZ1hPYCIDy
c42k3jYh5ty2xg+grQBhlqu5zSZx8PVxeNKYqL0aS4q3thiCLRE0Pfaly2GwVtouUHl3V488nFTt
8lTZmneoxiLbtM5AKVeqNH2yA0vwHWpzi4p7Ne/rvmuJYbluNPp1v0nN9MmaqmDLkNVeTkvme0eZ
BUEWclu0Nr4w63ducHacgemInLzJQ/yQ2oUHH76941Q/VggwT6203L2t8WLslAqOEx6I7YBNliit
5t0JhBl39ULjxKG/AD8I2pCWrB/KcLKNPoJZ0S3xUlWGwMDTlvFs9uq9a+kHrkuyn5sOos5a8a/T
VT2oWVKBpsbqbovVfql5RdBHbpN9N/ICg/hkfs9EZbxwKwQ8pTflm2sXSCiEgY8vr9udCAKadyzw
/GJf92soJb4H0bYe4h+zuGOwgKY6KKotXer+ji1ytXUUF4DAqW52lLzjtKpTfY/bSMSAI5MVlIAL
5APU0xmIZX1afTEcXNjv70FTLdcpd/UzAKzyfbaGifLFWZ58BbFkBem5KZA5IHjpgRjV+quRlEFc
9vm68ei47YygeMOem+A/EKAtYBPzt8bNj7go6Ar4m/fLEKChzFR6h8X906MjeoU2bmAXN1t10lLP
PZUjWO2MTvkVbK/agvNveEnrVhXhD8KNTjMW8rlwuDXbvBKlP9r8YQd5v8k7rf9pp4Z5QXcDzpf7
XlxwhQzpAC/HgJQa8T1a7AY72GEvIbVlzWS/NoBk7kWlbXAG8Doxg+ps0vPy+SJW+gPu0vpN66yP
qWhu7X5xrfQFP4xJmdURGDnfNrk2XMCzPUnDm91yCt4dWIOX5WYqqfK2Jn9mrlBqJOE7lko3OsbU
Nai9h2LUkAYDxNgZ8nbzMDsdr58UaViPyffKCwJ0cXP9s+7SNJrtor5SHtLSmSfi7LaEGdr1VSSz
YdwKegHngXHWvrfsbMtzQS1QtM6hzdTyNbejv3O71TmpSjpQrDjfgV8jOWpH90BKUB540W6nFpNY
V3XW1gZQ/ZazeLLtC//Vdstgr/R2vlhjSo+CbdSwHT0UQEtQNFciO/52SnsROmrBV6bXmHasAt+R
n5anzuszeilIMbW1ETwPgPjrFflPHyA4X92V/JHfFt9bNjBZ7KlFbCYURCxqQiVd/JVHOaNzYQQv
4tZA0Mq+O5MdnJ/YeiroWgTGeDazoDjPzfrhdci+KDp/eQuKhM4Co2sZ66FPyENrpu7QqTOqLaqU
PC5W6rIs67czDZ19504fbUMDsV9ABkGZVLt1bdxLvd6sMUs5CVLItrbpVvcHD02xydh8Oge9PqKj
zQEBwt7YETK3nzRU5JTngXcSwnsrnaU9JEF5E4/jzJ5MHRWdvnQHQ8hsx8obr+hZyU3iOSMGJaU/
05aHEEypegBD4kSjW7SflQSun+h5+uaVfvm6dCOtLb10d0DktRPsVv/gUCdf1ZQah44X03Yg3DqE
GiCAu2kIiqsAofbGrk/+gOu+vDXwgoiVDXlIfa4PedfeG8Hk7FS7fmupCTY1lyHS6o62HxL6uO4S
bC1h/BjxJsZ6KrJXjQLkniZLsGWIOOzwrEzHuZPZPs/st9Tg0U/6EREpjZMqHsixcsG0OIeyQXzJ
IO12mYMDW/OHYb9ooLF9IzsDrvY2KNnWn2MtXLRvaLePuU+3Qa1F8bU2fXs1asBMyta404LK2hqV
OVKU3DiNzAc4kpf0oFv4AYR9my4VRSYB/lv+BQIpdr1SY53fBzOUky4+SwaB5w4BCg2Gad7pky93
ktlk5PWOdfaIqYS+zciVeOvMFEgzdtxO9Ad6W4ztHNfFcmVU5ZsqOhcHhtTiOZPfVprSPzx91hCK
0Rk/6a3yaTP11yWdmOOKJI+9xPnC1MLHbOJW71N6BEiQmA/6giJVDv121eduayfB94ahctwVAT1O
7mCRVTTj/Xj7Sedcgqq7AdtzH0dIlQR3/erCoBuGZpPDvDoGi/6dNVaK7bm/9ktSHXRSHVGv5Rem
tRSbGDjxdiPbLMqEfPMk3ypSUngQu2eA1FxfCUai6KrXGGBa9WFD97z3mzRhgjzNr+DRvR2rxvkR
CE19AG3+hfSNpU3pvhSBY7KqP1ubjolTbDXgv9iZ0zdmg6dP9io/z8m412CiXmVpZbEbdAVHFo+a
0tMFViMvkwmiN3frwOLH4doxZGYZucxv9/goDU4XszxbGjH50uAc15n27yCdfvWGNkWsd6WPsBmC
88RfISzn2RtB3ntD3N/8WX41pPGK2OsADe8GZqJYl6Kqj31i0cJp6E3UOdW5FuTyIJVgzb5wmqjv
GpzAdIf2MNEftZV1Ud+R3WlmQnEe5il9p5/Nvzphf6bXIjdofzDQlW7ySp6Lvi29PI6hYbiOHOP4
xav3NijUZhjW6YUxAk/Wqou4aR03SoEaHRZjjoVmfrqQMiwXxSgNBcb15thtmJEj+k0Yd+bwE7M2
tze11riIOI3pyOIr42JRxJUemKfJKc27yS3gAw36tS/c6WCX5gh+nX7l0tnyNMCyjuxxLsJp0W6s
c3CZY2oksV0yI5xtXKGBrIN4gP56GGC7bnvgYCFeM32Tev200UEUxDhxd64CFF7QqR5TakmMASC4
aibkk+1iD3cTl6KySu8QhQXnggPxvoAivs/mRL3pNQsgodsa9X2Vmainu4quXUdICsWeM64vHsYg
7OzTrUur6R2wqTx4MKoBDqNhdiy6JvTVedSPyZwsD4leZWcJT9StRHeHJevXxCz8OZ/xD3kjB+Nk
GsUJ6EkNvLilazzM3WPu4uHsm5zOFVOJLRTh5Gxw+Q5BNheb3GBroadty8yYG//M6DmEujpX4ahD
2jAM8Tnywz4SYmkPtPpp+2TDNe/44BA1vpRqsHdFDo2f14LYmY38YCgAcNXVTrAdD5x1T56SdugH
83vO0gA9vWnYZW0GkgwkYeQtjh2lRfFpdZQ8waJZHPvuu6/aT9vpssuNxUcx2pxcz7iMnfvgOHAL
RNm8LNZ6XQfKYlPharPwAJIM+tZ7wDN0qLj6TMmxrNpDs6wyKoS85VHleOmbyYpGGCCRU7tfsmvz
XQdPK7KtbAzLll6UtLVyV/TZXTXn3zzFNcnyCIbznmaJt/7SB7mcKYVhw5lmf7HQSnEtLtbqDRKo
/yzpcOvhpAfc1kqalhNH3Ddy2P2OORK9Z4GDT0rh7Ocu8KNSM2c+LLfC7bzSyP0J+sRgnSBTGsM+
btTaUKfbtUtH46IPkxt1XIB+JUzv79qKIoEdEnJTiaaaOHBkENsWorZsmLrdTEUTrYPtxqOZm7RH
nNQ42o03vAe6r7N8P3JbWIho6OlofRirEB+Q4m4n/+SeOthDNsYKKK5ekQQf4KMB/2X2TLexKX/V
aY3qt64XwXHmTq+Ie7SVV46mRlYnsknxqBT2PXRC55h4tU0rMvC2maUAxRq6uuMBmO806GNQ4lqs
YDgmGp6pvL4Lglb/vnYYe2rdWS66tTDoXxReJM3pjO2/sphh1dPUwb2Z/PSUkepnSeXbv2p5t0Bh
bJmXW81bnuJc9KQx/3357n8vuos4DMADi2gHeezbGP2/R3ddPpa/PCz5X54/1F9Qc8OHev7qYEfW
3fIvf/mSQ04i8e+wJjJbv/mv/jvIy/0rDyFbYbZv2iy1e3y9fwd5OX9li5gYBpB3EzbAbYj7HyAv
HVoXhxZbeMCFAsYn/wnyCv7K0qHDmiOcVYBYLI7+33/7hwBI/5t//geklf27xTWPVQLeyXz/IM1/
F5IdWCbrWtNdoHFCWkVDxdEjf+WBRU96xpycZuJb4o/3S2p91+3+IOiz0JCk3nOKygj1oakeikCk
UaM6qM8z/vl2NoOo1vx6RxvE3Fpt5/wohWfyF80wBQYj0Fp6IR66gk0fdOsWxiYWoBT0r1rrFMTG
lL2buX/UNTrVXWmxeeFx9XIDASiUlAxyysC+AMdtuGGpO5zmFpUNXEVL8TqcWU6cg1ZsOe1Rv5lN
fhYuX8Cp8l+uK96I7z2jaGLkWrIjhzKcvmeNowT5Qzj4CIAtm6qyZ9WYXf8ctqGv5Wdvxeu7LoWM
ar9ZmAEnbr4dkadEaaYXh2Jt9SM7+9cWFP2DE9T5h8Oe30FfyyBy6+B9cCwu4lId2EZT7NBxn3H6
5vuwDI/se+P89cf3eYVwn9mchcY0PYHYfBxa8bB4copLJ/8erMaXx2YNM+scE0i6vtcrzUYfm0RY
uInYFGo6W2zhoEYJ7mhbrUw4lowFBJkcCU6VtFJSN2oppI+2WV8ry38uHG3bOXx6Xm+oTaI575Mm
ChBDVX8aGQCF7Epa9LhoZGuM2UP4uD7k7xIbX+C/zpQgdF3EiQ/20xkRrQpQ7TtqqXfF50f7AQ5t
b874iyv3qHMuDImokPsyok003HVOt77AN8wjzwajb1E1fJ9pJB+5VN0KEZtVU3eOVO9QHfnJD6e4
eYN7Cene8k5BoW87xZ+AJKUIYsza6Ey9GTzWZVzqvPYTu2a0qNKtddOvAK85THz+kWv3OEb6DtpP
UkYNnqNtPwMULzwqLdcu950+sIo2WsHO60oolhZpKPBTJ6dwq6hIKz/0lPOpZPNYLFKAElFD7DDk
WAMF0bcpXmsmllFd0eGY+4sU9AaV52bP9IFOchU/cAElkU0vBr3wnIN96s54zCiNnbHeJaygsGyf
tKeU5QDu2Wl/zGX75GninaUodJXoQHbs0B5cezTIl4snM8mepgEqje1xRjt54R+kZ31I17w2lAJb
GCCnuXEZNnaMpUSd/7Ky/JO7AkuAk8OJxqEQ0j5BCDL3j0F5U5wY9c1CLojN+97TqOY7LsEvylx2
sl9Bh6oezv44f6EFjXUaP5tJUk+4DHTPQaW+0ZMrIzAs+l5ild06k/M2ujxUnXL6b90kPlFVtrFi
735XwWDZTjI7VI3+4q3sLCrnreTzjZPBfQI9bCM38r9ng2/xIJrZ2Z8qNvLXzIhYjPyYcHeHFm12
xkfmHY1rDE/wzGgezBdR8n9qWMXcmHpCf9z14lIkGnVW6z/B8YHyT7XHWJY9GNvj88kH3kqOjQuq
awdSB/ay40evD76trPusCXZWsfxoKYCTlf0RF3vvYi+Kn6Nn9cRXGPj6H5kD8HPVu/t56TdWDzV+
qmEtzPhmGdWi05S5ndzllVOgmdOqqFrprTIX+rkyC4EujMuhmJgkV+lH4Yqd8owfAdsRoWrzfAeJ
bKV7a2/9QTU7OnlllMl1jDTdfgpYAWzWoOUGqp4nj5JNn9arncysEjAcm032WIehf8iM5uBnxv1U
L5eqcDLKwWbrsO2osz8/F/ZrPTH7zat3qBjY+LKB1YtmugjP3gYMMUJiYofZ7esNDgWWaMXFUB7S
ipSxKq/Sd0cAHyzp8q6WcdbxlnOxds5zNV3NXD8MzrjnhtTEg8pPnc14uNK3Qz0/GfV8znsWjvpp
YTJb++XO9eyfEnJPNCxmJLvhZCbDuezGwxQ0Lz4PgOYzATYk2PLG2pU+NwnLbh5hFN05jYvSsDTZ
qWUaAf3+ZWAbG1lw+jmaOAyxeJzzPL83NfUhyx6Jsbbqod1zTdLNaY1Mc/DDeYTs6Kou3eocSGHW
sgpvSkNFNHaxPPpgV5Xfnm5yZjr1ejhOjOZo3R/dyXwFFmlspAqKDW1FWA+lidEr677Bdu2i3kW1
7dc36G5gY7lTzI1JamjvK2neL1CF98CYTsHKdDkZ6gxcmaDHyHpGDU+eZOb4XHH2clXof80rCNjF
Uvu8hcpbuFA2vBRTpdYxPLCLlE2UbCjv53pl3WEc6OUqdQhaDcMuU5xYTpxlfc1sy2rtWLP8J1nq
eqgxUUEApaVxrzde2DUAo9OefvYofHRwPAZXE7DTtjLbC7cf6lLC2zGQqhc4U86Zg6OLHbNH/ars
u3GtafHbfkHQ2XqaMhpcGizcmHi2t12r8uoxU+EFTuMp8Dro4vSd9YUrahXocO6C4I1Ni+8LY7II
Zu93oyyzjTLZmvAM1l0SWuI8U+MjyJiKSyQ2bdXkL9K0Bij/zH7p1MvNqI15xMdvHeHaqXhJcyY3
HVdzluw+oc9jvF3Bb5eiebNmbvy6Oe8HDZ6112vVKV26X4nvfuRNmz5PlSM2Iym3qOthYgFbt+/o
bcLT6Vjz9bobvC+rrcNUj9lzb1rWYXXNfE9LyHz28JnEA7tl+zo36q1DBRRyTuuvDnDdONM7+dA7
lRkFBU7C1cXCvgjGZ8Q+o5l7ztGZZyIXTKFDpvbT9zRvtYea5MEm6Uv5JBr95E3LndtoxdmefaTZ
5vpGLEWjPZgsf99C/F9b9nsU2DAmb8Q9nUAwxfZ/X/Y/sYr2lz/C9f7+P/L3Kh8wPVRe17SJb5J1
Ihf0/6t896+EuzgHqfJvtf9/VPg2/zPtRzgooFK5GPD9oBsYsv/zL0bwVzOgntDRhegWW6/u/6TC
55i7ZU/+YVn099/1f43XrT48TW8aMS6vCXK/Fcc0vTudOXyLtJ5Rn4HCyB5v2Q7O3AcHAPptKbCR
EYO59LiIJfvW0nS90uRnhyCv2AVw2wBut9aJ+6b3rWspJZW6VaaoHzTjhURU/hGouflq0KqcijJP
njmDg9OI9O+SInk63PJVu2qxkrecs441Gpcuidd0FiELJ3WzcB2DIR4GI9kGdTtGOX5mUNZuusEq
iJTCKUnRGMzqzxXK5TzsBo1rNgvzL747OY+VTWfGMnnHd3afsSPdee43Nma7Ww3b1BRWYOGb0Pp/
XJ3HkqTIloafCDOEo7ZA6IxIrWrjVikKrR359PNxZ3NnFr3pbqvMigD3c34JwBMatiqZGF35NJWd
U+xE3Km7ZHDsAz05xclhJL9zO/p9sTy4j0lrFAZRTiW/acrk9N4DPTdBnszdW4XQyUKCY2DZ62yy
jlrqRddgoGWpDAq0i2nYDrZ2P09b8zt3Xl4FFOqoXyW7/K+ZwyAt/To9kI1S7YeubX4GteBcL9bp
kJS9DniOzPvHd3vX5ZCu11el43UbqMlApCUnRu+xfOf33wZM2I5z5ybEjJloD9HPyZdZn+Y9GSry
jhurhmkuXefgLZZJHR+BqKSg99NTT4ltSN0RCqKk6PoblHl2bAUnnG+NzcXQCR+msS77o1HOE9R5
Ts5j67k5M0ocj1NE2nn/3NuF/alzBO4EmS5dkOSldU4FgTdwnegRqbG3fLo3NOHeQDJ6F6jW6r6L
vpGvBCF512QW3Ss+jdgPQE2pPqXefg4Xr23/FjyRB1Ri6rQsTv7Qm21z0ZUn9xy01AqYpR0tNqsA
AxBBvJyMOSuMGsXemcYmDoxSVkdG4flVa6WZo3k09G8spjW8Rx9fV4zlVwTCwt63meU8a7R5QZuk
6mlSw/xGEHB+QqwswCoRvO7pftJ2HNoiLPOYodmDfLvDiSFPlpjFwV/a4YVu9JwpJM/u1Fr7d2iK
9OOwmP3vZPb5dTARMDk8eKCLWiblTvl+vM9TV4b52mWUl9cZDXRIXam3oBlccWg862VjfraUtd+P
qQGvXsj5vq06/903SqJadW7rfVnq475kg31pejxYfOipXsIkFt1pdfvhjbD59bm3bOis3m2vub2m
T30Bs6AAD5FhF0Ctba0yPaLaJ71NdT9/LcO64JNx5vnJryADm64sv2SPNp4Vduz+NS3Z2NHQYdMI
TLulXWKVZCMA/fGtuHljnIyB9luU+iDd4AkQg3iOmttcgscnq12dAWv7H5Q3WyBVovlwQ03h/rhC
tZHfS/2O3ESW3hxL3xQzkTR0/qKfLItjLRmnq8WvfxwUbWtOj7sBiuaJB5pixXO9QRqow1Q4VB6W
K3spw7iYyOWCkd7PRCofGfFMYH8T3eUKLhdNut3f6Gns7lB3rtlHlpXjeMCj7D3kbPzX1CZDMBgN
pX67ZlB9tHYWp5DfMaewL5vGPzBjpzxPlJje6R6IbJgtCmdZTmucFa7NUEQWNeRG5BhL++HXI7TL
sJHkJRl1HTrEMkHlCXD77TNceLBIHqYtkL7laUj9+GOzVB8FOw1jRDawpI94ZkiMIoWTsGRS4cJy
QboMxl0qNzJmq/1pFAsaCrvKfOso9Fh21mTjJucoWtdTYdnrl7HKEe/1kMbZ3kJGgAJ44r3SdFVc
vInXQktn7e9qG+iBVmAGmmCYvUJ3GuKPzHSQv7RL5d4tFMSfEtygVRQPNnyrW/nNL1T5miKmHPpb
qWv2L8HpOAgIMK+fvXjAHDgyQQY2prO/vAXVCyXx7Nw2ipZG9VOxK71ZvDSds/Clp1r+UCfZRCQu
3TPH0V850kSZ0S/USgQEtlaW2MCEO0H6zNKGx2iXZIUPbldj18/J8pfcB6MKzNqwPswZhHamdJkC
VjdTfxDNpXejoAQREWAsz77VWfeOOU4HRef9G9miBBnAO88Hiao26oUa3+inWQIcF+OzmyU98qii
200kTLpRNm0l5r0tr32RVRCXRv/T8bE+T0XM86YoCPuqrNr6zeMYMx8zYcomXKV/Vjvv3RBop3qd
tGXrPKE++6ubTSuKsdO+to1jnsp+hf8fSxqrpBTnEqboM0aTc0mGPD4biYnhE+nNozOT+IUCseh+
qXsZHvGDIgorEv6ElFRAmlez586yl7u0q2uky3bsJYHjJsO7azsTQQMNzBd9OXg22GFU1DrTsqlg
LT2s+8Q8owiJQ/RrdGOzYvRHlrPm08W0qQJyedcQEi7bO2qUT6vqzK3rfTTtqJgM5yZw673NcBl8
QO58LG2EbWE+J/mrMbatw7ts+Xmo+8v6x1sWP1TCb0UwIm0+tk4joGUXo/huO918oaQRgT82Zlp4
nJ5iZKgjL2JfE3QZmZmJiBGzAyuJ6/zanT08bxqulBBuTbD6WF6tB2451686HPvBUwlnFi1GmGxN
Th5BWOi+KxL/pMYEywXSF/GWi8oRUT1lgG9V39hVsCLkugP0mV9dWbCvsJP9KYVXfhvxZH9XWdMe
hdNpCJ2VwZ2E4sLrQpHPFCMX/lpdROfrVyyv8yO9wvO7Yw32t1Z7c8cHUQ4MGjpibrZW/AWyyS5u
mq3TTiTakEDj2OOV6ItKRDx0tE6mS5/XQVlXsJvsNOo85LV2T+IeW1/mj4c+W3n0k9H3Xmxnmfak
ViYisOq8JT2D8qSAiHDvm4cvOfHdqDdtiNdfasQhSqu88c1drq+J2Enfn7etSiFKNEWOImgQsg/x
b61vkK/YASZ71GVogNAea673f+xWEop8rT8aO4WHyZf6KCTaYmr8oIFRGOJ/likmUk1k9zVrLmUT
OeWCmsQtBCyx2lQzVxL0rW+ZyTrX+PFjmQFLw5xu2lN//ZDInW91z8CMcECwVtpeXH1W3tjfccS1
H41TV3RTOWP7sOSGy/WwJPUnpeE9nUjkij/pWeshIbVXhP/aNvVJc0xeSup49WNcprqKRCPUzdF8
GiecEW299EwUtbbo56uFbuMrTlEkMDOAfVmld7WgQh9Y+5Bsmwk9cmuF+v6k8N1a0UQp5BulD3QN
EaW9U93A01EKG2UZecndxXPa4rU1VqTAiecffL9IboCIC6Subr3OWjLdJl1P9qnpyRfVafadSXPW
jgSG8d7IlYgYAZ2I6kT1QdZ4c62Z9g86KmworWZ8nasE7wKF3zuXVgmA/i6j29KHGTw2zqrwsViT
fuBt0S6ciRijDT39XTjeQxgXHUaPJNXd4hb1Bw2C4upkInmYl6R7UU5e7W2/0S7rKM3AcBv14tWu
fRzcDGdRn6G4GOZ6b46z+EzWubxwRzbhMvXO2TKrkoryWV6ctpZWAKA6XjqU2hdzdqZ/wOHpgzeM
6R2dbopYYl7ea7aVGtPj3vzM5FxYYDvdeE5a+o9LHQVX0G+tyIgphw+RrN4btpsu35VbifJC6can
sRUrN8bYfTVV49O5KWznkvSUbnIZUsy8EUvR2k4UyHpbcXPW6hgRt8DRfbsVO0/eWt4Q+hg7zoFk
QHkEZBo1XIZBWQoDcd22EehbZzT6oeRIgkTxj5mauW9A8uxAJZxiirNBYivK4VJAt4IJeesnLRuI
YYiKiXCA9D8VptXIy8YUqf76y/Y+m2XCYD6tvb2fS4FFmVtp60WVZvmvN8wRsG2rTU23BtVs61Il
P029sbDMjxncx1vFB/RoIw13osYy1RDyj/+MDi475UobURw6fvmcbAWuGvq3UDZ0sdU8GK8KJU4e
0IuugbQaPHZz7l8sbSsv04y0vXXctF9TU6EqWzRKvcik7ndZRjo47EzPgFOmtf9iTSasermqY7pa
2rVAcH10FRGIuW8ueCsmGbbSIHSndEcD2SeZmWOAGnc+610idzE307czTRa/U9t/L2vcaBEcujy3
uAg+2fioT3DYs/DGafQZjsvYf6RwZOsNZRuH/WKULzl4U9hOqn7WK72BBsOESn6RUledIf3FKuf2
1aBT6iWx2viz0uSkAU/H6dOIimDf+WPyMRRVNR/GhXh15jIniUb62z5y7H27KdUnYM0ij9zRTv6k
CKvmqO7qZCv8pNFPipUEk3k0bmy9SdAUnv9CqFBzss2ZAuX5N/WUf6cMhiQEdlHTAyCOiPMCB2MR
pPGkG8wyvU2dvb3mKCy0HB0ZveT+1hSFZ6L2GfFw4w37Nne83ejpM+m8lbfTUMrziYOgWxNV41nO
E5puTv3GssU+1xuUXIPST7mBP7/saXUNOhz6EYKE4tHKmY4GPU1eV9HEewTw3o0AES0k8dlDM5rS
SybsPjLphHwYvAGWsCpQPlIZfHKzhYgt2Rn46JHwtPT9YJRMde91pfCAhvcstwO9ltm9bvm8hmIy
9a+EZ+G6UOAVcmlXV72paZxcHcf/JkCnJ6LAcKNlJD1cdJN2sqrJ2TejDZ3GyXMqMkfdLYO+LNFU
Je2ffKoyM/TYqO/0toWPJ7QxYOLKv5159ELJu/E8Y2YFUvXb2IkcAvaYPLPC3uWF4GMCFuVPbog2
0IR6wgsenzFtFY+F15uHHCxynye2jZCxWhg0bGsxSPpTa//iEBZN5LYT2xcNkyf+Vr2/eEm6VeXY
7R57GXkCpTUTSzB0fN+jU8mDRwnfEAIgD/e5W5rvLk2M9+k6FNhNqYbkYGKSPiFlnT/XDSDa5KZs
aXQK+S+a0aOl0eLJeOCCcXYdHacH/BBtUDtjdjIxgx68RPDBjViq/hE7wvsuSrTSDRROgPXWvgFy
tO8t9wySfE+BGDSxHin+O3nyzEkVrBOqopq0h7lIb7jXm3TnD6Z6tpizBq6+OvsyS5/6YH+RzhNl
3BozWhe/oy8f963Le8OmI9oPyym0Y73mECgJGXv3cWFbqDfr1L1VvWu9IkHG4DQ4XhrhdEivgBZY
rw1NFD+IE7/bxir3q+l3MBH4FJ7LXOYuGxECbncUyZusy+VWNxIVLcsB4ctuKi9pBvkdLISVXUor
ru+HyS/Qh+mEoSyWoM8ukTcr00nW0GMgCaa4hdpLjzTRQHFR0YC+Wl/oMp1Iqyf3Z2iRYmCklM55
bQvrLSs18ZDOifvpowg7IIBaP0xzdO/7jmc9Lez0w29S9EGtXd0o9Uv2WVHTgjNPuMmKZsp59RZ5
5yWVp6OkzZJDNawD9FqC6w2wyb+tnUyiNnH8fTn1qLS0oRToHI2OdobJ/uHSa3hCCr07jw5x9GLq
4+d20Jur0AzzmorMPWXdLO6NKuk/YbAmEmeGAftrKg7oEGNAMlOI94ap4H4Rc/lnonjFpKXQZ+rc
KFynN7Fr0x6AujsmLyMsjUl7nSD+z8k6Te8AakiW+P9h3stsvtr0y+ZhTzj4EtS+7f+4o9KvvazT
kzfl88Xk5++7bJrP7kajj0WpzmKj2B2W6xnIYmvym9GRho6c7JPL24SafCQ+N0gzYC1MwFlx12Q1
ekjHwJjdpTrH7X+hxA//i6n+t5zCJEDr/4CttHDrmL4Mm3nA98lRcv5fEBAlWEStNO5AeK7HfqjM
5IDsabMsmhwzPiI7v7ICHKVOWLsGlobawh7FdTBooHIkgmcji1HWKDSW6j4xcPtqAJxRQ95xgGeC
Co0U7kffWP+k3Bb1JPPCyp/6H91ul2M6TMNdui3MssOiC0wWTAkuANgkbxMGHAsyeEL8bA9dgc95
8hRSZail1Gr/yTRfd0NjiKOh6W8oYFmFmxKxg1mfEaFTTJ7dT2iig2FCFx1b5pPVTqgZ+vgvgovP
cU7+lVrVP8dk4gVs/riB/Mean5nZ5MqgFgCgyNnRXaOog6Ws5h3pIXTKtoMIPStHopaJ05xn51gJ
Cj/RVZlOTDD2ynhb8K4pa3pf4+knzdoxmjrmE4egoI+JopiVJ4BTZ95Ah66DT8rqPt+hGFtu3ax7
j7iki/PUxDcrHrP9pBdrZGyoBYoCEbmAMiF932Cui/Va6va+TKqR9LA4O9me++7X2hPu6xeLR+as
rJSVKqPcsVXDn6JqcG8sNJczm1AdHfsfYtXLg+lQPEyTS9Db5A01KpGHKaVrNFNVercUtH+Wlp5H
IuYSjHU5nJFJwJkK7LlmkaNUnetu6zzmd5219Wb3wtxwUu64rhdXrjO0iZJs7mobJoUZrn1dhmPX
xztd5lOUgT0R70/jrdn9OG6tdrSaTxHaVO3gmg21zGM7BlPhvM9t2uD7Q/bGxhMQzPy1YuXJfBQk
FtXcTQOjCGaDY38GAY27vV0Oj/jmzaMsCUfPZsfY0ThLaBQVzsVMePOaWUOETo1onIofMhdkl/mp
Q9Z6gdCt7+/TTu9CmrWfm7HOwfCTq6utFjLDtdgV84qY0knvE7OTu7w0rpqe/ayJMx/5gF3+dhM2
Tbp+9lKu9xWPMd8+uVBFcliSRGculggDHFYXzTRhQAt8Tpt9N83kRaeH6Ma9A2knRcKznQrClwfP
J9+6wJCYoNcGumNi4J2kAkiPUCm0e88Vd9JefjvPxW2tTZ/0oJyR0CYRzyOCUcPfHOCYg3HqwaUi
u8n6dY0GR34KJe19U2zggmG8iJRG6dUXLPrJqj+ak+mdDB+cMm3cvTDpGzVURUhzWzEcsmRG3uw2
gdkQW2vZw5GACz9wu8GKhsLFnjSbgFg40QJHuTPIVekeNJyUvCqSVABPXtYFpXmNTINS+GLdKzJW
9kWrdTgaTbQMeEkx3GWATaNFXJewzq2KfxUOz0fPMutQs3r/NIhqZyXmiE9BpxwloSjGtHv3SJ0O
6QR1lj5kNOce0rL4ruTaIyhBe0hLIflHFY+HV3d7yyqzyG7nFsFGYgapqJbd0njr1tpFNz1i2ICX
C/uDxhfvuV9D4zdRpTAXgQqm4ZDpH7qyn+BjXothZgiwx98Fg3SgyAPajzq4VTGKo9vkIG6mf+2a
eAzilf3KmseHuae8vPb7F72bnVCt7nfpoOQYc4KfLBwG1EEsuCRlE+kM7YdxJOiKYoZ6zyN3Hbz1
C+3yB0vTvEtn9S2t8q6zRsBupUifib0pquzk1UK7wTMo6HXpvB06HiBMcmx3jc3Cyb8+unp9Ze/g
fRrnPxIDVudzeG0faTXW314/71NMW8iJub7z+KLq3js5mZbsSiCIPVPPr22Bbs/rNpU01RsjQhWt
Y34oXeyJeKT2ieFeCed7wdnShqpCFrWi0dMdgWmsNnE2tKh1GV5ekw0fwaXO2RfD+wt7THmMZHfQ
cj9nRMIuUpM9ExBISU3kSogHnrPtph6QrJWZhQRDp444G6xALhxwrmspRLEtxESS/F3WodwJWp6C
LBfuDtamCzUKhAPfKi3WE5LW8m5BkGwtod+Pc4iOvOKTqHfcqVx1eIZ4TMqGeQ5ZtDKcR76agdnU
/Tb8mDCXnAArpN+YimpNJ3OQYX3x0Cn45lYH/oQPZucJRTiJIFetL9OoSxjK/KZiRUyX5Tjr/cE0
2sc0RQpeyeWtoV4YotP9g9jy4DX1Bf390RTlo250j1Q2PaNd2d7C5cxA84k/R0ZIt/hABqoHGosD
j6nkwhjPpwCfdBSV+yFB9aJ2RFjitdW1w2qNa1F5nMZOH8GsfndJ+oeJ4OrRI839zMHrLX+GLnl0
DQTrnj2MtNBxWpDOatyZdUt4RKbPl4R0MzBN+1XiNdm5GuHxwgNS03WOnhFo2y+0t1kw2lX8FIJx
HJuADQDzquGFZDwM7E1D2fJVaEt9HtFcAQGK5NCnaHI6/mMoJBC2KuZbOq3aobIk2Hlr/G1NsKPB
nJmcB3lXuu1j5mk25hr5SV/r1VpB140UhfmoNfvKLyzmkvq3zpo31Bi/42x8CBR57BT7ymyPHd5d
zNveV0/0Ph5Q86PyxXtJq19kxwWBgdNPmSKVXr1LSapBuDSIMyZDXNHLrkdnaRpMrIiigznLn6Cm
yfebF960GLFiaerNoyjrf5Ysn518/adL6wMEn3CQYtOP+p2MSKLLQjkhtzcH3zgaqs2ee3M4+F3z
uyYodKpsFmcsUF84+6zA6nDCprW37CmlWkLTnMVlZKLeeTG3dDxr3hOWs78UltuRNIv7uPf+ZA1n
mmkzWIyEh7QmC1puaSGjHgRs3N6ESZW1UsXZtgcPFZd2p1cpALeDQcOvp/vVECfEHw9NLX5ro+Ee
NZFCgsxMex0MhmDa9uSPebSI2g47na+2XudnNeN4LlDEi8K6GzPvULst85s+s6bPlocBQssDnS6q
0GWwLOLk1uQjyUa87x1sHNysfjWsJCz0+cOFjyDbxtjhxx04yVueqln+q/PlrZSOZO/YFFdAUsHU
N90OFul7EsmLjQwlHApK13J5UuV22wIGUC+WPVUpBsHJmNtdYg/pvtZ8UkE0sPsFfX7ZYMPOi7m4
2XnsXGy3fKms9Wkc+nvQd/rgbS4VoXI3Gnr1Oc+uPCY4+m9OtVw69NJBQlLInoiLaZfBVnB22COH
RNHuansTGvFORmMCKTERRRMovYAOJqwnNW4k0nR7Ry8QASGFZW92/qzS+RsbFgkIAtueL3Gve9x1
ttb95nI5kL0E9t3Zr3hHsj3AAWTk4rmwzHimyNd4WPw4P9C5WPCJYrmP0V1OpThWo/NQWOiTvd6+
Ejb0r1UJw5T2w03ShJpooRtXkUexrNFXd/0cGdSyE7eYfGgaqoOKo1DNE/mUqforjeG3MZfbTIM6
1RlXZA8L9w9BEpl7W3XH2g9lflj9xD7MGBFB7eSjaS8RUSDntsWvkzT9UyP51nmVxiAZVo5IvYRh
SJNvJCt5YCn5mdYLX7Vf0S3P/wSl/TUt6strWj0aTevP6hlXwM4icrWxR0nav2nU7p5GVHW7Rmrz
uTM0qNmKmCkdHjcwvD5BGsgPLdv1bxXn7hYu2bpXu+RML8pWnnp7/vSQrvGJTbh1LOc3r0svUn2P
jLLim81T+z/EM7bFtcoBrgkzcnXWf1NqqEc674DIWkXVZFcPVZljLZPaa4rLP1xm7DzOJnClZXEO
aFgmhSfRgon6AQUHx8SRPHW981zO5pOH1rLx/HeVGz9mn0FEo6S+5zPZUY0K9C1g6bu8/Wrt9Ax6
zDo9tJcc/D/ouNhOJQsMiUnrXWIhNSCbYw5aM+92SxxXAVsin181twxfDrIMIlU57OhZLNxfr3Tx
RdWvbMGRrJefIcWrOCreW4J4I5Wg63KTikotNUG3+NZZIJIJW3N8mmqJ5WjuccGiqa6U/Y1YgfHA
r/+BteMuTPI71foEWci5YjbwMH8p7dFq+Ag4TzBfWngEm7S7JJXxd0pbNk4ilCLDTJ+GvjcZbJO/
qe3Dr8T2iyrw0xQsrf74qU+0XMmWXJQYvsKuqQtk+yCTFmnPXk1eGaWOt6CcTD8m0VEz2DkRvs8b
lUJXRBnPcb/cQRi8AGIOB7uTy0/qwYnYCvahFTI5lPMwg/T694DDvND2PkUT2ZblmSAboM6cKmko
hYveb/uon/yDlg7juSWxop7PEvq2l6SwFvUSZq7xaDfDm5agiqmz+GFQTR/AYSTR4kscoVONYzVG
YS+NCzobch04eJ06Zqc0ZvY8Ehi1wiOaoRqaoFnivzoSh9A123eC4XruH7zqnPAPylQPIMh/KGnd
l6t+b9Rc5dTckpvLr5yl+DJHZjXfL7ndi/ZJTV1ywh0Oqj5WV22WxzqR6a4q+nd/rjw+XuvFgLEH
JG9urcULPHRpw6pGg9WYvKaL9sfBzRA0vbNNTjOvE2bO0PTAJzEunTVE2btxMFHorNyTQzahhWkT
7YYLDenFZEZyZOYyABoelOfvi0FjRJbuF1Tiy2jml6Qtv0bCUndeZc2k4Ln1NUEnwYrRJRfhmjjS
nPZJdyqH1OLmicLih1VYjyTrdLuxVzjHC9WfCBrfbqh97lt8rMtwG+EogiY3yKExHot+eoBEfmk2
m0SfpzvdeK+ALWjIm59FM283zvyBKupTeNO8W1pzORrx8IAvgh1ldHfSWuJ9M3fnnMwhWnS1m7Pq
/JU9J49g+vaN1bClKfvBszpzr3MyHsids7iHuM0KUtezviahZO39vSHg1RIm/QhdsQsa2dp5NMyb
f0PK7gLrQshD5ka+N/8jtElFpQPklaWGv4snRKpFroYd1KSMlsn9RIORknREtMXaxk1ImoPak+B4
h0TEC5ouvboi1w82oSNnK1b4NHwg+yFhA6TqtgtyE5sxCU2n0qoIHlRE1q55wWhQrAfDay5WRWaI
ufVmCRG6hAtGo4GDGxV2h6tGlfduj0MAfliP2pz5ga6Bnzxr7wiJmsLZBl2pU1bOwijeTLv7rFZv
B8mQIyHVv6wENsIkRARwuwrSyVARDcz9wZvGS66RCdiuix4NKv/NOcX2kwmGN5ceAXjaeK/MGqd8
ialkqLKwMpUGV6X/svrrR5uPggWCI8YEzQ7jJs9Dy8wuZdLCg2+z3eiK3RYGC5JIBrmLeD6k/gGv
aWGTiYaCbgd7NBzqHOJhJLVFZrF5wAHwHVes5HQVfMly8VEOlfP7kKZMnT0ZfKXS/woIqWNSWg+E
myf7gf5ADozlnugXdndD/xVzcpNZFyUtCyTo9DP+m5Ms2jgahnzYrZm3L5ZSUoaVLYcuZtymoKy+
Ehqi6NUw++pEzMhjalib5aJEP6NkhYuzQBOM46gSVntAc1ZG/SRzniUrJXwBzlrMYC11MRpXuml7
JHPAAv1WwRsTTUQ4GbJnsyVyvcgU7laFAMorGLFqwg0nItSKKU7uwaPqo9RcXN5w/IUkSDBzvcPY
yUcCIPy9rWvD01xn5keiWGhj0fr72ifuTJJuB8RQ3LQ8fWg8caincc/mkkUs5eipPW24TOmKx7zo
gXjy9UhbgR5i0uXld+K3VAeD04lFivqk/CXb5aeFS8YBYJCbMIDFaL3cl5r+3sTNrVbtDdIHX5M/
nxfbu8JK2ntODdw3nkYNIoXd+OMdLvdKOXiVzX/K059dj7+O9I0xMIoBTGGyXqWVMJW36AqtuHom
qyc/VTan+8jePFVLfNe467vQQGyIAv2zZsael78CDQNpRSVZfRuTSi6catO9KEukRv3wRGIC3lKB
Qah3X1GYqD1hF+yCyd02PRO/9Fqz84L6VWU0JfWj6SWfMl1/Ey9/aHumFEngza72fR4m8agUOKe3
oI+lRe0FxvNtsay/S2L8m2wb5ycvuAUmLcbpYrjLczXlDz2PZg/EHLUWwtgcniseODznb3ONbS4D
/MKpy9OJD6JQCNaM47BdMNNwzBv3rEqNJO/MxpCtEV81Wn8KVrzQZKUIk5Z+8dbsaaf0pztiYp8S
DCLYT598Pbl2+vpCKeS1wT4tiMFh8XyC8XsalbzV+RDh6w8VdXA4+t710v0mcOePq5lv6ziCinVP
XqXh0NbdD9vDkd5sXEj9pROKVqfpo1GKsyfqR7ixt86y9t6M9tjAe6MblGVmtX9OkvFnRAfSmNN3
US5h3i7Xrit3nZH/nRgtcSWVz8gx37oag/OajORAFSR+JB/SyA+wTDue5p+SkYPwHXxZGLRUAdOg
4eE4+DVKpWIqzwDIT07dO0HGn0TE02FR/fec6g8Z7xz0xd9RuAwuEhORnj9XlhpuibMy+dnECKY1
mmjzX2aRdALYf+zb3Auq3F0jd80Jzxre8pLlTlYdAWbTB18RikjpNwydOEQGNHXBohewleJxC/ga
F/loVNre1bxDg3QR5l7dmbEi5GV6Xbzqe+0sJqdihws9NGYnOZpe/9DHWRvwV3UDFvHQdPso99AI
TFjiKQ4w38hqfs9wTBJ4QXnA5KsnvUcg6Cj1VogeyHcpr42dH0TafHa1+MdYSixKepw8rh6T53ep
ll9HYiSwgK6IHhL2dC3w9NAZ03ESFPlO60ZURNoDNcYHg0CjIMeRFZIg8zhOHvDx+m9JjcgXznlZ
6u+SwDhyEpc7OYw/TCd/gWseyYSBD7WLx3mw/1Va/OWOccvxTNxmYZhnsabs2ObZjSHNjQ0uKtGt
tYHm5M5LXWfWSemNsR8MhxRTFSftwdS34De1wC/41jvaDeAhXEJ+gahr6MmxaDcFDg68/n0hOMZq
6w8VE+CEEufka/MXasnHUYgrU8xnPM4PipF3qzxAqCUqAVU9Arjam8inyqT6QPlS7nArdqFXYlax
2/SVgKAlSBN/Dr2+9vap61hnpUAZmpgQhWLhbCQVNRTuDB9sS1TJ7vTcLx3XezP6EqtG9YiZLN5J
+NuQJgV0eBAUtLHSZWKS3AVehOOkGqtgNjQ3kM5y780YXXRbLlGDiRHadXAuNJgSjp/VSOfnFcK+
TJrd0Hr+TgqCoEkYty8N0ZCk0MbjhREbjG+hwyiCGMhOjejOdkNgRDUb6mWFQ4Wp3vzmmDwj2SVf
peNhFIvTaF3+h7szWZIUybLor7T0nhImBXTRi7bZzCfzedggHuHujAooM3x9H6KzqjMis7OktrXN
kAwLw0B5w73ndg9u3E8bJOxQsqzwJWCZivQGtG/DI4YeYPrqCYS+MvJG0kVmzDxNk+p8cNCGzFm1
wSePbgJY7qW0tHGvkwy3mfkhApf9gutER2AFV73Z5NsqMNqneOSRyBOEXBqFUCUmmihhvaCoPGg2
0Wtd46XpQfVckKpS0WrAEuJLMnoPggu2c2yY/C2mAW4+2D/88AzD4OlSSHj7zOyxbZGmtqJL9I8s
MGoEPrV/CMOeYs+AKFLm5hpK1ks0wdY3TeQyVl+ua/BomKvKaI9Uzdx17MdcvB/sz+f8JJGm7gud
8QgKY1OkQ3BTDb390LrIcNRA79J7dn4dtYGBjdFPDsJp9rHj1OtpttUSfQb2lX0rMp+RY5aCexgZ
Qk70i0GQP/N9sgNdaJjzD2unS5f7LJyScyQjez3VE4nvUYX3MSvmre44EGvhPWWx/RZ63KBkt9T3
w8j8lp+SOYii/Rt0wI0gEFzmfY/HapH+zXkVrmDi6b22Q/jdTWjdsQplgp8034JEfRtwZu1qJb8b
kim9qlLQc4nZrK2ZPWKT16/o4xc7VvHouG15IDkHQ8cP6WHh1ZzrHu4/X4CerhfUcFFjGG6vGzhD
be0xYa/OyuAPSiB1yQxHIomCl0S2b7CGcjZQwxaoMUskMFx7xPFILid/g7HtlNj6Ej9Vdwm4KFzP
BUNpkuNmLbdZYdkrx0BJSCbiTRpx6AUuvLO2xSKoC1oU7AfMeIFVHNjduGeEgHqTpXa19stI8qIJ
OJCQPm6cvqWkQHuZ2NkpN1lmWV75OCqSDWFKR6dhQvHUo/U7w7NK3kLfMk9DPj3RizJsBxDvd/YZ
dBkZHd4UHOxeeUdn7l+BmdhH4LE4FTLqcd1UF2TI4bWHfnzlKzYnTNvqTQXam9cNjUmXWt5h9P3z
VLGDyNpEHhgYQMHILjSMOTzOqIWRxZ9nL3/0UCLviGE8EAC7UyJojw0wy72RztxZamrU3gvr/jHr
R6iUZT8c09apL/AtIF1ImXK07lfHS3FBBGR3LVv+dT6NLBlTxK0oZLaqFE/+lHwOc/1IMfCaI+5h
P3wT5+VniFo+FQ7kE8N45zimyJ1SpowsLW99pIybQEoetjq4tlB7r7xFSetOAQREjwItCErMh/Qy
SOisZxU0yzzUeOj9/MrQzB4GNrdrsHWvvkSKoK1gfm/tiU8zqXxce3zByTWz8UUQnIBuXKH+iq6r
IG1oZRZpb2W3h84KUsIpjUvGUIhfS7VDjb9w9NrtTJ7dJmpMm/OVorOa4ZZTBGC8h3K+huCNxTPr
KBtKUECp3jPU3/ItslXHWHAX+TR2ArsT5zpiIoJSbmcsnITeor8T2bZN5YWS9WcpkndHtGgmkC7O
NFYpvJjhJZMhY5lFtsyCxfvsiEie0PawjkmnoD1RRp4SJ0Ma3beHKbE/Un/BGDbLITOSxOQYmF+E
9V5Z9ZsS4WF23c/aSlG8Re2xXzTTTaPCY+bb6aFPeIvVywg1HOBSIUb1VhGr8S3iOGsHjJHdR+Yf
0ZGuC6ors8mak5uG485p+/HScMtPhALG1qos9hreIy/hx85bXMX+ouCWFWXOPH2l1DsrzaR2R4JQ
si1bhynXMnGPO1Rpft0fVTu+z6Yo1xWlBpKtknuYAqwS9pPDvLgn1HNVWOEyEIl3WkVob6WNsWN5
1w6g+olQDpv+DLXPvNAuOXahyiAI+4eumG5TKHBioplLlrghZuiJ1712ub2rdWhssZiIjelHn7VQ
b37HCiBqJN2KflZTde378tOlSEXP0Gx9PFWHOfR3Q9Oe+mJgo1aL4HLAAB90ACaGQLy3acR6BDXg
ppnpOmP4vus2AcBdjpwlyWRNO4A3iPzDFoXYOHxDh++eynhy10kH3bXGrPyAUjg8IPLZe3n9JQEC
Lxu+dOsgmKZLzL6axnuZnGV91rT3SQkmlKJaH/FETxt+mbdJFvdVV7fQ/+P2Fqb1BvE95CG2CdXS
tMQhHo6kw7Hcp8NNNUnatOKBke9jYwHwCEr5WvScXEldA7H3yo8qY+4I8hOLtjc/t1V1GZsAvoJI
37lB9cCYHyRUVn/AOcVOUHm3UVW9KYr8pmccMSUy3Gs53RiCzoEpfwamlYe4h99ntVZAJzuPaO7Y
kiiS4whf6tedg+JjUuwlSg58ch9CVDLVS+RhkAA8ya7HAukDb30rReeuZuT46IJLdaQod1dROlW7
qmBO1eVLF1SjneqS+sC0Pzp6M2+HstqE/LjoooC99nWF/IZSCRf3dZrZR5utKzqx7H5qmiNHM2+l
wdQ7nFFs2QacfUWgX3OHUbr2mmjjDWOxG7t0WoFlL9hKy0sdcrfqILpFHHzUqI5j6WOLSZwTl/k5
YXKm29lAlFPeys7vV0GsruyuQb444VyA3Hxo++ZKFMk2yqLkOeuQZme8GlZ0ytedL/HH+XCltafs
DarPkSvq3XbzHF0qYdyGnWMxx2xzdOEDFxM3CRNIY8sM/c3PWAKGzXgtzKw/ZS0gYVGpPXFQCjdM
ytuBYEbtNkiQR1zhmWOi0CD4gVtl3PYpxIjY4UUkCPRatcx3jlNqO6ukVgErILDapmIGyAYMda1i
/sytPa2dMBVborg4fTGYr1gVPVucIr3nEO6CFHNbleEnuonbHAkD2XLdNjdj2oSu30BJ2RRV/1SN
uJdUbfOCcQ4M6hDm9Va5zaizWDwAWLZ5rHcFTjvYxlf5BBnR6q3vjpDEfPmvkLo/IjdY9Z75BJT1
IaKcw9CnrnBavnauvB+NCQ2yc+jG7CsNumAzdvmFaxY8ceXwTq5lvZFwaVdjoVjmlu63Gl5GMjBB
jxIeMH90acKwQ+JXV0QDE9+ExMF7iQWpcC2V9SGNoi9QYM9dluP6L/OaAg+8lGismyTonmAT+Gyc
Rh8HS3norR6pgaZ3wqUE61fd2T2vB9iG9/U85mRX5i/p4k8iAI+tBwSG1VzRyHh2gkvQ9G4V815+
HiLemXAjIEKSkcx6BFxBuZf4qbV2VLgjZCYFrkHFOZZ2tcmgeK8SpT+mJmE9HDUXbuNE56rnBe2U
9ZOXaJxXmHehahpQLPV4BMzp3eu2wr6AoId2G4Mnc5uJYVkh7KVQ4wm2q2AXJM64s5c4tagzPgff
EqdA+wubJPgKOvWsan3CpOifh7J6Aw/BW5G8FJ5DctCAcrOGDDdyDC6pXV46EywPhlUWWya1NK6A
VaNc1GiDXV1XqE23jlTees6Rov3Q//37euIDi/RRaWHOQDn41yisi/fpPf5zU/wf/pbf0Ff+30hO
t13XswMiVu3/I195fwMvib/dtgXxo9IBb/WbLx7zu5TC8zHA0R7hfid89++++OBvS8KYI21UlVjK
XP9f8cX7y7f7xRYfSPiZQpDqhA7mh5LzdxlKgami1ORfQjo4fElX0qylaKBM296UIsBk5KVvtuvs
c8N3WP9mDYLpmlGhx64b+u3aCuPHTMQvppAdc6BlfRAVOAt4/yCPIROoc6LD2I67OLWvkRoTyDLn
b6Zouh0uvYyMoBibvYUqjiCzDxiboK3N8D4u5VVHxuIWWKxa9XiVzLS5GGNYv8Q5oOZsgmZtTtig
UYrY9fzQ+cGrIGRmAeaWq9gIDonnsO9vTCD0HmHghgBtHqTtXZNUYIvgFSvxPpX2F43CAZ31nT/F
aqUM8IsjhQCvVKb8Xc6Cqe1mNgX0HYTxiCe3ix5EUX4pL2rWyE4+jcRk+FuztwytAZYuUuhVB2uW
aRdVf1SysIgQiaTaxXTomCTlhMGzhqWPVDqljcUNVJkJNsAWNdeQhIDs2w5kZMRcDO2BO9EH5GHz
zgIg2thp8xgQ00HiMSBuSaM4g26i27Am/GATHklWFKuckmpt6ugt82CHdz1nV5sYO7L7Hodp8JAG
crIUQpzZtB5UTp4NM4dvPmsDYh/Um5c6zzYS90Pfop8Q3kuBEAvQ3gdVxOIcCx6w3x3yLuYrmygN
vAb6fk43sg9QEKlBP3hR8j2sg6eIywZ6mo4VgT2NvPI+7BCNUD0vGzxCIFdM4Vnth9hde+7QtdSS
g6lVzywdAJmUIf/nyNvL8JJTn/rnOuM8l3andrXtDZu8GLsddPFoHRmSbB+G9EtZPa8Sg+6buJ2L
oO3atVLZYxsaYAZmNgBZYnzKWbOIG+S60R3AVjsHeOBN2dqqcAfAQLsp2v5VpMnRkLwQ+lJ8NTK+
idXwKM35NVjooJXdjScD1cSqKMw7fAACq4xpbMygCw9ma5r87l6GxjTPLxO+3ImJ/E7gYF6FnXc5
VM5rJbB4kLujFUqhbI6vHUn8iTm662YIHpzaPcuSS9QP/m0g9UvvMPRTsThN/BuQCHXNyvTwm1gQ
bWzH+2aNRk3DM2naAMg9ndRMuU0KcH++aAPvM2dyzNoVKYfHIM0pHiD4yBuWD3oTEQbFt5QFdXh2
H1eezUq+vsY4S1sv2psw0PckmD/RXKEuEX66MlrIqePIt+9jDo2Jo2VdxjZsBk1FpWMgxlODezYU
3p4VCIaUkZ2Xq5xtXJSnrtWECc7f/dxO1tLPv3cp0SRJlwaIednp9MK8xab0Qvfx4COszmX+SeYK
eF63tNcJ+titcjmiUL0X6woJGKrf4CVC72uJ6GnG2kztRf5S6RTEZUGKg2NvOju/iBpqoGRkmJMK
vDgOnDYTbIQePbhfIY4MbLostav6MXLibzKkH4GMb15LpJurSrm02IHVLPrVjNuLSRWqxe9xJT7Y
RBvrrms6pt0FhUOvWC5rgjqKbNCr2sYWAAOx2PUl+snWBVzag8iKennpT5m1IHo/rQpmrdXJYTvP
8UvF1o9BL3CFqa/h6nT1tZXGX00y5ccMmjN+KHdE8NpeGK06sMY+OB0eDyfMHyPmi4grXEIpmozS
JFHcGLKe0suAC7oHL/xKFt5zuDwt/HsulYf+pKxr79B6BHI42G9wPZfhQZNujAaRCQtBEjCmHahQ
TJTUlg3GDU7MO6cJWoAXg3M0c0QrU+vD8nKSh0Ikwx6hBUGy3J5UQjwIMAtRGNAGr0WRiVNVwycA
RqS2+F8waBTZJxG2R4Tb+zywqOH96KtbDK1DrvMTFRRit8aoVnhFWMhrdFjBQiMR0xRsrArWOJaV
dqtMZBSIZPcREVOXJTGpB6rlaF0rH8CYPzzaDSZ8UCQfWMG/6TJ9JuYcEyPglY1wXRunCgSKuEQF
JCinQGgkJ6XKzxrKPNY17MmOF30fYwceGDZEPEsLvJ9dZyfDDxQ5KPJTeW/N0n7AIQlMw4Arjrwq
pidWxbYn3WDDau6uiGnL/Xx4Sdm/3eSZ1Fu6bXfttl1Ny8tDmslU3Amb/jC0EfrZhX7EdN3xmoSy
4YGFZYtcOvvE87/xw+f8OFaOvcT7cIOiula87CZQGLy85FllnDysN27lEJON0tkv6EbGRcyGVVeh
/3O69NPsIM3gLWyuTGirO17E5wqZz6n14wy0/hwcVIdCmiaaRYLs++8E4ZWnDP3ICV2hvc3DljHy
+MlJnVL1og7GHzlc1xMDt7zUWJyDeFHazA2znWTYykQlkOPYHglXJ4RRueNVMtn2RdIkcpOaMaFE
NbF30i3hOhAZg7Kyqlclbuqd6fi3wxwne1IceNYKho8ZjJGNv/B4dDZN7EuQQacGaUbUDzxexfgN
WBWxfjo9jQvKJ2accQp68D5h4aGxTxixEsObHl34C2MFJSPX5RYpUL92AAlcat7frMKSe7bzJPVl
Y30QRvqZK+8q8bB7AbskX62Et1IG9c2iuNRcZ0YiMSFhKW1uX5/54ROmS8M9W4l6W7CppCEhIMpD
+rHoiDAYPTUeAm3YAcl3RpE3qQgRdMBB4wEQ477CvrCFr8LUKXwEDpJvRWw3G5Zb4R7iSLTrsxFZ
XKTVYe7x/MQjcUY6bOtH3wmGncbHtopaoXZtq98jUyenvHA+0KOwRdH5cFnbrdiHjnFtQTVHe8EZ
ZgWttWfZ0BF5oeddFSQ2Pl1VHv0WuF62PP9OxYuzT5qnokeMHJQcJhVZMdshJTOJcRNhPUm0txuT
LKUprK8cbKH8NjRVTMF4c6Gr1UawYZPwqgxaeNsR5WEepL/PFs10qNzy5Dt9tA/xM25rRuehTX6y
9Nz2XWcmHhDMzwyj2/4h9p3mNkKFcpsmnrf1prrfTa0W0KvrcV9P8AYDdkC7XiXqjBr6xeR/Ssfp
USiku0Mw0f4bRQVnkzW9wzJ4h86k3eSqwGrukuPuTue65OhehUH5OQ/zrUgtxZVyvnFjHigcXqba
Q7ARA5QI37xwvAPsCYWZTf/C9L/IJYGLNCEPKsyPne0PpMvT8U9dtXO8CV8GZXODmR4d+DoW9jkt
3HAH0O4SZOY2daLrRqV737SqTZNmJ+xdj1Uu3yd/BhCkgrPj9QcsTozO3PpbOef+3pME3rCRPg22
eiijmr1Fg4bLMx8SAAirOGEerAjWEuV0UozDKWoOcTp9lH7+2TTs3mbXu2NmfaE6BI28oek0x0Nj
g9gvLEg+3vzK0Ns56OauT+aKUooavA5r+EStxe0yfuvC4DYZWUlXYRFfeEuEkwH8YFnOdPgGintA
Ac66yOFpFDXNKCtmVjUGzXpC1rlvmyy5yaXzvW+uZmpixfO9yIuIIG8LQyyivTmV7wlRcVgpgFn/
e/eykn2gTVtoYboTlm3/zrm3eW/ff6M1X7+rz//6z/+ePqf34f1j+o+7T/CExS8s5z/+Vf9gOZsB
SlIpSCH+Ddr2G8sZnJs0XdpFmM0WFR9t69872uBvwuI//G87K360wX/vaMXfPGB0DKNdL7A9y7f/
lY7WMn9taGlnWbj5OLH5u/gX8ue/a2iRxgqShnJjb6bLytuptiGY4tWcx++YsB4bWtGRcfCxcwlJ
dNvb313BP/E+Aqz7uZ3m013T5jjldeLa5vLnv/v02epYlZcjx3EI/4Rb9GyWGEW4n409SjLmOt1j
FX7rbeefJHX/oY9nXkD6hHTtwLTwXDs/f7DUXp+hFwr2GgMWe0lc28biJ4vAlf0v6vwnfPZ/FJ06
lwnZG//1n8sV/Imkx0fZwuQGY6LncZl//ig6KmxhepJ7a/Dfe9O9M1kNjz4T0TzDmeNzXv+ToPc/
4Ln5RId1oO0yFuErLl/+d1fVGtSkAPnI/RgW8IUceAhE3fqvf/3bMW/5w/ciTF46nu3xI/56CUfQ
ED58/3DPZlK8zLZRfDSZiyWKsFh0WOmAonQoS93viBIxqn/yHf/sxv312f39l2wUaDQte+pzAyt/
0eCuRcXaS9gOpuuiui+jTxvG4jatYmD/rV98wmLvo+1fX4U/uZEk4yoeHV4jWEt/udYC37ogwzE6
0JASa05gZ/uaazVA9uFNfPrrD7M4kH695lxycKi+tBh3/RhP/f6XdRQ7iormJUUieO3LyJquitEp
TLo2AFNrF3UGji8e6gsbKguV5eAX3wgsrtqt1gwCjuPgtB9//a9abuCfb/Dl90cXEfAwOeQ0/3y7
4bZGSjfo+EBb6OP7DCHGBk6y7TI2SYZ8/utP++PN/fOnLbfl7y4BTRj4GK+JDyjp3AdLl5uUdvfp
rz/kz74Szw4zbj/geBK/HA90LnEewzHaKzZL31UTt4c26NtqjZkRo0rTI1j/60/84320gDsdIKAu
JzuH0s9fC1CKXVepEe5l6KLxkZk8EIY+XjDz+i174f89kP7ky1mEC3DXOq5l8+75+aPYc5TUcCTu
wSsq1mKmgysK94lQVfrYwHn/6y/m/jgIfrk/rMAxeUJ41/KS+eX+qEiClQSjRAcd4C7dJv0yOGhI
qmAtOGBc3RiVF6iPyIpp/Y0g6bq9n2Qc/lPfvRZS1NYqbuJo3vGqKGnPSR29cL1e3+TMUq76MGZ5
5o6TC4pUM67fUAxp+zCWS406420CqkMGHXSHAhL+2mRagfNO+J8aL8tJtiWpOyF5bQCBy+A5cRNV
7MjrqF4BcgxPto9olF0QRp0JD8lzbMvkUVbW9BhODN7WPhuVq6KCGWqyBbvuiRZC2AMwedMq2p6d
idrrug4HYNjNLPeqN7s9yDko5Vah9i1j5I2L7O7MlG3aFDHJol3ndtvBF/kJ173/LiIaU/jdRnlA
1yv3jamtb9HiVTMKBAuMFRYlCK9pXNsGGmGnb+4Hb46PQ9bYH7hp3JXowvyiljQrk0sTFNLDbhLS
bA9MPiSBLjYo/0ChVqyEgqlCLQksabqUNalACMnxCqoawLDF+PN+0o54EX6UENtVx2O8yvzWvA1l
3Z3yYOTc7yHVRVAArpiWZeY69ix10aCJeRwnDiROYxQReGtzsqsFIXAh4jaigAyzv+l9le+Ju/Ku
dOnatzVR5ft6nkF0xmyqMWoRWS6zceMFon0uZhWij9Zp99EPerIu2VpFly5dzbqXY4zbnpHSqxwT
fSn8viSLLsuhEAnHrZhHdZo5bK2lcWHmyvcvOdjIKOg9bw6w43sA4y1bRLtCOYhHrXlAZGOBOIc1
YUcWwyEJ0I65TE/Kfex5AUPHhooe2fzwipONrPZ4SP1tX2XjTeo4Klrrqq3PSRVMV10bIs/X1HYo
9d2a9MzAG/bkHEEARXW9TrRuX9lnRfkmSvyZRdaASUpYQI+CKR/vszhC89RWShyrpCBDUJuj/9iP
Bj8dCvI7Y8rigw+VYcPUIn5mLpZ+zTrF5mWy/VqV6MLP0mJdynMyynRvM3K4ndyIa83GY4cNrt2r
SMa3RmkmOzMyXBJOkfBtCxvyCbJy1MQDkL/XehqmG1OX3mXpT5Dc6lZ9BnnCPw6xoPedq1beFxwK
zSpDoXPT5p6884FdrbHLJ+eyK1EVRnX+GgequIQpnla7hED2C1UZ9XEEiHhUEeCd1WhWKYPjdtoP
ThVeMWRt7sKO3Hh30VJH0uXvGVGhMifOk5tqCbup4HaSlpVZb01lQparMG+J0ZIfWMudz7JX9qWm
52YklAXATk3WLYTrIDHpBRMroxjf+3rwDwHEyK0x+tMRsSI7EW9uxtu28jQXaNC7wc2yfThH5ho5
QX4JqdK+SschOUxDzT1uZ824KhTMqh0va++rccCSkGyArt5jYEql0h1Sw4enXpBkVmNtuS2rxjiN
zdyehqYcNu6s+gdvMBfcOp+1CQRpWEbWqydApPFHXJs49FKI53qRa0bP+VAWj41TVE9mLOTWYf2A
UtMYLkzTJESgHDLMaVHVfCAtZDbkteZk7VK7qx4cLSqmN1WJtZ5EbPrcpNyPURK9GJOdszIF+8WI
O2Noy/KYhO0QFGnXNuRSFKF/MBKn+d6ZM+/jGPUtWrzsYA9ec9V0fXxFaKpBSkxSXFauQgmLeM62
iHuU9vsEEVCvYF4sePUsuQnBcK3R2I57GofywR5GdR0HLdBnrWbk9UjEN+CREOF0aceuxZHf3Hls
tmXQODctMidK+Al98Jpc9gg1H3Fdnb6NzGBY540b3WqMIufeqTpwVRiTUk6OCqjIXFxhF5gu+gXQ
MDEfxKPMZMVFxEFAwVyaci1su4T5QMbrc1fjb9mwHynfx8jMn0ppdlcJS46Uc62H9JjXRH8lJJMQ
bdpo6rFpdtuVp5U/bBUT8wH1sq8BHk71h5+VwRklJTb/Nu195rJVU79EeiBnuqv6du3MAKhk4gYP
tRjmTZLPy42iEu+URJibzVz20AUWuFGWO4ucWvRIpwUznKpqr6IuQ3k/2cUmJuRlH9NutVSJmXMz
OSIl5kNH812aOdl7UNTJycuz8nuDmVBvkY3ZDE2h0sTrQrfmKyDAsVkNkLFviHpHSJ4RdbSdARYR
k8FQjHfhZHUHiBbJlZIVKjZgkduxJUiTTGobwgYyHWsVzv6CmK2jAdJN48711hMZdwV36FyhZkoX
k69XADWoG5mdZBERhTU6dtZu8wKkkMgHx1hwijMsvCmsbgafuz4I4fKMtTRecxfR79Fm5c+4EC7R
ruyz/KqG8Rtg7W/zfoPYT5QIksse25ETLBkPJEuekcMxR3cJcHjXtVOfLURfx7aJ/JKEIgha68SU
BqNWCwgmSYMd5gxRqmzHgi55d2VdM4Jx5hbnqMqMOxq0aGu0Efkcf11P/Vn1hveF1DOHntkOfqne
YjDdZKTTH9eFiXand7OB7B+8Zd8J34wvwCUH5x+f+O8qUKCO9qVLb8RijcbMo5L+/6H9q/eo/HmQ
8yf/+z+UCTYCBIs5zj/A/P8Y5DCpEQu7Cd6DcJa27e+DHJK3YPjzDmfCxE+2/NHfBzkIGtyAPDFf
oi1ZtA7/yiAHmSZl+/+V2bQqVB3MhJa/C/WEcJdJz+8aI2dhZwWeQpFmFeKLnVm5zob2VvuGhNkC
vOA6MZ152yg/fQhEPu3wqCWXjh7rpxb7AXlGJanurPblnRHo4NtozSAogkhVLz575sV2G78oIN3Q
FLPxruzxB3YtdVRJ+hNYgtmsvsjBKd5ojqb7UbQwVkbfvZ51317i70L+Zs4G831qJ0TbMCu2ovPg
VicFSlLUpDklBjD/dZxG7XXoAPOjP7CRBzH+J9+qD8MEW5zTFjeBlu0h4L/uM7Jdr8m3TEAJhAHW
zoDlgDM1440V9N5eNpnVYfgZs10bN+kFtFl82jRgH5lSCzNVlk9CDIJ4H3bkEvzEc+Y1zVnmTGNz
LDH3VWCjmOJh79ZpLMoT5w5C6Vlkd3E95aeZOgG8byQ2AfGi1wJ3wHvlsGr3+VsvLa4z6e4B/uIZ
6+CGfit94hbqL0zZmusKviRZhibExdAq/Q/DL7Mz3LH5iVUOcBimxZz/UwFSPRpbavHWsniJ1tF4
koyKo1Uzle2xFi7CYrOp70RftXi3kqSB6jLYnwmvqLssYndfkgr3mJM1ePJbER3jpKWcKXNyFUx7
tLcjK9b94MMe4HDsWX6lVrftiOf51nnATaQumQ0GgCyfu9SwX4cmmm9mw7xVWkdHSLjquWKndeUm
oPPTzhz2llWSJZpXuSCDqKj3aYuph5D0bmdVM3uthAptrVMMSBG05TVPDyJCE1pYbHVonL3EcvcF
xMYdCYvRRRKU0SkFivcFqm5E2YoPiU2LLa8HyyI0yx+vPcYa+6L2+3NhucuiaOiIlFHCe2t8VMwi
KZpjN1m08m70rR9iOnvEaMcCSftOdw12XdROGD9MlZL2hfHKfDeHST9SMze0ZBkKXJJi23MIcuyi
bgQ/RjL7+qVtYljjhtuIbbuIZiVss+vMQu+AEs/HSpwJ2JRQzYYMhmURVnLbtDE6ik5MF2PnuZ9s
vakKSGvcJCzldj3Q2U3vV9EBx858romchUtrDjedjU7CUX1wlbB7Bpc+9CdMvuG1ATlqPJK3SWy5
qaf6WHaVdRiHSKJkZk3lrpFfZPJIak5x5wuxwFMUUqQqBnk3a8xwIwbefZ4ZglVuXWR39CLGXosp
wheTgqJvgpBoLnBsYbchxyhAyTB01W3UkXvPWz1CstfG+iLx4VTDB4QrGQ6TcwODM3gtYwTtG7Y9
4VmwU1+4KSCJV/5c0JMR0iEuNcGhzxhXzCeajfgVI87CtaS5+rDjNL7IBiLu9nLyjGuCoaI9olD/
VsY1YUxdaFxrH/2+hdP6yWjiBNJu1s97ey5h9zXQW00ol6y+aolv1vTBBGVhsJC32CTFc27eem3n
YJMVYBnCQQ8249jQfbMFq6wkMLS51uWsifNsre8Nw7+naYqIxvL6ai0UgoMAXe4dOuEQDXIZ6lea
WyQeWcCKbxPMKnU3WC2GQ9uOwb7W3IpUkFn/3oc95pxJ+ch9wiL3Ll0B3M5Chhmv3AoFAKpw7I20
9Vc5BujLyevKi0jXM5LVuLlwYAnNRDY57TN6+GrYaCZilNEgtwhltb1txSB07ZMAdDDioDrG+Rif
2xmkITKP0MGwDSf6ChVSf0U6ubsHC5k8oDpud8zj0wcxK/beU5qEZyvNCI8ijIpUK7R50WdIzOVF
imboFgQ9xzgzsWgn7X6C2dqhfrCGjFUjGM+rXsFoCuwmws/plXrd9W55UxFzcm792T4Af6i+UMKV
E097AlO1MukhKyGegjF0D4Sjdnv4AdZ+qoj5Y2ml5wJrTghWA8AvuAirg14PHHFa2SIcH9ylQTZ1
OmDz5nf7QnBDBx0vzfQw1u4bykEg/Eu/TV6rQ+ttDfj9MFnl10nj1ufsR5s+J/14kyy9e/ajjbeX
jh5ZRXMnGzzTK3blMCvaDs7EGiG8dlYQLBkLmD9GBOrHuMD/MTqg+G0Opd3XBEZI1+q/Ktsxsh0j
OeYPk0NbssbmTB6KN3TUiehzET636Y5D2AdPk7fDVbgMNwAoZ2R6WKX35BUaKtuPMcgyENHLaMSg
P2fvq6Izj35zU2IC32pkO7zBlrmKXkYsQnlsjwuXKMsJdNIFL24D0lqC2iQrQcvSR5gfVVRyY2RT
R6O3mPgufZmET7VRjvveQHA/N4GZrRrqoHSlrWJ+NCXQvdFuEpzMaXpF+JZ+C1HK70NSRr7ypEWh
FPYDq2bMbd3tWExgMugtWbMnBGoidU7vopzGDK58ZF3P5WRuHasMh0sTk9AbIhve6QgON00UoSDu
yN2CUW1e0xOy5U7tXmcrd0Z7s4mNTKPoMdxr3PnRJxa6wIWQkTt3Mqm6l7EYWwaBiJzQLBFmJLZp
WVhPsMHtG+aK9MnLS2EzG5gSy9YFpI3vE9pe7u2o3YxzK6oI9TURZA/tsuc3WTI/9LGTY+ZKHYGq
zpwRuqRZkB/jMGSnylsRvPwUgolG3fiB34crpWZQCmS6WFdh1CoYCfiF/oe7M1mqHOmy9atcq7l+
U+OSu8yu1eD0DXDoIWIigwhQ3/d6+vuJzL8qgUjiZg1rkpZhYOjoSHJt33utb91RyrV3nm1mm5y8
mlubafgKp3/4k4SY8uKfl/Hn4Y8KbP1r83/n6v9HXoxViGrgP9//kzDYPzcH8xD03T/Wb/G1V+0L
aSEvNWme/86NnX/z//eHf45Vb8eCserTzzTMVmHdVOGP5mMpbs4jUNOSRMz+MR38+0r+nJzdX6Rv
ofr9+Df+LOfVv2Y9sIA2bWBcfZu+/lnOU5jTfpvjOWmQc2ymkv8u5yXxu1LMkVCokJmxsbn4dzkv
/gUs2wGuhmVCzZzkf1LOG5/GHOijmUuyQ2DIqzsfJ6MtIDWnNNp6V+Asn70PILMwmyVEssf5gRxO
JHvUSog78W2wEIltSMzJxkpTtXMJ/znrhjzZjd443vxlf3T5x4bir+PMX38yQ845yCYzavVhUqEh
0U8sc6p3xIyHp1pG+VZYLSjDNHjJFJ8GgmJBD6hV67xonqnbgoVVN89s29KLDmvWawuW+P7rT/Vx
kOww0eDD8B9LKIuB6vvNj4GALhZ5wNeFam1JgAWZTnYlVsQXnOs2VbhKrGPvae5adonafH1w4+Mo
lKO76OJwpRu6YXyagDH4G2zlMiSCXYe/Fj71ZY/tbCuwAO5NJMRbWKOKSMjmmz1qoCt7FECGeTvK
WSGo6mGdNoJQI3P4psEpXDeDjmZmdPkyv/6kzicB+/xRBfHQbJG58xlMv/+itEw6MQFz1c7X87s4
cUqcP7q9i6rRIqk0sNehMLWLSqeA6qu63XptiDzX8ZtDJqqGuUTL7EYO34C0hdjLonRd8r5cNdHY
EdxD0zTXgY1qEESxbRPmiOdLA0NXOIiu2+zYVIV2gScwWRUuIiGMl95ND6NocuF3j0gslzP1Fh32
sEPXBI0IRxK2DJE82HYRncdooHZA98s9VoBwG7gI5IswybcddheM+wTMd6W+TSfaiDMqnQ5vCN0q
S79ZKeZNmoiHuaiqYfweVOCv9Bhyp+M7Oy9El+T0TQUpmSavtDGnwdptV21oP5sRiI6Y+0rUgPFA
h1PlaiSwkk+RL4Q3RTMxN9qMNowb0aWPNdxH3GLHAjTZMo7RoSNDIMjWCp9KYRN2I8mpHmjuIYqM
0ed24sqsnWSXqvSgmuHOrbGxVqGFQ0ACW8QQcT3ZgbEaDWOeYATdGgTNwQhJco1otG1Fxm640IxV
7Bsx8DiAUpoNvcLAVhTF8lbgyOuN4WetmELxGC1LzdtUWfejKCOxIPL3OGXDz1jC2Zx7vFRNSNV7
UzukttvNyENni0R6XcEVEw2mqwpCeBUkvOi6gd25jg08iMKADYx6jXCta8EMV2zMq4EWMi6A8ILu
NBCu5rXRMFmVtgZtNKBzh1JUo+mMhs6HUx4Gs7CXEFZZWC912TDZLayjWZIW6w+UeUzeFvT2Xm2d
RIzcF48QR89cD10TF97GEOA+DiEAoTIFvzjNnWZaHzAdTIph/KEAk4KRVlkMooIyHnV9cRl3Di3i
LtwFacaueLr3kZUu8DNcTaFmAjLGGECTeM/8/MG3+aCoQqHQ0nmctJ1DYbicpv6WIdHdSB7KjILC
oaEDtqb124XmEjL5fdQYALxhjjYifAB/MLA/0Ka9LP1kmRsml7VHogub+wVq3m3fxFfzsJ0lszuL
C7y5mfdaNg2qfDvnFqsm/GbDtBgwl1PxO5vQsc8EzzMt2ZPu1ne+TvRIV6bnRCfgzcrZ1E0+CBGA
wi25rvGpnbKX0QeRr5xT2hL6N9T2dqJGQQnJLReXdbSBzfhYQpVahGHywEThpxpxdaUQtKuYILah
9eAhjTjcRf4jQt27TmuiU6deC4Gb4VWISrteBgNqR5j834zajM8VgYcbJ2gOQQIU1hGMTZLSYS4D
vH2VSk1DGNz+6DL/WwLKcycq7bYdx2QVT8Z9F8YnhkjjspvURYHPAG05j2NYTT+UjO5UgmcasA32
NiJsl05iUE7lz7gWkc2Zvbaoq+CaFKkccytzYDstel6UzCDkHG4gBeLbygAWavgknhD1ylNfVHJh
O5CSjFwdAMaiOPU9LhWbjnDIxMIwbG/tZs2wzHz2w54ik65FBnvd9nOdW9f9yoZ1AGa/v2jK2lmP
EVeOhCK+EUA9m9yYrIMjce1mmG8gbxq3k0kWum/pr4bm/WBKGB0nZBXrkATH5ZgREMRZLLxAL9ZD
FvprvzA3jeyekgH0kTtYpCV4ZxVFxVylxRjVKm8hmpAAo2LAeZiOG6nyc8tGwttM7QOJkbTLTICN
scGGs9QYhMiWr6hSKlwXDq8ek5wyXJ3c0zJy6fQPDWmChfuj6KNi6cxdszwJijOvLkci/3wE2qlN
QdJ3Et2PFuzpQIIQBiew7KPxwdGM764RXBkdJgla6/XKc4oUG2f8XAhGznXVn/udQgedK/8pJJ68
HQrMO5gWGTTos732h7KM58Lh5siRxdagF0EzV3BHuQyF1f5A10mR1Ov4KyPkpuigFkUjr2vDeI5a
PMZW8hir8bVPk2OiS9bcgpz4MEzRvoXfqsm/HRtHXwdmjh+4ms4Nu5ObIgKMTWco3/ixUZxHtbCP
NaTendv4w9KKa/FqE5mA2V1i6cYBdJS97l6oZgb10mtZ8mZwj1gvQVUlfbLS5z4ncw/WH0aHMKnG
aol2CrZ57RVXTAF5IkrVMdYDktD7rPtM2LvvgVGahEeUMf76ET+znxCU5lSS6HENZJNiecyj4IFJ
Tn7hlolAuJL0DwTBDPc40omzNgNn39cUTuvYQxoBNLKnmws5YVwRxjwC22iku22LMbmNaSUDH2xJ
U+8YohB8CnwPovW6CQftXjJfe8A9bwDLy24mLXXv8aJHh45B/xpVibHtIPgviizU1iCAME820wvj
bZ8t5gSN1Q3QaOuSjokqGPtlpGJQX1TymPGD3VCjYuKjkRHKfh5mr7+zgzq8a1USHdVghbSPi+lu
FAre7DTRhvSSFBKu8xJohFGrKQfhwF3M/vMa5bJaAesBl1C19ZLdIyQDQqjYf47bLvFodvdQtqMM
KLtRXrm2MRydCEp6QRDosqyyZt3o9VUUDOGZX9g0w+zsscjM69GkFZDSr5hQLdKizJ6nGdEiYx3D
2SSWlUPTLZHtg+C9yiOTPIZtLtc1ZpR15AuiC6PxEKcQ3n2YryeEXmgrjLFdiCAvdomF2n0gDgZ6
UoD4wcwf7bG7GjUr3kHbs251Jvb0hkcqN3NV+sZ3Gndkurskh7agquqm9bcDnT/cuV655ZPjMiLf
c13GNJpji/AwN4Jt6hU/k8z+ZjnDd8yv7SqCDBjp0z5wu9NbXLRKO1b5bGBlJm92G+cZd0kcE47r
ntpawDbPn7qRxqLeYYyuyHyjuXTnVGm4HBuMi36NFb/xLyAOFat+MoCwavYaJO4FCT7P9AJeeswO
pUUc05iPN05QefRFrauJorhKSK/JmacQHOKcaQNTy6QQagU/eFoCr7vxTXlj+eQ5wcG/IeH6YFhY
B1k2E347vifzxF8bZERtJmvsSIuXO4Y7zaZqAvMZWvNzF9rVodE7dfq6wp4zmP8yhqF0NkzEecp1
TKWkUnNm9F/HMIWTpS3RgfRztHLEAurT3UPYwjkmHaFG03CyZXi03emGQMliV/Z4DtCIPsaO02xS
lYAfnRARsIT6N5ZpgfZIBbZFQHLLTjN/fP1pP29chMvukla5ZNfifFIvCkhTTDWznRoS7NJOxJCD
thEaFuQCg79z4/FhLGXzmxnmrPj671HV/B3ZOip1dt1s1hCgfVCETd0AQUWM2U7n9Feu2957KRDl
po5OYYYgrE6x/X19pp8vC4cUFnI+y0SpKT7se+KUzKrYA/obddCpYwtEvQwkhCiqFpKMdYQZiHQI
L2r94jebLvlxL/+LHsRfbwnYFjKhFVXtqjq7ReeRAiigOY+hAucl7nZ8lqRhDaRfPg6tz+gd98Iq
zTTtNtSK16YsauBgUPSXBZxY/BuRW52GYU6lth11JHkvvO06O2e7kPtoBWoXll7Ou40YKvmqfIyF
i0Yl4CeFGK/cuk2hjFXQQAB37JzcmbjecCNisxfbyQAx2Vv1iwOpBUvB1L2IqoN5CmriIYrcGdwN
ePiqrSdrK13tRW9qc8c218N32XJwU3tl3tHDAJfT4u2PNNKO/viNqk6upOpuwkyLl3kPJasoUQho
lliz5fihoSpD7TMwhC/obJBQ+yPLu8e4h5lPZswWnoDAKlx/J50RRILA6ZzEEYI1pOOFURBHbVVX
X981xkdZ5nzpuGXmVHVpKBoe759mhja0QedwX9zRZ45TZ6/ujKZIa825bH3XO5s8MCJVMkabaqoP
NR3mDSlRMRE7ehgCE4vt8yYHDKwP6fXXn+0P5fiHxwgNuwL3AI/AxsPw/sPpNKF4w4Y8RrX+qLcj
4RfIqE6KWQlQJ6x2mG2AFRGdhbcyAr+V1eHSrBN/ByscjyeR1m4Xfa/A5+/alOy6bKgftL4c1jqO
ADqaQYo8tM13pNERFCMpRJHdhcfJMxirEyuKFgKEyIhxtmuceptEYbXQK8qNGp3rmjbyyct68mTx
58H2NvHtgKjjpeYvrUR/9XyLX1KGh/UVKIxQeXzoUArC2Czrjdek3y3gEJDyotdsJAqvzCtsVROC
sijLH1wx3BpI/VbFkBFHKtVE3yvrliOONDYhxU7FGtQ8CvwkNa71QSNqESMj6YbKXdEuInbE6rdg
t5IzdCMjQHE0OgCZ8KHy7mA4Q+aTaXdPIHRxLDlILWCVPetFkFMs6/pJBwVwZLk2kWlVREQ47Olt
hwgUr0IZUkZVu8cUdIGoZ8R3R4w6RrIlgUprwSZl1bSAKHOsqktzokaH/PqjhonNRJc1GF7e/E6g
a2149gXJY3ekbtfbFAHZMndKDOt6C/O9oXyMuU4xNSChyhQDaW7dhcmIwFFn6JkD/9vnQfkUjZD+
HR9WAMYsuUh7yGmmGqszjUt0xASYXpe2S4XRNxsqSOcMw1h9AEdJUjl7VYJR8fA59Sh27J/IrUTt
tu/HxN80Ngk5pDlv7b6fNkFtqsswHzeFgzx66J1jIfDclpb/0JT+uI1J/OJuvvUmoElZ5t7WYXTf
OyPleqwdcZmcgHUl84XAvxvHkpJGOStLZ/CD9LYE9hJHO/7ZfEfiE14nJulscDDTtW6yewRFCyI/
H6s1oW/pmghtBhXwgokQAg9vxUQcaJSkyiF5k+FItJr67DtpmXeYbWkE2QNStpLkv0bHgt+S/qBr
/k7TKmh4AaCtaZytdq7gm44BZPtD1mw8GJ9LwMXf22pktEU6S+B48TV7n2FhQ2djLif6M7OWZ0nQ
gVAezfR8aCoJlMQiJrNu0i1763JDWElDsqZtsDdUBG84BBK2E9psE4AzpMNZtwrQ/I68W+3MGoob
hnA8FtV9O4lD7Y/XjPuu4LJdSjk+DpQZGwFoZSdM6jc21TmbE59NcJMluBQaqLch6RGINEgoyTQU
4Mo7dY0pF03W2hsKteehznfSwb2dch8dncZFUCqfBmFoVIas2wAqgPeHEeNSKzGIhSAwTJk0wxh/
R7QRu2APNNVYTXlEtGac5xsW12uPRZx63HgwUwduS1JeuJX+WqFcWKK3B9oZGPbPPkcCjeYS7Avi
7kifOTLS2ehzsksXS9SjaB62U2L8GNm6VJ77LTYJjml0GlM+VGnmTVbxGJAKK1p5rbUNiVVmf+kj
N0RYMsh9LFFFjuZ4h/oAAXFdVttKxeMtsXnRLabeF7NKcZrbw7gy9EEdvZwel2STT9BHUFAFJ8F5
b3jtGYZyGiSEIDrrFqokgoKpXeUaeydtwnhn0mlbxjbSzqyr2PHRL2jAGs14uq2SbJm7jmhGYl4w
LurfmYnDGYSHurcY8W4iUuzJ9uyMhYWAaFdDRjqglbFOLrP/RREx7xNg+zZGxu46augk2l4cgVf3
f7QZEzpais+i8u+bujxvjOFFdIC4m26irVX+bOLookU/BGyg3JjBUK8sarzHJBhh7PYtWFKW1D1K
Qf1GQFT4HpAVxuJrkXRFktYuZNewyokuca1Em8HGL4Ge3KFb4BOHvLxD17jJDZ4+LDpwR7W2ReiC
C5qt+ixhCejHTFDiV1ZiqtOoy/MeQfAi6T330i+BouoDyNrapW+VkYe+NjvX4M4HCMChmhVcpXLl
lU6yT3TedeSfECbelPpBJBGAf51XhKFGWERstO98+rj7RmiMB6s5Jc7wvSO7K/QIetaSGt2aT0Y7
TqCwW43E2y5/tgZ50OHpr3RH7MgwJZMWLjO8D28W8qSM/QNmfb3wT27gwmQx27suL8xFb02nwoCm
rqlC3CZ8mNu0HGnaxdQsQS/6HXSHq2oEfYCgCMG7ZZ38NsIZmhUnIJTf4gmIinIxm4Y9/zcOrHqg
8ehO27pz7AjnvZ9MqzFhjNID682kRqMcQUJC6cslzQZnS+k8PFCTbdFpqOUUujURRebdCH+C3p2o
7poE1SauB3jDLdsor5AVoZC9K44ue4w1GNxFUeExtnv6zGMTg4uvRrCJKxgl+lU+SGrBFq8R2S4e
woW42dvS81YRf2jfFA7z9y67t4sARUUfR+Nd5bSAm4xe202qDrZVDJkkMkS7TWmC0CkXDk1f2gyp
Uf7MaXT3EO5qJBE2gt17CTRlqxLo+baJTbgJrz1X+47WLGbsQHqJyJML9Pqki0KLmcZJ7gXc1E2a
B3tpAuoOlfLWeg4fgGTpNRKmE/ffmdVlOML0plxFxMDuEkgyx5780gWDQLRKk/VEmgyFbT0RImQm
27yDPRUJ5ukib1fYz6OV0xGOhr0XnK6FUd31k0OkWJj6rvrBu+6n1tT0DqFG8SUT5Z2uC/ayu6mJ
d1VAyJ70Mt6lWX0kn2cn8+RSH7vntpL3SQCpoOJhuKrcpF+OJl+j6Aq11LrZrCvtWzn72TXEKevG
B2wdIfOqp63dZpIiuD4TPhWgWwQuyVryZY4p1TQCpt+qzv+9YlAHTghrJGMN5JHzuOvvR8jQqsK/
GSJ/+iv/NUR+s+Oh8PxT+vkf/+e/hshECjuSKTK73I+aUFuHjsFoFvcrI34+1L+HyPa/3iSmKEV1
BzuiUP9kiOy4H92980ZbSBefo4kN5ZOrrE1anUky8oiMsJNz0rdRL4VM3s76SR9e3MYTtChSVBjU
eKo/85IuuwwGq98UeRHfMKAmRmuQ5qErhvxlgMlKYJSi7U8tudEY6m3gJts7LwCcWdRDRMrVVCG3
UilU4ZqAQl9HWQcQxvRXYNoIpvRKw/N3jUcfeZFj5ecBCtldIKly0/jcBkBT7RS+KqJaZEQN0Aak
hvijb1/Gutt/qyBgLOtKutHSjmt5PRng/EziF/ZcjGnDLjv72eF22TtBNu3MqCE1kPzJJ90BNypz
1V6qTlgH0wsVnNOJjC3Xnm5oGYgTMI78mllEAvKjsbVnL6zz68EQ3gW1AIUweKDHLFb+bpoS77rr
SYZqaCadPArPFwjKxO4F5XSuXKs5+m2IEi4vE8wdyGGWnh6BWa/MPtn4jI9ucshhW6Wy9EiOODuR
AibyiUviHnXf07eNjHpwEHV5NY5hv2pd8p0gJJbteeOX5iNY1vrWL1JrWyQRvNuIfYyQ40zhdgJS
6avoppkSqIYdie5EHcBuTuwa/Wrmohatc+vI/MneNLFtsFEYh3O/LoDNW052RzQ6447cJuhS2UFx
sEQfn+V+WIT00XIypiKAvZb02ComTH1d6fsbrU3nvEqzXZtTbO1R18IuEGqDruKcNCfvR9YOww8y
JviuiH9F7u87z67Tuyfedh73SRvf0Xe3rqs0rjbK9SAwulmwDRsw3/O1Ps8AEfEnZbZD567t6iEo
d+S/FvtI4FnokdseRtQ3W3+ajE3VGsE6oA23zCttWFVQiO7ZNPAOZde0wieSXzB5RW2pNf22c1L0
aBUYHpiv4a5lgH2UA1MZrQa91EpHu8pjVW8NBGxdpiWbyOsnbn9CAzNVhWcDqoN9aRjaUgw+9U8p
I+SXDTLapg3hZrvlmYYnmcloHG1Ttwf9zE5oVZeata+i2tr3tFcPkbS8rZmJaKPlmnOiNTltYWSM
qFjZkdhJ+zoLCtlPa+oZyo5FqsRgIVulyic/qjfOooQgy0UYG+V2six/Yw10Z6BKkCQ9tcUBfHZw
HkVSO2DgmbYCoPFaVk11SxKNvx7yOX8D2tXW9GWxI6K4oRclsnMUeWIft1W+1iSYoapw041W1ljr
Is6hRyh/TGC3P/FO7QlNjdQ+n6rsWEKMu0F9xp7AGfzo3B5F9+SOcMtCPacoCByeisQ1zpwBmj2P
FaNVv2HQoJmgkmCTl9tA70m9yL26PiSaoS7NOAEnOrpaw25zdM8dhghsloyRd6lR1+ZjqZADX0co
hvlgbqAxSu/YlUJDvq8ZLkHZgslX1k1+S5iHeYZQutyHwMuKNTNXsGbwgxFdqzR+CANbe6R/6yUb
A+vUrkjrZBu5nnOF7mV6wXShtwunSjRI9QnDq8XgWaTsRn3hLEP3MfTbzFuYGk84BnDy4owOLQYS
A7t7RWoNtTmKvHYzgr65lj0BUYzucpckDpmdDJGIR0Sz6Z09G3RZXgbyPYfMr26K0suvwCCz9R9G
jaKQJwfof4m+IMzFeLCzzKSAZRdvMRkgKaCRCNhwRoflN9VS2V/5o+j3E0jVdSeVdx3O5JcMLhUV
ee70BKQWPmVS6ibdmRZnVLS6KPPLcpJ4TFHsIlhrGjyM1O9dvk/J9X1yO5KKwJeGr33WysM4E3Ga
0Q9WyEXx0hFpNOxNL0kaYiOHdNeHXXNOslp41/d9jDsVfUxt2cPWCXN5mOkmt21I05sWJDacekq0
TYQWHuLoWx631EDLsMlPqbbeErtF45KrHDM7SUaMiiLABokFMDLPCZUjBS3MEsGFwLfrD9if+En7
1PTcbgwHa4/Hyqk6RAepO5Cflcen3m3b77Hf9rtYVQCPWlQNyMCqPR5ERC5Sqx7iN4m0EbfJdpx1
00x+7D2C6I4hcI6sepwV1mFuWMYej7NJz0TxdltVBiFA06zMVvpk4lN8E2w3o3AvilnFXXoRWv8s
UefNrPEOZ7U33mP3nNG3d+qLXNtV3gCxfWhjClJ6Mex/+nXNQgcUiFD2PVsCCn4jctfDLDO329zD
t4j0nHxiHPlh5LJlQpgemE3LCpQ2u7CjdYgEWpaP5Zua3VQtwvZZ4t7HNACDvjehVfZI4JtZDI+W
GV28/aaRL9708lUQpBuydtNDSedxG/dRw/I8GStbInOug0Qda43dbTFm8vs4y/HTP5T5XYoucmR5
VWH9GES2uxrawIP3w7QG3BIC/66hH7ggvkM7VV2XbOh7iK2PsZXh8FAEB3g+4XfNwjiA0rJZBbOZ
wPZdYhSnqoERGPf2kndht0PIHtsLfTYjjJ1hnkiei4FDmva2ikyjB6Yc/vQiea+XkzprZmtD3fvN
g3rzO7RqzI9oR7JnrDcsTDCVN92bR6Kf7RKkbzBqny0UBGqQeQVb2dyi+XeOREGIu2i2XQSzAcM2
sWIQbFudN9gkyRqUfkW/DdOGQle+H5IaJ0fkRcGh6oU4U7pgWOSrlPU/LJJgpWPYb/DdivihKov+
euja5Ml9sxHGYwqmyTXspQfPZMnAHk1A2OoXyFLDVfBmPCmknqzmaf1Z0xizpxSHCoGD0YU2GeCF
wwJFjjGbWpDmyY1NBNYFLgXtm17FYg1EMLtLKhsNljSsZQrbgYiRsSIFxFIHXp4QxKvWZfw+jM6a
bkt/MeitftRE69+IMNLWFEL6q2OGOL2RbKF/GstjQ1WzwSgpYyDcvGxdI3MuJXbyK1OLBII432I2
G3uOooOXRLuSv4vdVGkua7joj6KJyjsLRsAD93e4ThQmkgUceGNT+imDXCODD2kZwwXaafc0Rhkt
a72rb7vG99ckUqiFoONLShCT6Iph/lqAGlsnKNr53plGRobvvgZSYEUFfUPkQwZ7YBYQhTnJpFWB
4obprdjqlj88lGy0V4S5ENdNV28bdYTAYmKctUw603ZN09EC55Xkwiut3jCXFbD3MFi4imloDRr5
lJFSFbI7PSi3craVdLz94CZqZfumdgxnhdds/4ezXsoXA4fmExbK4lz3TP1cDJr8ac3qMj3QSDTG
003XDcVlOFKgatSCmxYD8bL2IlRreoyjqR3c4OTawFN4gwzeMXALl7tQK5+RVLfB2kP7Z7z5hvdC
H0Z2AR6J5/pgH0eldyvpYOhsOkH+MYr4e5nwcRfW3CcyVQ49FucNYoYhsgHyz00m7NrN0Rrs4B6U
2HiJ4VKfr70NSw/f50ROKdQ4tHE1GXJ1h3p97pSNiGI2ll2W5YrVKmExwD7GSh+aNgksujqw+PnR
hi8JRYE34Nmilel69xYyvudhBJBnU4c+eCN/DEhsol0qXtlnVl2RlgYgdIQVU4IRX2qZyL9XMVO1
RjRoNx3f93c0+oiYw3dK5VOZ/mVNvtAyFnRlyQdy7lln5//Ng/h7iGKRUa2mor0V2vNt0k3Qbc2Q
ct/tq7mlY3XmwQrj7mT4U3A3zF1lHVXuBQQ/AP1eYkjotFPEEuAQCELMuGLuxmICb6L0Ea4KoLqk
MmupCVahjw9RDttwIUph7sdEKCRYZl5x89Ksl42O5IUmko9ZxGSSAVKkOqt0k9fx/+4ugMk03mFL
rQumaPo8k//7LsDtUxZmTfCEiuKXpC9wRx//2J/NABcyl7BNeFqWM08L2df/2QyQ/xJCd5GMz32I
uRvw34py+1+GDnwL2oycQTMuP/qzGcCfY+7ouMzV/oBeO/+kGfB51A8UalaUv/UqjI/oIKtE7e5n
Kt2xCKRPtZ2Hr4X0+ufGBJ0cG7HzImJj6Baj71m/GYB/HqLadB/ofjIlxjIx9zv+Ov8mdKiv3Yoh
YyFKNJG+p87nET3w0tA7/uVS/UKd/t4E+6YsACmBM3qWOM8G6feHynzN1cAjx7tUMBUQutacJb1u
Ek4nvRVWq+Tq6+P94tToqgheXeB0HNv8qPaYZGB1sot3vEIK4J9OtplK2CZjS3f460P94gICvLIM
bMYGKPOPo2iEjGgqUFrtWifsbxCFWQ9FFbUnu8G2liUDxteu7OXPIRTDb87yF9+qEoSx0kiDhMI3
+/5bTat5wDFwaL2W7b3dOdZOQ72yLKrYPiV5Hv7TG8ZkrO3Mlw+PAXy2D99qbnpj6+DX3XWT40A5
18VZm0iDjPs0c34jDJktG+/FKKYlTJpjsw9E4H/8YKjvhqlwnMQLwZwQbaQJzbvpEDA/mLnR3tKu
HtcOkvllC3KBDD4zo2ugD+i/siL+zc07f43v5vlI2rmZaAyCi7NYMN5/zbLyGadNHl+zkQdqSagD
Q2I3rKtzU44MHTGSDwntYKN9+frW+nR9TSBuc5/UpdOlU6C/P7AoJS06fYh2kouqV8DRRd9GlO4W
M0hpP399tE838nw0riuWCCRArAnvj4a8t+HnKUdrSDkD7Dm5yU81oNyWLbGZsmDkWobmb67zpyeV
o1q6CazNmd1EH7/c2BH4n4cq2tkqotjvphyjX0x4cFQ6j//8BC3DIgIS2hVcyQ93FBOrgXh3DjVU
5pNly6tQ6Y8RPQ9mO629RjdyHXbRb85vvjne3zzCNGgaY0xiNsUpvv9WCxkoNQYEPdJKu0D7Soip
kOQNtCuaIw81zRU2vjdCm26/PtnP9w7HNRzGUOxoeVN9WNy1oZds4gBHe754Ym7CzCgmAHIYLvpu
MP+YPvwtuuyTkgrfFWsfsBVLom36SEnDqWImlWYHOzzBGfPSSW6NSk37r0/pE2aPJC/AGsqkUrAs
nsQP55S2jJs4V9CGWYZ8FKGYduxruqnsxKKNbUfRNtfomqVMZs6dnLZUE7fmLds1fUufo/7Nyv/5
1hUWrErgnLQ+sCl/uJ+aWOuLzoH6xx6WnkrVaVdN14VH+F/y7utTN39xOQnQULYpKUY+Ezl9DRO3
k+CykVPpJuvEzJKtpetAeSXK/4fOtNV1XxT5T8dkJg2GLd1bKcPqwLGDZWPEprqgqRReaZ1vrMs0
UqRoGQbotnkIp81Z9I6t9gmkMxDcBHOFytUe7Yj+9MKKdbbQhZcw1ezbuij/+c0zU051w2b4YtCe
fP+EOE42DXZKB99wSAbV0Pk/uGPshb95ED+v4sJCDkSlKSh3KEbeH2bwStsvi9zfpbFxWQ3ppV3P
wn7deqTd8pDV4jeK0188E7NNEJA+tBMu2oflFGmQpcsEAiU+W/do+9a0omWW/+Yov7gH6Qs7nBol
5FzqvD+rim1GV1S1v4t1vdzJMa/jNXLAukatxCz667vw8xtiHlyR8gI0kEVUfXgRgncksc9swDGH
TnNki6zWRdsNDJoqPBhpyIyG4ELnwK7IPfv60J/Pk0NThnP1TCygHwvIypJlXkSOA5FNG66kGWBS
YzU9Zo5bbf8Hh0LCxJt3Hs99tOLptcV7ly98Syh9Sx+evtUBYKpDpllQ/WaV/nyT8Cqy2LnwcsAo
9fENT6hkgoFCofBvUjaK9uggsKvS1ddn9LujzNf1LwiaKiE5y4ho0wRhGaJUmnRyyrI/R9B/+xL4
vERRqekCKa9tmIo1//1RMKmUlhvl7hZdQ7T2NIfsC8OGYpGpTTuF51+f0y9eBhzONNBJz28EMLLv
D2eVlZG1HgwKq3RwLsVx7y0bUaDpRB9k3Ghe1u4Nu/LO4M67m2Ty032K3n8zdQj2bZIo//Ey5pi0
kA13JpNavHjff55G0a6wwhAmRh8xnCvSMVlYlYY/6+sT/8XFNHkO5Pyand/sHwqKTIgekKLDxcQa
cybTsdwFrRn95pb5xfPGK4Pz0eEXuZ9WS9nUaNCzVttaM37EK8NTkiLQikbv7uvT+cWawoGEZOkC
N81S+f5r66em6GDGa1uzNw5SuJdmMm6lGtctOq26ZDRt1tFvLtUv9hY8ccgA5hcqAoSPj13ZtZ0T
Kc7Odsbv9Lx+GlJjqu1ND/FUXwYpyMNSMvXzXrxZzlwa4jfL2a8u4ofOx1+fSDPqNEZvtbbNSIfi
3RpmC6l34W+OYnzSGcw9EZcShfLMNayPxWeYhVNfqAxodyUAW4BZQt6G1lf1+t0weN99z/tW9OqK
uhUBeRjtvr62v7qJcDQrnN/Uofbnw0ddqRVgxCvH+H+cnddu3EjXrq+IAHM47cTuVrAlWbLlE8KR
ORfj1e+H8wEbEpt/E/IMMDMn4+oqVljhDZidAo3bVwbGNGOgif+Jof2fl8/iULZGGo4OGDoAs6fJ
H1W1DQShoTlYf/2WvphaKHeFgs/19TktfDkNQ7Mp46f7f0Gzt0Yg+2FEY7grOlTC2+JrjUXA2gZd
mA6joN3sKDo4lTlbRbHR5xOe56G4W/hnw5Ow/67U0dUSU93FElRuq8EYKK1yBV5mlB8kS85ddKzA
pTaQfJJALU5Y/xqvHobj+coaLP46ghpuBzRSOETvz2xeGH1WjawB8ojPil3c6KmH1aL08/pSLw6D
zISOoR1tjLkgsgOilP6r6rlaMz4EQ3bGKe2UFOg5Xh9n6SnRQOVzTqZKHwCI9/OJkkKDJRF6bsKE
tqJUnmpH+qIPiWuk1ecGuhpOMPcBtikYJr0kvfTdKP01DfEp/nyfKJIHk+hbMkU28+L5VDNV7/CG
YbZ9iu09osbAzCAL1LJWPKFMArzew6GEFKg/6EptHMh5RjDKkgYBCRR1EJsr+dbCg84XpvKhkrhe
Fu0GrF1aXaSeqxvmI1kJ9EvA5bIoP4cYeK59hGmR5/Mnj6LeQ4xnclu9/wgaXbhRB1bi+oacbEOz
QIg/EmLvt1K9c/Ctc73EaW7pq2ZAuYfR7e3YOfT49LkCaCiyoIEudpkcVEcBQPuMWLuGXF2Tushs
DcBqfGnlelt4uhAOlEkmKA1prNH7X4ywoBzTgScdTeUnyZfpZuVwEgZsSKxA33iO/2OgL7RyNyyO
qsMqIfnkrpvLuhs4hjmDVXmIhobhrsCL9+yEmnSyfOD1ppJ1J5JnCI144uxXzsnCc0JF9T/dE55N
opz3E/YR5Aksj6E1r31FKPircMaS9HG8SbrhiPFwuSs69cswRGfZ6/9eH31pN6pTrZ4SPgnwfLVT
e+iGvufNliBqYxsm0UEvrH4bFefMV/KV42gsLbNG3ZEDadIfmKdvpQ0KORq5fPxwTF/0LLKlG1OW
zEm73JHOdWDau5CeAiJ5htedtQ4udIMyIzIJRgrZR4uSo3Cqg/WXc0nW/QCo95woSFBkzQjSuVLa
Z6qJyY+qv6eWuBlsJTlG6HPcJYDS7kXTS4cK6uttlWOXJWlIZADs9r8lOEftvSwUB/qO5mGsu3EL
KMp5RgcNc7eGrqoboAv2OaDSvjOGIj57nqwexqiA/x1V8F2RCXssxjh/boVDb7zqcBoE5IZxHw12
kF/eKME3D9L0L/hm7AYdX8seEzMI5V3eQJsBTSt2Ec2wL9e/8NJ9r3MHK0QKU415dp4SrfTxD29t
14f9jTyXf4+K41/Vj/6nuPR/xgpLTzitIIWcwVyggoKOy7Ku82y30M3ii+6Z6ieEwtbohUv3GYpW
BLeUypH/nAW2CNi2aYH4heunqJdzqYE+xlYZlEuxCQKxHxT/Z2LHB9XHafr6Qi4ODX7VNCnKKRc9
JUfBT0yBH+EKX97rIwbGlrR1zOhLhDo7+kTeg8hwPJfCdqVSvriybwaezvCbRNPs2rAXeQuIUql/
hSoDmtXaweSPmD8T5pshZmUV1FQNvPsYwiuTx0ZJOVvZwfDKldtmaS+apHLU14kHgAi8n0mZynbt
a7jD9CNYrtZ+MBO8tgEvrXyqpXGmphrtdR7+i7pGP4jKgP/quAgz3UoiuJHD5owT3Uq2vHR58kKh
cUcl2uKv99MJey4z1SMRUEK6+hmKA2iFmw8tlmZb3Y++Xd9/i3cnnUUk3QirLki9ahxkKjqukts0
6Sc9K7V9GMUIl8KT6SR5J6XFYzqslW2mKcw3BtVnPpgBn8+e61+ZTjvotTlN0RD6yUCd9aFEaXVb
2tE+S+34uVQgVF2f6NJ+x8MYiUXOOY24+RkPSd8iHdXSVgzaLsLXG/oMbrPXR1lKV2k7USOifMmm
nFekUmusCruMJCIgRT+WqRV8qhVPw6m0FBu9qnKxJfz3P1uRb31XKyxsd2Nodl+T1JN313/L0n6d
6qhUH2zjfzbTb094lPRGU8DVdKNBCr92ZeQ8OakNk9ms++x4faylLzptWep99BUu0gyEA5I6KzCD
8mWK1j2qRvsCXhdSE1hkqlEobVW4Oqfrg5rqwj7CF+y/yHcympkflZbqX+cnXJ5yXv9R4AZtOy3S
b5CBlfYBSMFdPiDMaBUS9gRFbm0Q0a33sRWbbgK67gAxV/veZDVaLIrowJ+U4U9HSQN4nHK3MXpw
57gYj6j6DJ9VVGOGUUp2WCRn0FERgBTJkO291mmROBlTZ4thPGC0WrLhyHjihP8zOQCG62cJfJdr
FB4kPiED11RACgMXCLbAY8N7za8r2FWqtUdqEsFlc/ylqL7xMw6MYQe5HYpPL+zfmtVGSHmmqI3o
YX+MWym9JUj3b6IiN24dSQHrJcqi+dTySv7IUl25tepKuwvwXELgsc12oqbjg62d0q7stKWzZXG4
6PSgg0BO//7KskCbhWnP17fYGj/k0BcHtQi8p+ufe2k/U0gjj59C+YueoBTmo1l3ju32SZWc8jRD
wgnK/j430Mz5h6Gm8JmMeWqWzZ6UOPWGLM8Mmzs4OaO5v8f05dVKy/31YZbWDbHDqdrDEb2AWqQY
AaiQOC239OroqwLt66FrimLlbC6OwiFBW5GbT1Zmp8T0Rp3gNLDcHOeVvYOdxm1aeNVKVWfh2ULJ
kJ7f1MkEqzLbA47pEYVXHTcAmuiw+6GfUhnJkIDqv/TkPNdXbnk0cEQWfWjqVbM5jUguKJVX2+4w
oqxm69BGu/wLrBd1H5jhy8cHA2EEfEMmwrjAbtQ4E5uV7dtubmF4meBmVFfOnW7FzXYwndfrgy18
Leo0lK2wO6Q2PfeEK6Skake1tN1mqIHZQ2rcm61iuf8wCrKeoDYIq615yiQ1ZqV40mi7PFfVD7g3
41Ee22ElAFyci0oleFLg5NGdHSO/A6QMzNF2g7b39kFYw0tIY/Hl+lyW9gKalRpB2WSPNYclpL3S
h3DIbLQik5MPtH1rWtLRSRBc9/VgDQSxOCfAZjYRuzW1C9/fdaNX1Y1jsvMMmMeuiVi0K1djtxKt
TH/KLELS2QHEEBoh0gXAQ5UbuSvkwHZDVRR7oB7NCU6GdpfmffCS5aM4YGQDdeL6Si7csDrgKD4V
vWvu2FmMJHyBgoMacoazQn/imfH2uA9Gu6At1jAPC3EnlQGqaFOs5IB6f7+MpedocRToFipbk9ie
lH3PZOjXzVje5cqgoCyBbIDqQ6D/+BQnLRISBTxAWdn343piEF0OxM7NfFFtUqWvNqEhwzwrsn+4
okCmWEyRc3yRIueQRExPzqiod4H1xZjIUZolOZ+tqv9pIhGx8mQt7Riqoo5OkWv6gtO3fZPP4fKb
WaggOG6sw+yTqhJRatOC+Y8yIgJPbq34K9fi0knQacxM1wh9g3lpuTahWtkDWbNkDerBAm5w14+N
8Xz9gy2dbjYlpwDLVpMiz/t5FbizyCkqJa4ZqDdD1t1qmnqDTdW58/RxZXMszgjg6X/pFwX92Vgd
CuhFJwrHTUbTuvETkZw8zNtWNsbSKQNdSb41zQuM0/sZdZGhCYu2uxv49Y+0S7+hhXIb55iG/8PK
TXBY8kgFluxsNjFcbs+O6D6iH4tkidfcdTRbdiqWeshzrxUyljIfami44E483kuiLB7b3M0RaTii
g1/Vor3LVaRySmurZ9nTUOufu9oECa/GuziuweGsdScXlxVkLLBOWwdmMbu8Gj3vJF47DoBvv1Ro
URw9rw5QO7KDlQdnaaSJfkytcWr7zLekDlOzDfTSm6RHnnBGuTed8r4r42LlAy6OA9YagQo8Ji8K
DqIlqWsa6poSnhl7UBXesWUx9yGSdyvVoKXbw+ABnajUdFnntwddhazLJIaqxrLzt0WTOUdE4msA
Kj6a9gb0wU05WNK/zBBcLN1AnQLc/DGN+EDYuzseVXhd3sHJHLc0snMXT5G1ivjSPUI4PyF/KT1w
Ib8/dbGtF6MxKHRIKn/fJgHk4iKd9ETbhwZvxt3Hzx49Bb4amTdJ0fRp39zG/dhKhl40WOvy3t6Q
lfn3mqikHyq6HTdlJcGh+/iApMIKdSnq7ReQBsRTq9KMeW0seFLnPuvsO+SHw1OqDCLZ0GBw3H8Y
EOwI5sjQ4y9QB0Mrqakeg6FQ/exT1TnPTlreF576Bcb8GgjgvytxHg6xNxXoPjzcFyCAJqGUZCox
ZxsBIDgsUrGRiiHdB+MYfxoM1XjmhBCX92GanjUvMGoa11Z+tJFF2oo4REfdhoskJanA/VC3cHaL
HURVY93822A9ehcAljrDB++fkbMRrsAW+L4qyuw/tQ2HxhaVy5bu0m3a+Ei3TXZ2fZjIh+trunTg
0bmAuEYlhVrmdErf7JqcSDrEBtZ2PTVHi62ra9g0pdsYRru/PtLCeQcnPUkosKb/o3O8HUkKzNZR
K9qoeuqU+xIpqp2X5l8zIj5liM3NIGtiZXILER/8CJTgprj20jPXj/3eRzedyEs1XnULPWDTEK9x
O1ESDfm1whZr09V9uhIXLbzpFOPIpYDDkWTPe5UQq0HYTftU86092xlnGnlYOXwL340gFgynNYFj
LuqZLRaBWHcxxuDrR9QeUF0tX51U+/nhj4Y5AhgRPpzMLTbbHo6MQoAFYRYu/XgyPafYBonqWlV5
DtLah8TZPVwfcIpEZscO8M3k34w+3mUuij95J3CXNFxb6sazbTTOXjJGCyzK6O/AipW3uo4HmbBC
6btJXenx+vBLmBjgkg73KG86sILZhCnN4KsiRaZblkOO4k6gvgwF5eECe4adXufqnRKV3u/OGYM7
L/XETZrV/T+8wiaQVy6RCYt+gWTWgqz3W08yKBkanZtKWbuPoSp9qo2xfL4+4YVTaRKwGcjxAOWy
58nJwHU0VlpkuFKs4zwVKuMWsVwNJTt5MF47JAR+QNE1+49vXwo21MVBdeGzN792QkEzURMQhJs0
KWE92/W2glQwGSGvFIkW7gCOIhAyRqPkNS/8o5VQAR82LcBcvf0cFna1t4xM2mpSlSQQ49HelQuj
fszlOHm9vrZLm8nh/aeAA4+KUGO2mfCOtrQg6CxXxeEd8T1N/6NneXIHLQZMYtFae8kRN/nYPQUN
gopdnkYrN+ASeAWRSepjNAb4FfPI36aVqbegKtwcpeLGkA9Dh2xG8gPDWIR/ETFt9BsxoYGqGnX+
6pYIPlm5DheuKn4CxUYWAG2cOfQxHXleMGeafsKguCHeaIgyNvlWIGe6Mt2F24PYGOo0Jx+Znnn1
B70bfRCZYboaDFKk+g+eJhcoEkfHSJU3cUozfaQxr6316RZO0btxpxfhzStqDiGOYbZOJZ2uLiUg
7XeQIgZVqUfNTL9pgASv76ylJSUDnsSIqIFfJB6xBvTJRm/LBeARwLGOET40vloNVs/XBzIvr2P0
jLj9qdmp04DvJ1ZrTVSUPSVWACePfVa3hywwz7kwtZOEk8D1wZZWcUJT0OzksQZI/n6wMhYJzi90
+C21/mGm2HwjdwSG5nPTalt/rPJ/mJwlU0ImM55S8NnxHFTqIk7O1WApWYR4EuqIvQRpvkhzSNfx
Sn1taSnBxEEYBVpAj2yWDRiFMvZqR5U16VQHuUstZ3eq7Wvk4YUdNqXvXl/NhSgEMuUUgQAEvkTE
1MMgmUWd2a6cDFjZZGb6UnuttlJvXcrBJ3LoxAkjSr7gZ5Rpo7XpiFNeJxu4s+tDi8dwaWh7Z0yG
PdqDdoN3tFU/qH1jHONuCHDszJRPoewFK6d/af9YvCaEfGQkFxXMtIukMUxQavS6pH0ukSL4mU29
DfRUMC9MqRndFqHtrfRfFx4Yx5p6ELDG6GvNK5g1GiCdFIEXwVxqJ0n6bWf3v8oxeaWnfkxsADGO
svKmLR3/t0Oq7w8KBo4QC7FzdstewTo0QGVHsfEDNVcesMUtZBMWUOimaTQ/IE1c4VlY2ZS5LZyN
ykKe1F2btcts8Y0iCv//w0wr/Ob21Hst65rBsl0Ht6LH1q7Ke31iquiiDr+OSaOfc6zZD+Dn/GNj
SNkpjAIUktuhfmkbwEvXz83S4iIEP3UQplR6XpewKxrYvq8y6TK4p0dOQVMLsR8QK6Hm0r5B3pda
rUbmddGJ8yxfhfoTULyKfXNbJrX0LBAGYcOmm0EJCIb8Uesf/Ug2V7bP5U1EV0lmfpAjKL3M+2Z9
ieJYaBOWyFafb0mAWlQ602PlaztipH9omU8QFkj8GLeBCJ4/ylnJHgoqz3Q7TIxRk1ai+06DUi6n
jfNzKCqiPgmFDrkAKG34gbfl57Wf4ZMVO7AL+ja0PHFGaSX4iZSSv2s54huta9VnHFKt2yhWezcD
CokYdhXwncpsP+QmcDU70L9JBeQnKyEbh6mA8rKJTpkEi/UkgiH2N4YEOLpTIEmg29YeaoJFVwK/
cIOaWnFAu6Z/FDr6txwz877Lvex+GJX21i8rZ5ckiX40cDk5qJkGPQA3yAPwpu6AX/mAXg0OJahV
dLuW2A/9ErXBp9FsELDTxoehK6z7YOzqXe1J+gFdHSDpXRnWW03UCHEPOQrSveF/eGtbFM4npjLf
HdGL2ROEZBOKvJFOXiH6cxCZvxQAsRvSyGblZb28OCjsETRAOeNuvID2IzBqx/zRZFFddUjD/CXW
65Xn9PKYTs03yvPoQ4IHngcLVQh4Tgpt7GyqEgmj5CXs8WHN0dn8cKz1fqDpNL25neKJ7+WPpuF6
Vn0MbftXOvpP/KBf16+dy8eLWhqClfRSaBNdNB2MsI4wFrL4Nq2u/myA4KGBig3zVkHS9VShi7zz
w8BbQ7cv3AWQKgFGkRqggzF/vaRA9UPdMwxXiPBlWsZpdpbPIx5E7UqssDgWMSTsQIp3FzerE7d+
r1Pldq1Wd3ZN5WVnw+r7k1UZKmZsJkLD19d0cUA+BViH/wVC7z+d5TeVaLvecKNIB95a0rCFnVEg
u+ydFU9eq/ssfELYnLBI6dNOOqCzYFkxRZKBDNSh3qLYhdjNoyEZ35GaiNDX11/abM22ZOGYAdkj
+pqSd9Kr2cM5WE2K2rDACCz1MdcLcLuxTJGtFOoXRwFPrlJiIA6Yl7MKvWrlXmA35nSaOGMolRz5
kB8vX4OrIEef8BxT+K+9/1YKfXbFqlBSku1AfKKaFePJWNfaLq+DHIsi3zmsbI6lz0WJhSLdFLhe
oB6hxjaowAHmSEYruR0lL3jsUeVF0bDLHoZSYOIipOh3Isz+s4GX8xe/jaNd20eJa6sAFdGlRtPZ
lL0CL3kNBb6qLzcg26ttILfyJojFeLSCHkHUJo3yE9g4JLYdteZoySHCX5kSaUg8GxliqT19sqe0
EuleOFZw1yAsjn74IP8FrtmCYBDyzlR6dedjCPyjwEvk3mlwHTKcob5Vmko++sjDH+PcjL4VqSTt
IMcUt51Xyntsa6kstIiGF4YdHrNkMH6EZl+8YPVboX5H4LHFghtxrMD+E2N68piVMjyhqg22lGny
rSRHyjcJNbZfjZF1T7hmJ3svUZ1P1ZD5D8hBO5u4aSpg5bl8xmOp+X39Oy1+JpMIicvRgQM4ywoT
CtQpuiWW2znIZCVG8kd05V4duAo7Qc0KE4P99RGXNrzh0ASDO819PD/HmD057WhAZE7MftgnqCtu
67oLV/bfQtgLNA2MD/VGy7pMd/FAcIiMKDUGcuT/qhHO27MRO7dEhnOT673/zS+61I1UJHr7Nqvv
PAf7qF5Xi4MMgPAfTjm4TcrJNFLhjUyf4c0zV6COFQ6mMF0voDS36ZAdeg1wsV1B1y/OGoY9SGNi
Dbo4s89p122Zi4xZExtL3x0ZlgK1CzIYQzIf1ThN7/2iLJONafXqN8QGHUJGILtgvMr2pGi9frz+
sZfeiOlF4tcg+kE3+f288c9GeUuDzw1ByN93fJONVFr6qRvz/pksxF/ZXAtFwcmcmHcCKMokzjO7
6Lp+1Me6MsNjm2XDg4gT+3scJcOvxM6GQ22V3bYN7foBnbbYldMkIBLmv65PeuFMkbRT5nZgELIH
Z7+BHT6WRSHxG7DW3gKqMF48dRQ/056ijm1LsbLxTGGvvP/Tp31f27eciZhsTNxAsBWz97GIW265
QAuP8Gux1abmqd3Iui++I6Zub6/P8PIMT9JVZHEUFzHcmm+znuS7Vzo/PCIIJB3RFvSPA9/iy/VR
LnO496NMm+vNoVG0qiUDkIJjYOG0alt/sj4gbxvQWdUH7GiQ39zoQ78GfLhcyAk9T4eExx9hgDnu
oDB7dO8wXzoiPJzvMOkWvDtauO+7YA28dLFTaDGxQ2jZyXDXLx7/MDWNRBOZf0SE407ODegBdfOi
5NX3VPagW2L9cn1JLz4cA9oAh8HwGWgNze8h2EMtuRiM7zLujZdahMYjVpzdyim8OPXTKCBigDlA
LafX8/7DWU3PyYbecKyiON40laFtNEmBRmo92zmv8vU5XXyvaTQbAROoqlx88zqKB1My8h0cnLAq
i091oiY3Cuqlx74dgpW06NLJjrHA3wAc5Xrl37NDpmI3TvsKpcoylsVrlMrdbVEYZrlB86fdtDYG
uUpM+J1gB7vXavyHx5yoKw2s4diEGfLPaSu2jZxGvxGsHX5xLWL0PMGXtplZGXja9KTo19dn6ZuD
IkMgiBtY5p/vv0ZOoKK1o4AoUQEb88yy2LaJlqw8PUtfYSp6ALEmarroZZIuGiILO8kN1FZ8dpy2
O8q4jDwqaeWdPjwhqLGGDdoP9ACB6/sJVagO2TRmJTcVvv69EnEZb2VL5C/Xh7ksvuLHAx+OWdFW
Aa8y+9glJms0Ir2J+lGor7pRK3hFDlJv7pMg7H5jOOHXuygNEIxuKux6tiOg7KOQS+WzXWL8dbj+
exZWGFUpGqcUCydOxuxZ6UKBAC4OXq7qNWCxsRTdyQleHn1ZrD2jC1sGTSlqGMSFSL/MAVGppDZx
2jKUb5qDW/UFkKhEz/f/MCGEWEEtgMi/uCbsIPBKHfNzmBSB8mqVPS5UotDdMvSslTLywkWLQAjV
GU4AnKGLolyPIn9MqcuFZWBuVAtoid70v4wo/d7rNIBLadVdcWkNpy73pMoyERxml2CLY4GipIaH
53sP3y/15SdPtsrHj68hZU5EHiYFt4sWEtAYcjsf6FpmN8brqOfgFXBkOBXYiz9cH2ra7u8CjEkq
DrQVgBXSuov9p2tDn+AW5bmRVqhfaCr7T5WjBojGt407WVSlNiZF/znrKGE6rEXQC9ufoAo0G6Et
ROR55djrBpN6cQcrUCT5g+hRj8IzmY7kBkUWFDZqrcvOSZnLt13a1NK2RIE92xaJL45alndHqzSw
fpNIJUdMB5DbsgWePBgY7UUX1E++0HAYy4R56xSwN/NMNM5G9UxzRwNQuqsTq77rpKw4ocTdRRsb
A+BWVX+PmAbhN0fIp36zAmwCDIoiP0pk5H9z6eYnT7fxZIAr/Stqm/pF0driUMcknHLS4g6NT9I5
9ozoYdAAnyt+0v+6/tEWnmLKTxN/wwDZe1EeDhtTTYqipA5eS+LQV52YZJuGL37Cf1WpufaZlr7S
2/GmU/EmZksiqxsHAyGiYrDxysAkad9GKc+yZ69JJCycaeIzHgIETiCKz58BPJvTRMSj5xYj3lOV
lMnAReyIXqOkanvQgflj0tNZWLm1Fo4B8SFFvamLAQNndq5LvdR7dVIeEMqLl4w3oyOOThC7ECP2
GaDH6W6plF7+eJQzoWCBWlH/mmRW3i+sX1pO7DWIrOSx2MY+dgBVC8DC+niwAJCBBBWtNjKpeR91
bDB+83vkqvCSag+kStXRKNTu+4d3JaOwdkQlk27VbDLJoGJjkLOGmpKpXx2rNbetQNrelyor3aDp
ra+85db0VWaX1+RKxFdjDSfNr/fLZ8pZOWA9bbtxU8sgRSk878ykjXZxlf7V+kT86m0l/xtUdmTu
yOkyY9NmTfsZsDxIWatW9JtiLLpbKbWUx9BR7XPlZ942KsXLYEfwIutWLTZ9rKevVMQarAjayP5h
FGn6eQDceQ5TT0FTfRj2ojV0zAgV9T4PcSEaTHs4KzIqBHFQWOjLtNRtsQFvNpi9SI+11BkGbluS
/amEBHsoDRzSuLS6SYcEb4ek3yBQgxZBODoHb8QHkJ7a8BxYdXMaMKC/k5RQ/gXjqdr5Bn5/iSdE
guBgm900iJ3tjaJqDoUcqTeSan4Oi6rch7GGvqOfxwdfUZo9UAH1SF1dOeOZ4u/szMIkGtDCEdy2
uMdmMj7T55O2g2LV4cYq6zXYycJDCkQUNbhJhgZA7CzcSywB66SigdnaRo3AY9XtpEReS2kXjjVx
lTOJk5IdXcAjeiBwY5ipliv03P5Zh6oProjcs6zt6tiMXnan9lX5WOSj8YcCn79SKFm4N+nlwLgl
u3CAa88mCRd9JA+DOdioZfuEmZT8aKlD+Guga5at3GDKPLGmDEU/gkow+TWSoXPMEG7cxpjgnuZW
lfUj97p0P5Zt+is1ZPXErTduWidKTyVOCp/HFBNo3R9TQKtq+qlx/PAbSiBIzFvIq/Ho2vquDIL4
2BJ7baYS2MqFNF8YfivBDUpE1qTVfYFlQ7cKTFVQ0daIQ3Ef0pj6bsKHffRiM1tJYeYPyjQUiDmZ
ONFARu8CNmdYMTAdGhpjILujr38yi/xeYFg1sjmwzPX9f5gbeTKDITNF9X92KUnd0ARO7msYuqdi
Enp70mKMv8LeXpnZhWfzNLW3I01hwptnmTJpxOENNVdL8+5PjoDUpm+x2wAj2ey5/bx801m4q8N5
EK9a3RiIyeTGzYgzxk9n1MZ9g5fCoRBhcGxkYy2zWVh4nXod7WvAxOBTZ89BUKdUYDNFc/FFabZN
Evdn3l7lICzYwJVwvINje9HKkzC/VliSiWlKz4WyLDT32eInOvdh5LeYQhnhcCqisNgrhW4drr90
C9uXFGoSjTVQYrtAvCYdg4tAVl0058qdoY/inI0AfeMkWpPoXTjV3B8gdAA905Sb35OFMHSsIBMa
ZJEpznY+RtvEMYOzGrbKl1hEqtvHfbiTrGT8YHY1LSVJCOxJesYEDrOl9BKvVxol0918xMi9tgKa
gIhebipZe8miQtqNVbK7vq4Xhd7/xnRMSp3IUNqXIL3CtITkM9tAe7QrkOaAjzadF+NKMQx3ed7c
xYbk4+GUKxulsNcUbRcX+83w6vsDhRxprQR+xGJL1rc8bF6aejh7ef4pDuNPtm+8EHmuNVyN6Q99
G8QwZ64KdHMAFCO/OT8nnmeGzUh+5vJOJ+fQacTX1myGR1Qn0pOPZORU+DI3flrFt56ZhgfZGbrb
XAjKmGmJHB9GW9Mb7cj5SUbMyL4JvSjGOs2Pwy3Gh91dosoVNCujODZAb29yOkPqqbRJzXeyHULD
GtQq2ggpHH7KfqB/MYz+jyep0tFvkU7aejb/O25c5rk3Wv/G6VRz2PZdLR0l+nE7WW6HG63VrWSX
ZxnIZAk3sNiLZEynjMQ84XcdndHnqfZwhsqtog/2dyU09QNaV/Je8rTgplYbE4W9vnPtVAR/rm+q
6Ra8WN/pMkDLkGrsPLQPItSIPSqMbmeBu0OxqSgfDL9Ojl2pB8ei9K2Vmv3CLiIAhuoCTAmI27wX
1hWaX5W5rrqtCe2l0SGjq+GdWdVf8GWYDGpb9VCsIkGXpklhFj1vum+XNQNS2dGhcolXYmj94in/
FZTp51Iho5WyrF85qAvXLBoFEyOMNI2C8yywUQldCZnw3hs7tT2itJM+GGkcr1yzC1PCV5Q60qSy
A/Jq9oKkjVxafq3JrmSXOJEn/jmxAm9j5/1NFhOnfHifsDswMaX3gZrEfJ/UsInqJtUUkFEJ/oly
agC3Uoc77CjTn3arDStruHTZEQDTbCFbovY8b0m0EUB3AB2qm2E4OBEw4+Kr3+beox7Dl2o8T3cz
abAf4ZaX0caga7L38iJbk7/7b2KzAwIkGtIWc6amMI9SwVjE/ZjXiosrEwaJleL8bKBOfgomD8U0
EvYTOE7fNfTWvw1FG+xaX2u+xloWbKTAG84YBmv3Uu3LXzRJVA9p0xbnrlRKGvFKdmvUkunWmUTr
2ansj+8QfjqVdEdxePbnCWCoqcYQtZ3ics155Ex5uzH0Jt0qjVa4NdX661tkYdszHKAjyi4wdeeA
i8EOSAVzWXHNKmqfC6wg7/CY6dyPj0LhDwAgNeqptPn+FRqEjzdkXyhuKfnl01CI6JNRd2ukzoXD
xUyIvinVTm1c7f0onUGZDSs7xY1FmOy5WG7KxDh0RjBs6ATUHyx08MiBrJaBvNNLmJhe70ercnIX
K2W0IRnCuz6U7BsZBQFgm4A3Vg7WQuA5mQxNy4eFzEXTIk5z0dZTdJaaGI/5joPEpZpuEPz/gxvF
IQCYuzLiQjzISFwc3L1I5c6LVlqDJINpZThvVgpWp42kbntPT482QeHK5li8NSbcLwX2CXIw34Om
L7yo9yzVrcdRoDGM9c/Prqi7Q1LUtr+pQvwUi3qM94h/Gp9lqAjHRtO6lRlf7h6U3FByJLafyu9z
gOpk5VebgPNdufBRKyqGh1puO+xf7S2aRisP6uUHZTASqUmSH6WN+c0shVXWTtoNLhINgtKFcoOQ
b4TZsPcXofKbMghX0L6X55wBgXTQ7odXd1FXSiTqwmOqqYDEev0Zgc58a3la/vzRc843NCa2AQpy
ly44I4pFfYCzMomirz/6lUjuClrXPz4+CphsiizAS8lZpr37JkkMGrst4I3Jbox5wiEFqLJTgjhf
2Q8LKwZgkPY6BEAq+XOYbILYZtcoDa4gieLtzLEpbka9tY7X5zLdEu9fKpviIlcW2TXsk3lkZRnY
DQKoYi5SYT3nhdaA8sHBzpS69kYKteylGeX4XBdt/NxoQ7KyDy+POcNP9GZABAZX87RP3yylRnRF
pcmW3b7GAS9xnKTetNXgnfPeQ0Pp+lwXThh1HO4vLhbar/MQK9BrBHCHkuBn0IaTonThHiNJ6dCN
frXPWtGsTG7pC07P/xSw0hKavwcxohPArjMZLZtguJc1pPBFE1QrD/ZlbMyyURKAPUnkeKEIZRkV
kXdYKu4oBudb6ugayFLEGj121kGBRXSU+j46ldhKn66vp7o0wSmlRBrSmpTqZ18PU3ZSD0Ni86S+
dxc6WfYzUONuGwtV3HWyoEBWyeWr0If8XlMj61OcxkGMxE0QwT4szJ2W9eGNGoTWYXASrBAy7KOU
tIvvitH0X1TdzzY9Slj7vg+757RV4++JXOQh5qsiqlbO29JWBBiBIgNp4yXkw6aOkxMqErMZXbUV
Ema4nRo36MdE8lqZaWEnTnqMQFlo0hGozm4QS0r8IkyJeoAit4+x3ShuAAd+b4RR/1tVGtUNSj0+
5I2JlbNElkqPTN/R1g5u4siITnaioZDUquOuMuPoFEt28O36t11YDcIYbZKRhxp7EcsM0tj3PfEh
3RusdUG1t7dqhT11HOTDR7ME7mv62hNXnV18Aa0k4wXSYXUDc34IVPCjerEbvHbfSas0sSkCe3fb
MRTmLPwN4ox7YBahSWTpMWzu0R0iY3BzOw8Pvp/r2wD73C9d0Ah0pnL1kPi6t2/Ghh2Qx845t4ru
qeiC4gixbE2A5L+iz+VvgkNJPsbDP+fG8gZ0iDJUo/v/mLvO5rhxNP1XpvY795jAcHU7VQey2Vk5
WP7CaksyAEaQYAD46+9pe2ZvbWnsvfKXc03NrqblRhON8IYn9E1W1CdSnNCmS9z84LpDVrduandZ
pz3qTF1qlS0wmRYtCSQf8Blt7V/OgZN2xbgJR3JJyCHCKV6z7WAvCbwbqILwrAsman4YoyXBi4UH
D/KaJeBz0yi+wk0K6kWfxPza8q+IqnZ5xSlQGSvAyKlfc1p1DbWGOMHLP15ib2KQL/c0ytXnRAMN
8+++jHKRlSADvnc1ofs/2FZ4APig3xnGRBbJukkJn9hPtp773hJA1Q9NEnA2APP+LmyW3QiYMHpJ
0N+yExdqQEF/Gur5AT7DKwACHMp7OO022Xl68T8Bj88/kf40LledzJPKDbNa4QyyzHnGINNM4elr
xp85Tr05IkCGOF+KqAmANv1GawfIVxBlRLysUSwjFEI7MP8m83MdTE+LZ34S0XhvTvIvoyHihpHD
Gar4XbOWQdgHKqbChgBH9yEIpvhjYJiTJ8gqCJ5Zl9VNG3pl1gFdfo+IYDhWVo3z2+pk1rQQBKFB
Y+4QQw8FXcZhTmfgySHkacvnCCqwAN/ETnXJeCtuciPVPu41WkhisN0E7pfdzuWyyKrBko9QIbGh
9gncuz93cgc5magDEKUbkwmx6rbBybmKf6Y69+a0Oz8+cme0Ts5mAt/HWox3YdnE3rJ2Zv1FVxQU
BtF12ej37u2PV/17Q+G+PEfdaB6/McOKG2EzF9C4dTeVMA4ILZuK3gTIEPNy9eOh3ltCzjmqg7AR
DtfvY7uqj1s7qnCyqImrdbQs1VWslXProVuxW0jBfyLg/M6GRsMfGQW6c6hhfY+GivypQsG1Xtaj
9p67vE1z58J68NCMFf3P7D3eHQt4fASPONDfqG5qaUaCduwCRDYsf0ai2rUJ4nP3DVUlAo3HBLL/
8icT+ibUgoaBC+UrJNyQ+nrDjmoiqUyNksl6kiK4UkvQP5Yj2HTK6fpHp361PRZ9jBbrZzoVbwOt
88Aw/0Bv5Eza/p4fJfxBBA0HzazDFluVAo30CUWMbdmpIGE5Q4O9NRCabMGeoWSRJtwCfeGcOJKk
19bv7X0xFzypIeD1MkhI+thytrMK9a9jq6XatBFs+IbOdR/JbBq0rnSfwQp8TpTlVz+JGt+uyrMQ
FeqC6AoAaPA9DBWSbFBQQhkF8UubX5dFMX72g5YcJV/qbeP1/uuPd4Hz9mzDgEAaoD+KdOqNTKY1
dQ0UYmDLNvZetAqnarjIG6yNKFLLlrTaoiiR5yDcjGZtE40TzO3IlPEx8HdB2Pp3SMSaDdLW8GdQ
rTfRCCJnrCLAB3H4vKlWllD+zzuJ2zmygnFLAEiA/qTzM5T9O4//pdcEhUT/C5bk2xTLAqIoFs0M
8RxcxJdePfqZrIj/k63x3ihnyBnOUZBJ3uRWGLvGJIPUuYwOP0Q+czZILH92orn22ymDWQHBQQ0i
L/RxyLcPM7VaO80EJSAwFaECOtl9u6tRNbmta2VvB2uMqNKkvIOy+HDqQlGjHeOyj7OBGrg7ICHS
i3ZekbJEe6QU9Y5Jpz2E9hA/sjASGQpBZuWI+WcmU+/NDuoMMQotSAffnIxQd4DVYg+K3CyWYg/f
HAHbtTb4yfn7zs4CY+1c2Ae34QyB+nZyRlEzQLyFu86BofSs2qcd4Z88LwdTufF/ppn6/mjnaioq
medm0Lejka5zFYQWkS8hPl7DnD7e1E25QJU6jC6gbP9/NXZGS+8M+ABFFEHyWX7z2/EWUNAim9Uu
bhfFLltgxh9wVE7bWcko/fGR8e6jYVOi9QM3lzdHVNdEnnJrhjJSXUGiZ/HpctZhahqQ4p2wy348
2tur7AzOg3YdIoIzIfq7icxH7CsXB+Z6bFxzFdlzfwFVCr2BTJm9ruAKkESN+zPvCAhjvH1KjIuj
GBkemnhva4BRY9dghaDd7TH2eZ4nJh9xf5vtaBcaRPA61xeGkFlQUM7b5W5pJr9L45j3O47SBk8M
MF4X9lSapJyn9jbXfrkZ4H/74Oa5/hDm/gTpRAcoenf+ANbYvGrh95mOZYngB5EiPMd5W6zCyg7T
s+zLdpBenPo9yPFg1+PlaI6nW9EC4JDz2bvjVqxvTY/7I/N8YQNs5sbbYLDaSz6Bfc3B13ixbNkc
0cN19i6gXI96tqA1b6D5S8kMjCLEcJp6Wo112z163Gr28zDLCwWh1ScCiuKHzqndB8kj6WXO0pbp
NBZ1Ck9afw9ObV+m8eznDx6PopcYAuw2nUrd3QHoVdbUtsYCCFvnaeDcTtBNvB3n4kn1Zp+Heb2f
Yy+/jrzRXGOKVdL04ZS0E5xsIdhZomQvHWpFcqbQittpoZ6czta0iVmZlHzqkoCYZwlPtSTv/XkX
LHELHYP2CFyGTmPAANO8zDezP6J/VFodErw2T9wKsUITty5tTZW0QARPqnlsiW1lZSlfJm/W2WiX
DRUWuxbz8togukhC5jwQ079apHgkg30/uHOQlO6IWo49zAnC6CBph/nQKBcsHMevMwuq98QdeMoM
aRJWkN3UWlcB9/q0mYIrSDINtC/6i7FzbkqH3ENToYcbMmrbKAGRpA+7OEVUOSesNZ8WprudZesP
EYQKV2GsRjgDN/dRVT7wuLyc8Pqqx4yn2tXTWg5NDNEKeI2DcDAOqNogQfbEbB7YAD9g5oPMXbDx
qHNymwttbTk8dWPOPYq663URjxWFEfR941pt0i6o9XPWdWkUEiTOU29lLTPPWLSMCt9u6WjDWQml
rh1cDQQV4fDUKu9TAWslGhfua5v717ZfkwurHXfoOAn4JHgwNhbeq+1aHZDMVbUepnifS72rxnhn
TeSZVMuLpfwtlpC31v4QURFUTQLtejcFDGWhkF1v8YiQpuh5eeqLyEnHyTe0gwMShL9R/anRKUoA
/yIbO7bqHdeKp44QeuV55VMo+EE1KqLB4BB0PEW+913+eea4Dwq3YtcjkzeVjAto68FEsxzCjrY1
POrDontxgw71J1lN5016L8NJJ/jaNB2mcqQmbvVGoyNIHejRp95YVamDni4dCpwAZLzt8v6SWA6U
SwZsYey7KPFdqCOMEb9lIXQvplKVKQH3j9owu1yzZbh1vIbRFhhl+IYsHZWhMxx80x+xqV5DaW9C
XNNJf1Z6nnI3pDbivpWloFbpNsNd5ddRwh0JijA5wWLgzF0gbcJA90t9F9/iyKKnqanVCpLbzkqi
454In7fUn8uPnRsfXOwwqmW3UOXUAzZd8+q3aG1BxOii953rqYo4RSlua9jUJHFYHnCsZ2h3lPul
d1lCvAZY08naG14tm35Rl6XiN4vl3ywBtg2I3g3Mv3GT2F3z4rDRS+K46bNWRejatWA1hUOcWQEf
U8cqlmSuwLmVkllJUC3PgzuV6A7DpT0Py6uhs+9FGF9L1wyrurcjyhEWgTEFKY1ZDSFVbPAzCI28
qB4w/IH3YWpJ+PWFnT8lSAo75OkN6kzG8nD6GmiEScFhG+LzbDCjSRxQM7edE/S0EMZOEE1c1AFH
OSgIn1sTPAxdXlMPXD+slHGkExgqa8efq1UcaXELlATZydECiqa38+AJJ7v96ACK/djnBQA/Tu7A
VqTvenEdVy0QFUQq94MgVaEgWzoERwM46U6MXpEpAFlv+g6nzWgP9ZSEPjBoSQjDYE4nK2AZtj8z
iWdP1kMxLcVtyLye4Wtw+3XlgKkrYfC5s0F42CjX1NkEoxQYTQX4FPkyLrtSS9uluYMDVNuSb1Eh
GW6JKXsUxXIwRFwArgcaSNMeUCjDnSYYET715tDPKfeG+GIE4WPrmkhtFs7JfpAWmv6qDdt1Sxrc
aBhb0DFA8ZaMLtiugxuO1EG778pCKP1U80ntIVBVf455x677SJJbh0XFQhvtONcsVuai8VCeTiLg
pK/9iFkvvpmnO9bMIb7iyLokiyjXcyEWRqOBFHtlwCWgjWzMEZeTatG+hPR9wglAynSAnckhDod5
ozyhq4xZytvE6B5s3FEtd1MUj9AA8vyDZSDUTfMqhHhAzXSe9i7MD6k0ZKlXvRt1ryEcvUfKBXC+
1BgQ5kDnu7UE7A5wTFzwmTx3g8Jf7hQABBVI1HKQzybv5ptSarZhQFBSBCn9lcx1vIP48RGuIIZ6
ENNBsfQxr7zbCKuIIpfvcYPhmSxraVI5dg+WK9x0QohPPYVFSKLmw8Kt5wWrae8zdQ2TOYjKwO75
rkQ0RacgFDsrL3JqK1yLEnkMrQ1UwXCW35Ay3OXEfYBb95hFNQBgwjRmJ1QoaTcTwHe7xUsqgJtS
YM40bYMOmZSp+YqABZDg3jupQlyWVotztg9lUjk1OFpkcmlUOLjiLHVVF8g+So5iLcIWa9dD+/wy
4vCl0U75CQVJj+Z+UCcemU5LXam12xWM2gsIDCB/DXQgxNAaNrlnORbcCqiiQbAnitNgdFTmaEsl
dY37tcaOi0sr7YzcLP4I0s9UTMkQRsvG8XDIYgv1KwBNWOK1vqJ924+rKFZq3cIaO+1HVSZ1UKis
KB2Wtj0rd8KvLAgJ6fzssQdsfmV/jlnAkmWESW9bKpeKURQpHA/3gfQvbdc4K6e3KloXoqd+xU1W
qmKlJMPWcSwgEOEeDmcv5yRRncL6NR/7drbBtazqBBdYu7Hhm4jSYvkYNHOVwLe1pUvVPeZauAkQ
unyNSG8F65Nre6k3VtyWqzqOrfXSqLMDbS5SfxyPcTd9tODIk9RgQ9FycS2k9YDeVbJZ0qqXqbeg
LBkhUGVMqqSYIHzFwtcelZEElsSGaqvYuvH0MJDgPoqhW70A2J7Ikh8dSDDTGMLheB/mnh+lB3Uq
3OTjCNy/V6zIXN2NFr5Wbr+0IkAYU6cQfuJbl/BDriSMf2t29Brcjaxz7G0kUQCMeAg1zDmcwhTw
RZ/qyl+BTj0gILCuhpKgMi2mLALMw+u67Sg5R5aLvtpyVnnhyBJgiVRQ5bfXEP9QScs4VoKUWAG6
wdKxFK9p0fli5Xca6lYtJpqPzMuUanNoUJW2QMvOnGpfjFkFxvNqQox24QYqXHVETdQrAVDNe9y6
fj7tmt4/ynY+RbCDTVlsnuLBvgE+DmKmAGpvUbiGF84cEig19rg1OulR7osuMb7Tb13M/WqJeL0a
B0SAHnSoXuLGDZ5DjYADQpnefmGVvF50NNwFrFhgxAFELtL0MeWzb9JIxUdUvJaCAp4cP4wxeZAe
KtI06LCDLTUfJtuR94DwHiOItiSNhoIvhCXsJxPM8hOP2LzyoP93LGqnKg44q+10mHN+CFviU2NZ
TWZyU2RujsMEvrbUqOpRxZ2+QrCxZIRrL9EBIzvtTc4GfSbzcXY7SIADUZfi9iWrEWEcGgOzTQcf
IRWOB5fOTCJk6fhJuAqRJ1Nc3OAccBAC43hRDWRakrkB73wvYXpNo378NDS62PnIH4bJj7K8cOsV
dux1UVhWguPrvrBC6IlZ5a1fiQnhEhDTLDDjBrVz9dLAjXkjXbZFYH30+05sHJdXF0W3PGg5PxVt
eQ/ZmKeyZftGKr2OwaQ5QgB3TJFvTWk0tuYJE4fOsp6Bh66Bak9bOVi7rhzbkUKa14XXAbIqXoZB
Apd3HCiFjPkBXf05LYZuSs3gj8ch9NzUVDGEF8HSOXRR2B5QM+gTDx23Z4R1bGupoP28EKwNCI4G
F6EY8wQxmpMxJXkCyy9/0wejPFTzuLyKUBU91FsRjTd1EbQIRXO+i/xCfJwaYGfgCeyjFuG1H+oi
B30pLNdAXX4eYVm4NxD0+FzmTO9aiNttmigoVi4E/w8eRJM2g+ZlAvszcaEaRA44lslWWMiTcAkw
KKJB2/4QTrn0qS1q/yMasMt24gzinfmgouJY48asEjhM2p/rJYSti1/P3Xijy94Z0qCI4wddK3If
wkQUTexWAoBt1dMmnqZcrMvObW2YnNriCv3L5hMWDqv2YeuFN7MXTA7uBlPuc0MQvudgXIzBTOrE
DrBect0FB0D/nWt78qGW09Raq5Ur7DklcdNdt2VgfWoDuGFAN2gx6AwyUqIE5dVXoqr5xwECyJtp
mpZXtczdoYzLYkT3bYgeJ7FIe11wYw6OKJAETHZ45WLlKsB+xxxe7RZTWQto/53jyZgkbbM4q2rx
QfZG8t3BIJpASdFVBth6CzVoT8nqwAxT2ziG8q9CxHbsctc6LiUEXnso5+V0cYaB47IMD07Og1Ta
luox+aF7M/cLVKABvxNPpGz5vvJttRUNmrluefYNBbTSO0qvra+9MWrSqJuXjTu03hGEOefAxxGC
hgIAHtoW05DOyNLQ5I8VcviCpNyZwVIFuEheof/klMkspyBV41AlsG6HX84gBPSLzJPvlmWqNDht
gkdWBsDkOViDR33B8nOs6DVjOqNRlTWV/lwEnbiu4qUuaKhz+Vo4skoRWtSJ7nHNhMzujih4iR3h
ld6RricpQSWX8rzVR89drAyLpVyBn9Ql07J4KVzX6wdotcDlycT6UiDcJo4SG8smy0hboZxNaSPI
HxwtD03kPNt+0yfnWgtdSDUnYMQHCGsGQ50quLV7yAYiREamMcdF0nkuu1NLTrYl/OpvgUCbVqqz
qpUzQ5BhqhwrG7nvrgJWy9VopIHnYemtOKyHsx4VJDoBrIqQBU/G5m5a5Tiz7ybPrlOOKhIdmIPU
WtdthnuRbZ1oYTg9uJ0CoeSCBLyMG3BthyT3vO6qd4jGPQwJlRfcRTpTFRjoZOwn2PwEbaK1pZ94
UV2d1fcz2EhCO7opoXtl5or2cXAQStoUpKv4WaDVnDhurg9xj7QwdHM34zDuQ3Jhwzg9mE3Cl/Gi
Xgwsuq3AuwjRZ0m/KEUGQ4zMTTj5pbaXOcE3z9cjtw+s6C8l40XSith5KZQabkpEcbcw3kKSVIvP
E6S+EcGX0G6auIMtqcTaTDXa7WExJwMUOVfLPDkrhtQH/8qDC9m6dQoMVHgxl849pCHCpG0LdTVj
+j5W4fTZm70qaZhGGUbYVxNpeAYgOaNNU/WrXCHmcrrITtQ0sVVh+UhzGqjo0CA0lwE6DG2x8FQj
JexMbiPFnRcgOA1BhoZl71fDtaiK6YigoqY9m9dONW8C3SFGIRzhexdvepQFleO1aeOTs02K9o8Q
SxaJnJBiQhDfS3Jf4h6R4WccBn5i17p+rUk0rf0leFFu0192nsB0opibRnk17CeGukpf2lfQII02
Qxt1WyFQ2I8kotFGuwr3PTLayIPLZIsiNtXM2TZWlWN5EeVcVDmYnMUC+5RSm/0MoaKZijkIU73I
D+VYE/RWgLytG/9uAH4aCyQo1nMsYgSKUh2WLlp2jo4/gNsEY4tZ7MkwjHhy1qRaNvUqdCCNipyj
Xk1A/N1aMMC+KLSFztpohQKhykD2HiLyG4E+0iXuaLMR/dhnQdMNNB4YOvfe7GZtM5psQFVzjYTh
GoIO1R597SqNrMqXSLAVbnTZbut5am50aJ1GZpPMLnBGQOgBhafF95JA2DVFkCQAhCUDDSuj1iH6
dti9YE08Brapk6jOsdMboPkXUE2plMA3KLOEH6fYlJsZEswXS6nLG11NI8ihTn0R6LDJ0I4rgC7w
HCQblcL/1cGkqKyjnci5SXy/KC+0rRmit6JJ3Ugv97C69KAdFd2Oi3JSW8doQS7o4vntQBIXezhR
7jCksjJ814n6ONbxJSlllQnF2LrKHWDBuqMlYj9BfRpyT7rFDQkZpq2ye3drRDQ8ujO+TSuuVeLg
nt9oX4R0CnNzWeQtxMjGBrHhDP6vIxhONnta4dQ+zg0qZQqacqpXIJrXZbiHTLl7N3AV0mqCReMg
pJ1F5lyqKduZDn1Twa3UGteoIA/r3l7EVYPOAMjEw9kFZbzkSEUsmAKvVJUj/5KtOqJ4HKShX+9a
jz/6jasSW5NVLgnikt4MFzG67bcqCuVBgXolXfVRA8KRlSgrUHeW/U6r6cFhcHkTuYswJMehQRbX
z2ZL3WgcoQlq8PezHj8RgZs84FpmHQcoqoHeyNqrYPsAXaHVGJFbwsYJ6Ue8CUq/Wi1lbGc2axm+
ju4e3cdbIuFIGdfNY1/myC+Ia1b9WbQvFHPaQY5m5TkG6rQGdiQgOdXbXHF1H07eh6UHZyKWbkQb
fwC/eYpf0PfPEdM5TeKHWHhmKVFZQ1EBdSkkb07M5Eb68Q4gB1A0te5Phd/sgKwxJwKe9D4vXbZz
3CJKu5jkx7ntT9Ip3U3PSb9lkfEuodI6feo1ONVL3fKnovKmfTNxL2vtgN9WvStXpC8KdP3tZl8D
2JxMyr9EhfKgZQyuJnDj1EOyhptqVij/OQla+ZdIMGpUfL1Lg4ZhxuN6E+T+FcikiHn0GuWfa3YW
fcjbne/3D73iB6fAHQclVJEo2YxZiFmnoxpWiO2fmQZhJJrq800FhwqnVCnu1Qv4Y9RU2cWFizI7
sjkcrDK3wZ7Q1jFfplSyYRXzaVjp0bqAwxpyhEnNmE33RjtsHSwQAQYI8nOAGxgtgFCvDILOVGPf
U9gquWkcFS+OVyJLr0AEpRFBJ6MqnXblDKa8EmI4oFmEFeBjVTELEwEq68duce9xFn4kTOgsH2PQ
DrnlpyoYXXQHxwaNA/DfcI8vKdR/2YqxmBZKehexx1m6OOx+bmdskmpc9lEZ3HrSzGtmzLUzBjVK
ybDm0osL+aayrNJ6RM1Ldk6z7xsNtBpCvRZc53x6EKNrKAofXepA4Y2OunuKhPqMRgZDmOjiIBxl
0lc5Oyw5tO+IkEsSzEgtWpQhN0ByVRu/CXQyshqSIHBBpXUFEASaNCjwx6izeK0tsqBW95wtxaWX
LxfIxc6h0wRUe966K4LuFWo/3qEaWA9ZTMujgbEkcn3YIzO7umtbz6FD7l7BkY6sgFevALPzSTL1
vk5YzZ+YlkhqGQ7QBDG3lUC7JVpFZRRlgQuFXFLXr3m7PCxxgKoGE6/20FSXvnA7SD9LLzWlIzNB
9JHFeYfyn7tkjr/oyxiCzAkaauND7y1jIq0px+4yLPU6hvCwL6MM3ReJhpZ2KYp/QSZ7VO0godWt
MEN7w/pwL7g/A87HQWWMPCAWvflTN895Mse6Wnv+8DCV1VXXhGiZB0SeS4DQpHO7UxvZ95yPKOnP
fElAdquwqtvLyNjnir26j4YQTiX+9AEqMuCpShfJdV0jSKqXh2hG6RmpXkNxLEpaEbtHDcZWsC4o
6gQRIZCG4Nx0cKCurAuBZj5FuXDJCjLNPbLHABX2OLJuJ9aBWgEBFpQd1LAV0WR9BiadP1sGgQVa
R5U81AhcQcUk/sYyBpE6rMRRvo1ZvEW6qLLSKtXHXIYQDrMnguJv6E7XOsa9Xlbn4xOiEjtbxgyV
qGU65CVkzygHuv1irMWw66dQX2ONmPuxzPmDK4mNtL0CcITWXjhYFOFYuMbxyvBOkdo2wD1fLhqa
2RSJVYOiC5NYCX08BCmpBd8iqWcoKNZOkA75gPaQ5RXDC4eW9roX0XKQOhygOtGQVEQN7vIqbhW2
XSMtavrakwjxWfnQtV1+H+R99Qn4Lv7oumWxKxvRHPDthAeL2Ox6wHGw6ud+hIKcrq5E3Dt7a7Ti
3QRxoxRcmThFHcRGUobGBuji095x+umhtXRzMKCmbRW0ItIW/X187cqsOtdHJRdo6ygNGqGypRHW
drHVkqFLw3FNWqWb5W2OgvmMAffSx0XjeBM7NlMEy5GYe+ugcTicBwQqTTnz6hT4fyiKt0LEH3Vs
FjQY8xlmbXGHKrXX3y7a12f62/wxLHR8HUccLQvUaDe56L2LqPSqnZm7blUHDesgCIv78Cst4D+e
9X+y1/bqK9ZW/f5f+PkZKXUvGB+++/H3u7bGP/91/jv//J3fv/0Rf+WPt0xPw+mbH1bNIAZzPb72
5uYVpZvhx69+HRyf7fxGV61Aa6p98xb/1i99eai/fKPfXr98rjsjX//xN/Qpm+H8+YAbbf72x0vb
l3/87Qzc+I83b/TlYX70BtUJzzy+4J1d5+/A+8DsBoSiL3+AzKhaqCR8fTkO/g5uH+hVNtBB5z/A
IWC8f5nLv5qCNx/qnWn68e988wCnl1o0yKyHXjwP/zoDqNlDHs8DbiaGfgZEws4aB//OlHz3jt9M
CWSBQFWG39OXP99NCfl7DLQp4FL+15e/jvf/akqgVo5tD2gI4iJQ0s5gzl+aEif4ewxBeZDFIav9
5c/3qwRq5Y59Vur9d1fHvzFf/9xFZ/Xoly+bTLyi+fPPnfrTX/hzgb19g2/30De/d95yX9/5f7fg
79+sli/r/19e/HM/fBnmj7/+x/O9Hfmbsf58qD//40a89qf+mZsvL5g/PuXFqcZWvT2xk2jYb29P
ASzUANv3LByEBicQiWduxP9+vn/87ZtP/y9r4UfD7U/PXDS/3Q6n4fXPdzsfORgM1E74MtiuBysu
4MewP351MEzTu0ORs+uXDZ0C0N5hQHQmKf3qUDenEoO9vvdgAKpgLAecOmA6oSQDDN6vjnY8sflk
3v3OgEQ+Y7vB5z+Dyb/I1P7qaBcY6sqI3+5O82/3CH6b3+5e+14MbW/+fJSvXyHOTMBqA8g8gFOH
CgHOsF8d+3hqXk5wffuLZ31zRv/qeLf89P6SASDsLNkM3jHUjb/Irv3qUPuTOfF3FwzEpeBqFiN1
hi4v+Hu/Po3/bV7NaT69/MU8QmEHuEZotnrQ8ILf6q8P+HRqGBbKe6fKO9fIr04lPbH2z8/8dSli
ENjxQm4TSgvuV2jorw5yxPO8c26BEg1g7Vll6ywj+gVL/qsjYWW8f3CBpOSeFURjYGyhxXqmGf/q
WHcn5AcDP/XY4O9+W8DHg2YAwWCoE+FfPz293rui/hnbvb24vouO/+oXcHWe3/i5ej31v/8PAAAA
//8=</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53340</xdr:colOff>
      <xdr:row>0</xdr:row>
      <xdr:rowOff>114300</xdr:rowOff>
    </xdr:from>
    <xdr:to>
      <xdr:col>6</xdr:col>
      <xdr:colOff>853440</xdr:colOff>
      <xdr:row>15</xdr:row>
      <xdr:rowOff>114300</xdr:rowOff>
    </xdr:to>
    <xdr:graphicFrame macro="">
      <xdr:nvGraphicFramePr>
        <xdr:cNvPr id="2" name="Chart 1">
          <a:extLst>
            <a:ext uri="{FF2B5EF4-FFF2-40B4-BE49-F238E27FC236}">
              <a16:creationId xmlns:a16="http://schemas.microsoft.com/office/drawing/2014/main" id="{D20C1EB0-2033-AA28-12C8-74CA50D80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18</xdr:row>
      <xdr:rowOff>41910</xdr:rowOff>
    </xdr:from>
    <xdr:to>
      <xdr:col>6</xdr:col>
      <xdr:colOff>1470660</xdr:colOff>
      <xdr:row>33</xdr:row>
      <xdr:rowOff>41910</xdr:rowOff>
    </xdr:to>
    <xdr:graphicFrame macro="">
      <xdr:nvGraphicFramePr>
        <xdr:cNvPr id="6" name="Chart 5">
          <a:extLst>
            <a:ext uri="{FF2B5EF4-FFF2-40B4-BE49-F238E27FC236}">
              <a16:creationId xmlns:a16="http://schemas.microsoft.com/office/drawing/2014/main" id="{0C188F39-5286-9CB3-61F4-9E07D1405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35</xdr:row>
      <xdr:rowOff>64770</xdr:rowOff>
    </xdr:from>
    <xdr:to>
      <xdr:col>7</xdr:col>
      <xdr:colOff>1310640</xdr:colOff>
      <xdr:row>50</xdr:row>
      <xdr:rowOff>64770</xdr:rowOff>
    </xdr:to>
    <xdr:graphicFrame macro="">
      <xdr:nvGraphicFramePr>
        <xdr:cNvPr id="7" name="Chart 6">
          <a:extLst>
            <a:ext uri="{FF2B5EF4-FFF2-40B4-BE49-F238E27FC236}">
              <a16:creationId xmlns:a16="http://schemas.microsoft.com/office/drawing/2014/main" id="{84E6A44E-6116-DC95-499F-0FC6A7C49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619243</xdr:colOff>
      <xdr:row>51</xdr:row>
      <xdr:rowOff>179070</xdr:rowOff>
    </xdr:from>
    <xdr:to>
      <xdr:col>9</xdr:col>
      <xdr:colOff>410236</xdr:colOff>
      <xdr:row>66</xdr:row>
      <xdr:rowOff>179070</xdr:rowOff>
    </xdr:to>
    <xdr:graphicFrame macro="">
      <xdr:nvGraphicFramePr>
        <xdr:cNvPr id="13" name="Chart 12">
          <a:extLst>
            <a:ext uri="{FF2B5EF4-FFF2-40B4-BE49-F238E27FC236}">
              <a16:creationId xmlns:a16="http://schemas.microsoft.com/office/drawing/2014/main" id="{4358246C-7C2C-65B4-E82D-DAF15B64D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640080</xdr:colOff>
      <xdr:row>68</xdr:row>
      <xdr:rowOff>171450</xdr:rowOff>
    </xdr:from>
    <xdr:to>
      <xdr:col>9</xdr:col>
      <xdr:colOff>441960</xdr:colOff>
      <xdr:row>83</xdr:row>
      <xdr:rowOff>171450</xdr:rowOff>
    </xdr:to>
    <xdr:graphicFrame macro="">
      <xdr:nvGraphicFramePr>
        <xdr:cNvPr id="16" name="Chart 15">
          <a:extLst>
            <a:ext uri="{FF2B5EF4-FFF2-40B4-BE49-F238E27FC236}">
              <a16:creationId xmlns:a16="http://schemas.microsoft.com/office/drawing/2014/main" id="{FFCDB162-B305-D3B9-4713-B773A5625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86</xdr:row>
      <xdr:rowOff>87630</xdr:rowOff>
    </xdr:from>
    <xdr:to>
      <xdr:col>7</xdr:col>
      <xdr:colOff>457200</xdr:colOff>
      <xdr:row>101</xdr:row>
      <xdr:rowOff>87630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4E3C85BB-9E34-2FF7-F331-127BE06ED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476500" y="158153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339727</xdr:colOff>
      <xdr:row>9</xdr:row>
      <xdr:rowOff>39375</xdr:rowOff>
    </xdr:from>
    <xdr:to>
      <xdr:col>6</xdr:col>
      <xdr:colOff>592431</xdr:colOff>
      <xdr:row>24</xdr:row>
      <xdr:rowOff>95359</xdr:rowOff>
    </xdr:to>
    <xdr:graphicFrame macro="">
      <xdr:nvGraphicFramePr>
        <xdr:cNvPr id="2" name="Chart 1">
          <a:extLst>
            <a:ext uri="{FF2B5EF4-FFF2-40B4-BE49-F238E27FC236}">
              <a16:creationId xmlns:a16="http://schemas.microsoft.com/office/drawing/2014/main" id="{D10CD367-8672-4E43-BA87-076738BB8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202399</xdr:colOff>
      <xdr:row>31</xdr:row>
      <xdr:rowOff>5123</xdr:rowOff>
    </xdr:from>
    <xdr:to>
      <xdr:col>6</xdr:col>
      <xdr:colOff>343837</xdr:colOff>
      <xdr:row>44</xdr:row>
      <xdr:rowOff>117290</xdr:rowOff>
    </xdr:to>
    <xdr:graphicFrame macro="">
      <xdr:nvGraphicFramePr>
        <xdr:cNvPr id="3" name="Chart 2">
          <a:extLst>
            <a:ext uri="{FF2B5EF4-FFF2-40B4-BE49-F238E27FC236}">
              <a16:creationId xmlns:a16="http://schemas.microsoft.com/office/drawing/2014/main" id="{1653C57E-15CF-4AFB-BAAC-8E5DFFB9E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16043</xdr:colOff>
      <xdr:row>9</xdr:row>
      <xdr:rowOff>25887</xdr:rowOff>
    </xdr:from>
    <xdr:to>
      <xdr:col>16</xdr:col>
      <xdr:colOff>68917</xdr:colOff>
      <xdr:row>24</xdr:row>
      <xdr:rowOff>83474</xdr:rowOff>
    </xdr:to>
    <xdr:graphicFrame macro="">
      <xdr:nvGraphicFramePr>
        <xdr:cNvPr id="4" name="Chart 3">
          <a:extLst>
            <a:ext uri="{FF2B5EF4-FFF2-40B4-BE49-F238E27FC236}">
              <a16:creationId xmlns:a16="http://schemas.microsoft.com/office/drawing/2014/main" id="{895D00E0-4892-47CC-9916-6B97264F8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558444</xdr:colOff>
      <xdr:row>30</xdr:row>
      <xdr:rowOff>51786</xdr:rowOff>
    </xdr:from>
    <xdr:to>
      <xdr:col>22</xdr:col>
      <xdr:colOff>259680</xdr:colOff>
      <xdr:row>45</xdr:row>
      <xdr:rowOff>106719</xdr:rowOff>
    </xdr:to>
    <xdr:graphicFrame macro="">
      <xdr:nvGraphicFramePr>
        <xdr:cNvPr id="5" name="Chart 4">
          <a:extLst>
            <a:ext uri="{FF2B5EF4-FFF2-40B4-BE49-F238E27FC236}">
              <a16:creationId xmlns:a16="http://schemas.microsoft.com/office/drawing/2014/main" id="{831C213B-48AA-4CDC-98A7-61F019CD4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269373</xdr:colOff>
      <xdr:row>29</xdr:row>
      <xdr:rowOff>95932</xdr:rowOff>
    </xdr:from>
    <xdr:to>
      <xdr:col>13</xdr:col>
      <xdr:colOff>591185</xdr:colOff>
      <xdr:row>44</xdr:row>
      <xdr:rowOff>151913</xdr:rowOff>
    </xdr:to>
    <xdr:graphicFrame macro="">
      <xdr:nvGraphicFramePr>
        <xdr:cNvPr id="6" name="Chart 5">
          <a:extLst>
            <a:ext uri="{FF2B5EF4-FFF2-40B4-BE49-F238E27FC236}">
              <a16:creationId xmlns:a16="http://schemas.microsoft.com/office/drawing/2014/main" id="{4067B1AB-76A0-4F2F-BDCE-56811B886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542613</xdr:colOff>
      <xdr:row>9</xdr:row>
      <xdr:rowOff>24493</xdr:rowOff>
    </xdr:from>
    <xdr:to>
      <xdr:col>23</xdr:col>
      <xdr:colOff>373650</xdr:colOff>
      <xdr:row>27</xdr:row>
      <xdr:rowOff>82942</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6BA59089-45CB-4D93-A354-6F1DFC1F9A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040850" y="1651815"/>
              <a:ext cx="5294190" cy="33130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4</xdr:col>
      <xdr:colOff>569495</xdr:colOff>
      <xdr:row>2</xdr:row>
      <xdr:rowOff>152400</xdr:rowOff>
    </xdr:from>
    <xdr:ext cx="184731" cy="264560"/>
    <xdr:sp macro="" textlink="">
      <xdr:nvSpPr>
        <xdr:cNvPr id="9" name="TextBox 8">
          <a:extLst>
            <a:ext uri="{FF2B5EF4-FFF2-40B4-BE49-F238E27FC236}">
              <a16:creationId xmlns:a16="http://schemas.microsoft.com/office/drawing/2014/main" id="{F75FA84B-1DBD-A1A2-8303-6A37F2802F59}"/>
            </a:ext>
          </a:extLst>
        </xdr:cNvPr>
        <xdr:cNvSpPr txBox="1"/>
      </xdr:nvSpPr>
      <xdr:spPr>
        <a:xfrm>
          <a:off x="3007895" y="5213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602469</xdr:colOff>
      <xdr:row>1</xdr:row>
      <xdr:rowOff>172896</xdr:rowOff>
    </xdr:from>
    <xdr:to>
      <xdr:col>18</xdr:col>
      <xdr:colOff>118532</xdr:colOff>
      <xdr:row>3</xdr:row>
      <xdr:rowOff>152400</xdr:rowOff>
    </xdr:to>
    <xdr:sp macro="" textlink="">
      <xdr:nvSpPr>
        <xdr:cNvPr id="10" name="TextBox 9">
          <a:extLst>
            <a:ext uri="{FF2B5EF4-FFF2-40B4-BE49-F238E27FC236}">
              <a16:creationId xmlns:a16="http://schemas.microsoft.com/office/drawing/2014/main" id="{D9619DCB-4F5B-89FD-23A9-87E889E0CF5A}"/>
            </a:ext>
          </a:extLst>
        </xdr:cNvPr>
        <xdr:cNvSpPr txBox="1"/>
      </xdr:nvSpPr>
      <xdr:spPr>
        <a:xfrm>
          <a:off x="7308069" y="359163"/>
          <a:ext cx="3783263" cy="352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First</a:t>
          </a:r>
          <a:r>
            <a:rPr lang="en-US" sz="2000" b="1" baseline="0">
              <a:solidFill>
                <a:schemeClr val="bg1"/>
              </a:solidFill>
            </a:rPr>
            <a:t> trimester sales report (2019)</a:t>
          </a:r>
          <a:endParaRPr lang="en-US" sz="2000" b="1">
            <a:solidFill>
              <a:schemeClr val="bg1"/>
            </a:solidFill>
          </a:endParaRPr>
        </a:p>
      </xdr:txBody>
    </xdr:sp>
    <xdr:clientData/>
  </xdr:twoCellAnchor>
  <xdr:twoCellAnchor>
    <xdr:from>
      <xdr:col>10</xdr:col>
      <xdr:colOff>129227</xdr:colOff>
      <xdr:row>4</xdr:row>
      <xdr:rowOff>74862</xdr:rowOff>
    </xdr:from>
    <xdr:to>
      <xdr:col>19</xdr:col>
      <xdr:colOff>602468</xdr:colOff>
      <xdr:row>6</xdr:row>
      <xdr:rowOff>100709</xdr:rowOff>
    </xdr:to>
    <xdr:sp macro="" textlink="">
      <xdr:nvSpPr>
        <xdr:cNvPr id="11" name="TextBox 10">
          <a:extLst>
            <a:ext uri="{FF2B5EF4-FFF2-40B4-BE49-F238E27FC236}">
              <a16:creationId xmlns:a16="http://schemas.microsoft.com/office/drawing/2014/main" id="{2F70E856-4995-425B-9924-0C8AD98EDE01}"/>
            </a:ext>
          </a:extLst>
        </xdr:cNvPr>
        <xdr:cNvSpPr txBox="1"/>
      </xdr:nvSpPr>
      <xdr:spPr>
        <a:xfrm>
          <a:off x="6225227" y="819929"/>
          <a:ext cx="5959641" cy="39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my-MM" sz="1400" b="1" i="0">
              <a:solidFill>
                <a:schemeClr val="bg1"/>
              </a:solidFill>
              <a:effectLst/>
              <a:latin typeface="+mn-lt"/>
              <a:ea typeface="+mn-ea"/>
              <a:cs typeface="+mn-cs"/>
            </a:rPr>
            <a:t>ပြည်ထောင်စု သမ္မတ မြန်မာနိုင်ငံတော်‌</a:t>
          </a:r>
          <a:r>
            <a:rPr lang="en-US" sz="1400" b="1" i="0">
              <a:solidFill>
                <a:schemeClr val="bg1"/>
              </a:solidFill>
              <a:effectLst/>
              <a:latin typeface="+mn-lt"/>
              <a:ea typeface="+mn-ea"/>
              <a:cs typeface="+mn-cs"/>
            </a:rPr>
            <a:t> </a:t>
          </a:r>
          <a:r>
            <a:rPr lang="en-US" sz="1600" b="1" i="0">
              <a:solidFill>
                <a:schemeClr val="bg1"/>
              </a:solidFill>
              <a:effectLst/>
              <a:latin typeface="+mn-lt"/>
              <a:ea typeface="+mn-ea"/>
              <a:cs typeface="+mn-cs"/>
            </a:rPr>
            <a:t>(</a:t>
          </a:r>
          <a:r>
            <a:rPr kumimoji="0" lang="en-US" sz="1600" b="1" i="0" u="none" strike="noStrike" kern="0" cap="none" spc="0" normalizeH="0" baseline="0" noProof="0">
              <a:ln>
                <a:noFill/>
              </a:ln>
              <a:solidFill>
                <a:prstClr val="white"/>
              </a:solidFill>
              <a:effectLst/>
              <a:uLnTx/>
              <a:uFillTx/>
              <a:latin typeface="+mn-lt"/>
              <a:ea typeface="+mn-ea"/>
              <a:cs typeface="+mn-cs"/>
            </a:rPr>
            <a:t>Republic of the Union of Myanmar) </a:t>
          </a:r>
          <a:endParaRPr lang="en-US" sz="1600" b="1">
            <a:solidFill>
              <a:schemeClr val="bg1"/>
            </a:solidFill>
          </a:endParaRPr>
        </a:p>
      </xdr:txBody>
    </xdr:sp>
    <xdr:clientData/>
  </xdr:twoCellAnchor>
  <xdr:twoCellAnchor>
    <xdr:from>
      <xdr:col>9</xdr:col>
      <xdr:colOff>538301</xdr:colOff>
      <xdr:row>3</xdr:row>
      <xdr:rowOff>180918</xdr:rowOff>
    </xdr:from>
    <xdr:to>
      <xdr:col>20</xdr:col>
      <xdr:colOff>40996</xdr:colOff>
      <xdr:row>4</xdr:row>
      <xdr:rowOff>34756</xdr:rowOff>
    </xdr:to>
    <xdr:cxnSp macro="">
      <xdr:nvCxnSpPr>
        <xdr:cNvPr id="13" name="Straight Connector 12">
          <a:extLst>
            <a:ext uri="{FF2B5EF4-FFF2-40B4-BE49-F238E27FC236}">
              <a16:creationId xmlns:a16="http://schemas.microsoft.com/office/drawing/2014/main" id="{2736D965-37D2-75ED-B071-B74719D8B1CA}"/>
            </a:ext>
          </a:extLst>
        </xdr:cNvPr>
        <xdr:cNvCxnSpPr/>
      </xdr:nvCxnSpPr>
      <xdr:spPr>
        <a:xfrm>
          <a:off x="6024701" y="739718"/>
          <a:ext cx="6208295" cy="40105"/>
        </a:xfrm>
        <a:prstGeom prst="line">
          <a:avLst/>
        </a:prstGeom>
        <a:ln w="285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407820</xdr:colOff>
      <xdr:row>26</xdr:row>
      <xdr:rowOff>132517</xdr:rowOff>
    </xdr:from>
    <xdr:ext cx="1456109" cy="311496"/>
    <xdr:sp macro="" textlink="">
      <xdr:nvSpPr>
        <xdr:cNvPr id="14" name="TextBox 13">
          <a:extLst>
            <a:ext uri="{FF2B5EF4-FFF2-40B4-BE49-F238E27FC236}">
              <a16:creationId xmlns:a16="http://schemas.microsoft.com/office/drawing/2014/main" id="{4BBEC57F-6A74-5A7F-4375-68E8A249EC03}"/>
            </a:ext>
          </a:extLst>
        </xdr:cNvPr>
        <xdr:cNvSpPr txBox="1"/>
      </xdr:nvSpPr>
      <xdr:spPr>
        <a:xfrm rot="10800000" flipH="1" flipV="1">
          <a:off x="3442905" y="4833670"/>
          <a:ext cx="145610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Sales per Gender</a:t>
          </a:r>
        </a:p>
      </xdr:txBody>
    </xdr:sp>
    <xdr:clientData/>
  </xdr:oneCellAnchor>
  <xdr:oneCellAnchor>
    <xdr:from>
      <xdr:col>16</xdr:col>
      <xdr:colOff>434168</xdr:colOff>
      <xdr:row>28</xdr:row>
      <xdr:rowOff>120886</xdr:rowOff>
    </xdr:from>
    <xdr:ext cx="2042849" cy="313828"/>
    <xdr:sp macro="" textlink="">
      <xdr:nvSpPr>
        <xdr:cNvPr id="15" name="TextBox 14">
          <a:extLst>
            <a:ext uri="{FF2B5EF4-FFF2-40B4-BE49-F238E27FC236}">
              <a16:creationId xmlns:a16="http://schemas.microsoft.com/office/drawing/2014/main" id="{F3765847-184B-42F0-A99A-C04DB567CFDA}"/>
            </a:ext>
          </a:extLst>
        </xdr:cNvPr>
        <xdr:cNvSpPr txBox="1"/>
      </xdr:nvSpPr>
      <xdr:spPr>
        <a:xfrm rot="10800000" flipH="1" flipV="1">
          <a:off x="10146439" y="5183666"/>
          <a:ext cx="2042849" cy="313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Sales per Customer Type</a:t>
          </a:r>
        </a:p>
      </xdr:txBody>
    </xdr:sp>
    <xdr:clientData/>
  </xdr:oneCellAnchor>
  <xdr:twoCellAnchor editAs="oneCell">
    <xdr:from>
      <xdr:col>24</xdr:col>
      <xdr:colOff>131466</xdr:colOff>
      <xdr:row>13</xdr:row>
      <xdr:rowOff>138237</xdr:rowOff>
    </xdr:from>
    <xdr:to>
      <xdr:col>29</xdr:col>
      <xdr:colOff>444472</xdr:colOff>
      <xdr:row>21</xdr:row>
      <xdr:rowOff>21528</xdr:rowOff>
    </xdr:to>
    <mc:AlternateContent xmlns:mc="http://schemas.openxmlformats.org/markup-compatibility/2006">
      <mc:Choice xmlns:tsle="http://schemas.microsoft.com/office/drawing/2012/timeslicer" Requires="tsle">
        <xdr:graphicFrame macro="">
          <xdr:nvGraphicFramePr>
            <xdr:cNvPr id="18" name="DateCorrected">
              <a:extLst>
                <a:ext uri="{FF2B5EF4-FFF2-40B4-BE49-F238E27FC236}">
                  <a16:creationId xmlns:a16="http://schemas.microsoft.com/office/drawing/2014/main" id="{DA1B3FC5-D37D-FD05-CCFE-BFE28C7FD03A}"/>
                </a:ext>
              </a:extLst>
            </xdr:cNvPr>
            <xdr:cNvGraphicFramePr/>
          </xdr:nvGraphicFramePr>
          <xdr:xfrm>
            <a:off x="0" y="0"/>
            <a:ext cx="0" cy="0"/>
          </xdr:xfrm>
          <a:graphic>
            <a:graphicData uri="http://schemas.microsoft.com/office/drawing/2012/timeslicer">
              <tsle:timeslicer xmlns:tsle="http://schemas.microsoft.com/office/drawing/2012/timeslicer" name="DateCorrected"/>
            </a:graphicData>
          </a:graphic>
        </xdr:graphicFrame>
      </mc:Choice>
      <mc:Fallback>
        <xdr:sp macro="" textlink="">
          <xdr:nvSpPr>
            <xdr:cNvPr id="0" name=""/>
            <xdr:cNvSpPr>
              <a:spLocks noTextEdit="1"/>
            </xdr:cNvSpPr>
          </xdr:nvSpPr>
          <xdr:spPr>
            <a:xfrm>
              <a:off x="14761866" y="2449637"/>
              <a:ext cx="3361006" cy="13056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75993</xdr:colOff>
      <xdr:row>24</xdr:row>
      <xdr:rowOff>4920</xdr:rowOff>
    </xdr:from>
    <xdr:to>
      <xdr:col>26</xdr:col>
      <xdr:colOff>75993</xdr:colOff>
      <xdr:row>37</xdr:row>
      <xdr:rowOff>33495</xdr:rowOff>
    </xdr:to>
    <mc:AlternateContent xmlns:mc="http://schemas.openxmlformats.org/markup-compatibility/2006">
      <mc:Choice xmlns:a14="http://schemas.microsoft.com/office/drawing/2010/main" Requires="a14">
        <xdr:graphicFrame macro="">
          <xdr:nvGraphicFramePr>
            <xdr:cNvPr id="21" name="Customer type">
              <a:extLst>
                <a:ext uri="{FF2B5EF4-FFF2-40B4-BE49-F238E27FC236}">
                  <a16:creationId xmlns:a16="http://schemas.microsoft.com/office/drawing/2014/main" id="{6D6CEE2D-634C-BE59-4184-D2FF97CB9D5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4096793" y="4272120"/>
              <a:ext cx="1828800" cy="233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478368</xdr:colOff>
      <xdr:row>24</xdr:row>
      <xdr:rowOff>7651</xdr:rowOff>
    </xdr:from>
    <xdr:to>
      <xdr:col>29</xdr:col>
      <xdr:colOff>478368</xdr:colOff>
      <xdr:row>37</xdr:row>
      <xdr:rowOff>16934</xdr:rowOff>
    </xdr:to>
    <mc:AlternateContent xmlns:mc="http://schemas.openxmlformats.org/markup-compatibility/2006">
      <mc:Choice xmlns:a14="http://schemas.microsoft.com/office/drawing/2010/main" Requires="a14">
        <xdr:graphicFrame macro="">
          <xdr:nvGraphicFramePr>
            <xdr:cNvPr id="22" name="Product line">
              <a:extLst>
                <a:ext uri="{FF2B5EF4-FFF2-40B4-BE49-F238E27FC236}">
                  <a16:creationId xmlns:a16="http://schemas.microsoft.com/office/drawing/2014/main" id="{B71FE655-5DFD-6B1D-DAEF-1E5CB0A8D0F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6327968" y="4274851"/>
              <a:ext cx="1828800" cy="2320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575734</xdr:colOff>
      <xdr:row>40</xdr:row>
      <xdr:rowOff>176838</xdr:rowOff>
    </xdr:from>
    <xdr:ext cx="3081866" cy="655949"/>
    <xdr:sp macro="" textlink="">
      <xdr:nvSpPr>
        <xdr:cNvPr id="26" name="TextBox 25">
          <a:extLst>
            <a:ext uri="{FF2B5EF4-FFF2-40B4-BE49-F238E27FC236}">
              <a16:creationId xmlns:a16="http://schemas.microsoft.com/office/drawing/2014/main" id="{39594355-B665-88E8-08A0-A9C5CA6DB007}"/>
            </a:ext>
          </a:extLst>
        </xdr:cNvPr>
        <xdr:cNvSpPr txBox="1"/>
      </xdr:nvSpPr>
      <xdr:spPr>
        <a:xfrm rot="10800000" flipH="1" flipV="1">
          <a:off x="14596534" y="7627505"/>
          <a:ext cx="3081866" cy="655949"/>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US" sz="1800" b="1">
              <a:solidFill>
                <a:schemeClr val="bg1"/>
              </a:solidFill>
            </a:rPr>
            <a:t>Mauro</a:t>
          </a:r>
          <a:r>
            <a:rPr lang="en-US" sz="1800" b="1" baseline="0">
              <a:solidFill>
                <a:schemeClr val="bg1"/>
              </a:solidFill>
            </a:rPr>
            <a:t> Sampayo Hernández</a:t>
          </a:r>
        </a:p>
        <a:p>
          <a:r>
            <a:rPr lang="en-US" sz="1800" b="1" baseline="0">
              <a:solidFill>
                <a:schemeClr val="bg1"/>
              </a:solidFill>
            </a:rPr>
            <a:t>Data Mining 3CV15</a:t>
          </a:r>
          <a:endParaRPr lang="en-US" sz="18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o Sampayo" refreshedDate="44990.853762268518" createdVersion="8" refreshedVersion="8" minRefreshableVersion="3" recordCount="414" xr:uid="{B8E51EBF-6369-4565-860E-90E6C21B8D27}">
  <cacheSource type="worksheet">
    <worksheetSource name="tablaDatos"/>
  </cacheSource>
  <cacheFields count="19">
    <cacheField name="Invoice ID" numFmtId="0">
      <sharedItems/>
    </cacheField>
    <cacheField name="Branch" numFmtId="0">
      <sharedItems/>
    </cacheField>
    <cacheField name="City" numFmtId="0">
      <sharedItems count="3">
        <s v="Yangon"/>
        <s v="Mandalay"/>
        <s v="Naypyitaw"/>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130000000000001"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49"/>
    </cacheField>
    <cacheField name="Total" numFmtId="0">
      <sharedItems containsSemiMixedTypes="0" containsString="0" containsNumber="1" minValue="10.6785" maxValue="1039.29"/>
    </cacheField>
    <cacheField name="Date" numFmtId="0">
      <sharedItems containsSemiMixedTypes="0" containsNonDate="0" containsDate="1" containsString="0" minDate="2019-01-01T00:00:00" maxDate="2019-12-04T00:00:00"/>
    </cacheField>
    <cacheField name="Time" numFmtId="20">
      <sharedItems containsSemiMixedTypes="0" containsNonDate="0" containsDate="1" containsString="0" minDate="1899-12-30T10:00:00" maxDate="1899-12-30T20:57:00"/>
    </cacheField>
    <cacheField name="Payment" numFmtId="0">
      <sharedItems/>
    </cacheField>
    <cacheField name="cogs" numFmtId="0">
      <sharedItems containsSemiMixedTypes="0" containsString="0" containsNumber="1" minValue="10.17" maxValue="989.8"/>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49"/>
    </cacheField>
    <cacheField name="Rating" numFmtId="0">
      <sharedItems containsSemiMixedTypes="0" containsString="0" containsNumber="1" minValue="4" maxValue="10"/>
    </cacheField>
    <cacheField name="DateCorrected" numFmtId="15">
      <sharedItems containsSemiMixedTypes="0" containsNonDate="0" containsDate="1" containsString="0" minDate="2019-01-01T00:00:00" maxDate="2019-03-13T00:00:00" count="37">
        <d v="2019-01-01T00:00:00"/>
        <d v="2019-01-02T00:00:00"/>
        <d v="2019-01-03T00:00:00"/>
        <d v="2019-01-04T00:00:00"/>
        <d v="2019-01-05T00:00:00"/>
        <d v="2019-01-06T00:00:00"/>
        <d v="2019-01-07T00:00:00"/>
        <d v="2019-01-08T00:00:00"/>
        <d v="2019-01-09T00:00:00"/>
        <d v="2019-01-10T00:00:00"/>
        <d v="2019-01-11T00:00:00"/>
        <d v="2019-01-12T00:00:00"/>
        <d v="2019-01-13T00:00:00"/>
        <d v="2019-02-01T00:00:00"/>
        <d v="2019-02-02T00:00:00"/>
        <d v="2019-02-03T00:00:00"/>
        <d v="2019-02-04T00:00:00"/>
        <d v="2019-02-05T00:00:00"/>
        <d v="2019-02-06T00:00:00"/>
        <d v="2019-02-07T00:00:00"/>
        <d v="2019-02-08T00:00:00"/>
        <d v="2019-02-09T00:00:00"/>
        <d v="2019-02-10T00:00:00"/>
        <d v="2019-02-11T00:00:00"/>
        <d v="2019-02-12T00:00:00"/>
        <d v="2019-03-01T00:00:00"/>
        <d v="2019-03-02T00:00:00"/>
        <d v="2019-03-03T00:00:00"/>
        <d v="2019-03-04T00:00:00"/>
        <d v="2019-03-05T00:00:00"/>
        <d v="2019-03-06T00:00:00"/>
        <d v="2019-03-07T00:00:00"/>
        <d v="2019-03-08T00:00:00"/>
        <d v="2019-03-09T00:00:00"/>
        <d v="2019-03-10T00:00:00"/>
        <d v="2019-03-11T00:00:00"/>
        <d v="2019-03-12T00:00:00"/>
      </sharedItems>
      <fieldGroup par="18" base="17">
        <rangePr groupBy="days" startDate="2019-01-01T00:00:00" endDate="2019-03-13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3/2019"/>
        </groupItems>
      </fieldGroup>
    </cacheField>
    <cacheField name="Months" numFmtId="0" databaseField="0">
      <fieldGroup base="17">
        <rangePr groupBy="months" startDate="2019-01-01T00:00:00" endDate="2019-03-13T00:00:00"/>
        <groupItems count="14">
          <s v="&lt;01/01/2019"/>
          <s v="Jan"/>
          <s v="Feb"/>
          <s v="Mar"/>
          <s v="Apr"/>
          <s v="May"/>
          <s v="Jun"/>
          <s v="Jul"/>
          <s v="Aug"/>
          <s v="Sep"/>
          <s v="Oct"/>
          <s v="Nov"/>
          <s v="Dec"/>
          <s v="&gt;03/13/2019"/>
        </groupItems>
      </fieldGroup>
    </cacheField>
  </cacheFields>
  <extLst>
    <ext xmlns:x14="http://schemas.microsoft.com/office/spreadsheetml/2009/9/main" uri="{725AE2AE-9491-48be-B2B4-4EB974FC3084}">
      <x14:pivotCacheDefinition pivotCacheId="176612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s v="765-26-6951"/>
    <s v="A"/>
    <x v="0"/>
    <x v="0"/>
    <x v="0"/>
    <x v="0"/>
    <n v="72.61"/>
    <n v="6"/>
    <n v="21.783000000000001"/>
    <n v="457.44299999999998"/>
    <d v="2019-01-01T00:00:00"/>
    <d v="1899-12-30T10:39:00"/>
    <s v="Credit card"/>
    <n v="435.66"/>
    <n v="4.7619047620000003"/>
    <n v="21.783000000000001"/>
    <n v="6.9"/>
    <x v="0"/>
  </r>
  <r>
    <s v="530-90-9855"/>
    <s v="A"/>
    <x v="0"/>
    <x v="1"/>
    <x v="0"/>
    <x v="1"/>
    <n v="47.59"/>
    <n v="8"/>
    <n v="19.036000000000001"/>
    <n v="399.75599999999997"/>
    <d v="2019-01-01T00:00:00"/>
    <d v="1899-12-30T14:47:00"/>
    <s v="Cash"/>
    <n v="380.72"/>
    <n v="4.7619047620000003"/>
    <n v="19.036000000000001"/>
    <n v="5.7"/>
    <x v="0"/>
  </r>
  <r>
    <s v="891-01-7034"/>
    <s v="B"/>
    <x v="1"/>
    <x v="0"/>
    <x v="1"/>
    <x v="2"/>
    <n v="74.709999999999994"/>
    <n v="6"/>
    <n v="22.413"/>
    <n v="470.673"/>
    <d v="2019-01-01T00:00:00"/>
    <d v="1899-12-30T19:07:00"/>
    <s v="Cash"/>
    <n v="448.26"/>
    <n v="4.7619047620000003"/>
    <n v="22.413"/>
    <n v="6.7"/>
    <x v="0"/>
  </r>
  <r>
    <s v="493-65-6248"/>
    <s v="C"/>
    <x v="2"/>
    <x v="1"/>
    <x v="1"/>
    <x v="0"/>
    <n v="36.979999999999997"/>
    <n v="10"/>
    <n v="18.489999999999998"/>
    <n v="388.29"/>
    <d v="2019-01-01T00:00:00"/>
    <d v="1899-12-30T19:48:00"/>
    <s v="Credit card"/>
    <n v="369.8"/>
    <n v="4.7619047620000003"/>
    <n v="18.489999999999998"/>
    <n v="7"/>
    <x v="0"/>
  </r>
  <r>
    <s v="556-97-7101"/>
    <s v="C"/>
    <x v="2"/>
    <x v="0"/>
    <x v="1"/>
    <x v="2"/>
    <n v="63.22"/>
    <n v="2"/>
    <n v="6.3220000000000001"/>
    <n v="132.762"/>
    <d v="2019-01-01T00:00:00"/>
    <d v="1899-12-30T15:51:00"/>
    <s v="Cash"/>
    <n v="126.44"/>
    <n v="4.7619047620000003"/>
    <n v="6.3220000000000001"/>
    <n v="8.5"/>
    <x v="0"/>
  </r>
  <r>
    <s v="133-14-7229"/>
    <s v="C"/>
    <x v="2"/>
    <x v="0"/>
    <x v="0"/>
    <x v="3"/>
    <n v="62.87"/>
    <n v="2"/>
    <n v="6.2869999999999999"/>
    <n v="132.02699999999999"/>
    <d v="2019-01-01T00:00:00"/>
    <d v="1899-12-30T11:43:00"/>
    <s v="Cash"/>
    <n v="125.74"/>
    <n v="4.7619047620000003"/>
    <n v="6.2869999999999999"/>
    <n v="5"/>
    <x v="0"/>
  </r>
  <r>
    <s v="651-88-7328"/>
    <s v="A"/>
    <x v="0"/>
    <x v="0"/>
    <x v="1"/>
    <x v="4"/>
    <n v="65.739999999999995"/>
    <n v="9"/>
    <n v="29.582999999999998"/>
    <n v="621.24300000000005"/>
    <d v="2019-01-01T00:00:00"/>
    <d v="1899-12-30T13:55:00"/>
    <s v="Cash"/>
    <n v="591.66"/>
    <n v="4.7619047620000003"/>
    <n v="29.582999999999998"/>
    <n v="7.7"/>
    <x v="0"/>
  </r>
  <r>
    <s v="182-52-7000"/>
    <s v="A"/>
    <x v="0"/>
    <x v="1"/>
    <x v="1"/>
    <x v="0"/>
    <n v="27.04"/>
    <n v="4"/>
    <n v="5.4080000000000004"/>
    <n v="113.568"/>
    <d v="2019-01-01T00:00:00"/>
    <d v="1899-12-30T20:26:00"/>
    <s v="Ewallet"/>
    <n v="108.16"/>
    <n v="4.7619047620000003"/>
    <n v="5.4080000000000004"/>
    <n v="6.9"/>
    <x v="0"/>
  </r>
  <r>
    <s v="416-17-9926"/>
    <s v="A"/>
    <x v="0"/>
    <x v="1"/>
    <x v="1"/>
    <x v="2"/>
    <n v="74.22"/>
    <n v="10"/>
    <n v="37.11"/>
    <n v="779.31"/>
    <d v="2019-01-01T00:00:00"/>
    <d v="1899-12-30T14:42:00"/>
    <s v="Credit card"/>
    <n v="742.2"/>
    <n v="4.7619047620000003"/>
    <n v="37.11"/>
    <n v="4.3"/>
    <x v="0"/>
  </r>
  <r>
    <s v="271-77-8740"/>
    <s v="C"/>
    <x v="2"/>
    <x v="1"/>
    <x v="1"/>
    <x v="0"/>
    <n v="29.22"/>
    <n v="6"/>
    <n v="8.766"/>
    <n v="184.08600000000001"/>
    <d v="2019-01-01T00:00:00"/>
    <d v="1899-12-30T11:40:00"/>
    <s v="Ewallet"/>
    <n v="175.32"/>
    <n v="4.7619047620000003"/>
    <n v="8.766"/>
    <n v="5"/>
    <x v="0"/>
  </r>
  <r>
    <s v="770-42-8960"/>
    <s v="B"/>
    <x v="1"/>
    <x v="0"/>
    <x v="0"/>
    <x v="5"/>
    <n v="21.12"/>
    <n v="8"/>
    <n v="8.4480000000000004"/>
    <n v="177.40799999999999"/>
    <d v="2019-01-01T00:00:00"/>
    <d v="1899-12-30T19:31:00"/>
    <s v="Cash"/>
    <n v="168.96"/>
    <n v="4.7619047620000003"/>
    <n v="8.4480000000000004"/>
    <n v="6.3"/>
    <x v="0"/>
  </r>
  <r>
    <s v="746-04-1077"/>
    <s v="B"/>
    <x v="1"/>
    <x v="1"/>
    <x v="1"/>
    <x v="5"/>
    <n v="84.63"/>
    <n v="10"/>
    <n v="42.314999999999998"/>
    <n v="888.61500000000001"/>
    <d v="2019-01-01T00:00:00"/>
    <d v="1899-12-30T11:36:00"/>
    <s v="Credit card"/>
    <n v="846.3"/>
    <n v="4.7619047620000003"/>
    <n v="42.314999999999998"/>
    <n v="9"/>
    <x v="0"/>
  </r>
  <r>
    <s v="504-35-8843"/>
    <s v="A"/>
    <x v="0"/>
    <x v="0"/>
    <x v="0"/>
    <x v="0"/>
    <n v="42.47"/>
    <n v="1"/>
    <n v="2.1234999999999999"/>
    <n v="44.593499999999999"/>
    <d v="2019-02-01T00:00:00"/>
    <d v="1899-12-30T16:57:00"/>
    <s v="Cash"/>
    <n v="42.47"/>
    <n v="4.7619047620000003"/>
    <n v="2.1234999999999999"/>
    <n v="5.7"/>
    <x v="1"/>
  </r>
  <r>
    <s v="446-47-6729"/>
    <s v="C"/>
    <x v="2"/>
    <x v="0"/>
    <x v="0"/>
    <x v="4"/>
    <n v="99.82"/>
    <n v="2"/>
    <n v="9.9819999999999993"/>
    <n v="209.62200000000001"/>
    <d v="2019-02-01T00:00:00"/>
    <d v="1899-12-30T18:09:00"/>
    <s v="Credit card"/>
    <n v="199.64"/>
    <n v="4.7619047620000003"/>
    <n v="9.9819999999999993"/>
    <n v="6.7"/>
    <x v="1"/>
  </r>
  <r>
    <s v="244-08-0162"/>
    <s v="B"/>
    <x v="1"/>
    <x v="0"/>
    <x v="1"/>
    <x v="3"/>
    <n v="34.21"/>
    <n v="10"/>
    <n v="17.105"/>
    <n v="359.20499999999998"/>
    <d v="2019-02-01T00:00:00"/>
    <d v="1899-12-30T13:00:00"/>
    <s v="Cash"/>
    <n v="342.1"/>
    <n v="4.7619047620000003"/>
    <n v="17.105"/>
    <n v="5.0999999999999996"/>
    <x v="1"/>
  </r>
  <r>
    <s v="198-84-7132"/>
    <s v="B"/>
    <x v="1"/>
    <x v="1"/>
    <x v="0"/>
    <x v="4"/>
    <n v="40.61"/>
    <n v="9"/>
    <n v="18.2745"/>
    <n v="383.7645"/>
    <d v="2019-02-01T00:00:00"/>
    <d v="1899-12-30T13:40:00"/>
    <s v="Cash"/>
    <n v="365.49"/>
    <n v="4.7619047620000003"/>
    <n v="18.2745"/>
    <n v="7"/>
    <x v="1"/>
  </r>
  <r>
    <s v="744-09-5786"/>
    <s v="B"/>
    <x v="1"/>
    <x v="0"/>
    <x v="0"/>
    <x v="2"/>
    <n v="22.01"/>
    <n v="6"/>
    <n v="6.6029999999999998"/>
    <n v="138.66300000000001"/>
    <d v="2019-02-01T00:00:00"/>
    <d v="1899-12-30T18:50:00"/>
    <s v="Cash"/>
    <n v="132.06"/>
    <n v="4.7619047620000003"/>
    <n v="6.6029999999999998"/>
    <n v="7.6"/>
    <x v="1"/>
  </r>
  <r>
    <s v="712-39-0363"/>
    <s v="A"/>
    <x v="0"/>
    <x v="1"/>
    <x v="0"/>
    <x v="5"/>
    <n v="41.66"/>
    <n v="6"/>
    <n v="12.497999999999999"/>
    <n v="262.45800000000003"/>
    <d v="2019-02-01T00:00:00"/>
    <d v="1899-12-30T15:24:00"/>
    <s v="Ewallet"/>
    <n v="249.96"/>
    <n v="4.7619047620000003"/>
    <n v="12.497999999999999"/>
    <n v="5.6"/>
    <x v="1"/>
  </r>
  <r>
    <s v="345-68-9016"/>
    <s v="C"/>
    <x v="2"/>
    <x v="1"/>
    <x v="1"/>
    <x v="0"/>
    <n v="31.67"/>
    <n v="8"/>
    <n v="12.667999999999999"/>
    <n v="266.02800000000002"/>
    <d v="2019-02-01T00:00:00"/>
    <d v="1899-12-30T16:19:00"/>
    <s v="Credit card"/>
    <n v="253.36"/>
    <n v="4.7619047620000003"/>
    <n v="12.667999999999999"/>
    <n v="5.6"/>
    <x v="1"/>
  </r>
  <r>
    <s v="670-71-7306"/>
    <s v="B"/>
    <x v="1"/>
    <x v="0"/>
    <x v="0"/>
    <x v="0"/>
    <n v="44.63"/>
    <n v="6"/>
    <n v="13.388999999999999"/>
    <n v="281.16899999999998"/>
    <d v="2019-02-01T00:00:00"/>
    <d v="1899-12-30T20:08:00"/>
    <s v="Credit card"/>
    <n v="267.77999999999997"/>
    <n v="4.7619047620000003"/>
    <n v="13.388999999999999"/>
    <n v="5.0999999999999996"/>
    <x v="1"/>
  </r>
  <r>
    <s v="249-42-3782"/>
    <s v="A"/>
    <x v="0"/>
    <x v="0"/>
    <x v="0"/>
    <x v="3"/>
    <n v="70.010000000000005"/>
    <n v="5"/>
    <n v="17.502500000000001"/>
    <n v="367.55250000000001"/>
    <d v="2019-03-01T00:00:00"/>
    <d v="1899-12-30T11:36:00"/>
    <s v="Ewallet"/>
    <n v="350.05"/>
    <n v="4.7619047620000003"/>
    <n v="17.502500000000001"/>
    <n v="5.5"/>
    <x v="2"/>
  </r>
  <r>
    <s v="749-24-1565"/>
    <s v="A"/>
    <x v="0"/>
    <x v="0"/>
    <x v="1"/>
    <x v="3"/>
    <n v="23.03"/>
    <n v="9"/>
    <n v="10.3635"/>
    <n v="217.6335"/>
    <d v="2019-03-01T00:00:00"/>
    <d v="1899-12-30T12:02:00"/>
    <s v="Ewallet"/>
    <n v="207.27"/>
    <n v="4.7619047620000003"/>
    <n v="10.3635"/>
    <n v="7.9"/>
    <x v="2"/>
  </r>
  <r>
    <s v="687-15-1097"/>
    <s v="C"/>
    <x v="2"/>
    <x v="1"/>
    <x v="1"/>
    <x v="3"/>
    <n v="21.12"/>
    <n v="2"/>
    <n v="2.1120000000000001"/>
    <n v="44.351999999999997"/>
    <d v="2019-03-01T00:00:00"/>
    <d v="1899-12-30T19:17:00"/>
    <s v="Cash"/>
    <n v="42.24"/>
    <n v="4.7619047620000003"/>
    <n v="2.1120000000000001"/>
    <n v="9.6999999999999993"/>
    <x v="2"/>
  </r>
  <r>
    <s v="422-29-8786"/>
    <s v="A"/>
    <x v="0"/>
    <x v="0"/>
    <x v="1"/>
    <x v="1"/>
    <n v="67.09"/>
    <n v="5"/>
    <n v="16.772500000000001"/>
    <n v="352.22250000000003"/>
    <d v="2019-03-01T00:00:00"/>
    <d v="1899-12-30T16:47:00"/>
    <s v="Credit card"/>
    <n v="335.45"/>
    <n v="4.7619047620000003"/>
    <n v="16.772500000000001"/>
    <n v="9.1"/>
    <x v="2"/>
  </r>
  <r>
    <s v="343-87-0864"/>
    <s v="C"/>
    <x v="2"/>
    <x v="1"/>
    <x v="0"/>
    <x v="3"/>
    <n v="75.88"/>
    <n v="1"/>
    <n v="3.794"/>
    <n v="79.674000000000007"/>
    <d v="2019-03-01T00:00:00"/>
    <d v="1899-12-30T10:30:00"/>
    <s v="Credit card"/>
    <n v="75.88"/>
    <n v="4.7619047620000003"/>
    <n v="3.794"/>
    <n v="7.1"/>
    <x v="2"/>
  </r>
  <r>
    <s v="875-31-8302"/>
    <s v="B"/>
    <x v="1"/>
    <x v="0"/>
    <x v="0"/>
    <x v="0"/>
    <n v="93.38"/>
    <n v="1"/>
    <n v="4.6689999999999996"/>
    <n v="98.049000000000007"/>
    <d v="2019-03-01T00:00:00"/>
    <d v="1899-12-30T13:07:00"/>
    <s v="Cash"/>
    <n v="93.38"/>
    <n v="4.7619047620000003"/>
    <n v="4.6689999999999996"/>
    <n v="9.6"/>
    <x v="2"/>
  </r>
  <r>
    <s v="501-61-1753"/>
    <s v="B"/>
    <x v="1"/>
    <x v="0"/>
    <x v="1"/>
    <x v="1"/>
    <n v="63.15"/>
    <n v="6"/>
    <n v="18.945"/>
    <n v="397.84500000000003"/>
    <d v="2019-03-01T00:00:00"/>
    <d v="1899-12-30T20:24:00"/>
    <s v="Ewallet"/>
    <n v="378.9"/>
    <n v="4.7619047620000003"/>
    <n v="18.945"/>
    <n v="9.8000000000000007"/>
    <x v="2"/>
  </r>
  <r>
    <s v="552-44-5977"/>
    <s v="B"/>
    <x v="1"/>
    <x v="1"/>
    <x v="0"/>
    <x v="3"/>
    <n v="62"/>
    <n v="8"/>
    <n v="24.8"/>
    <n v="520.79999999999995"/>
    <d v="2019-03-01T00:00:00"/>
    <d v="1899-12-30T19:08:00"/>
    <s v="Credit card"/>
    <n v="496"/>
    <n v="4.7619047620000003"/>
    <n v="24.8"/>
    <n v="6.2"/>
    <x v="2"/>
  </r>
  <r>
    <s v="279-74-2924"/>
    <s v="B"/>
    <x v="1"/>
    <x v="1"/>
    <x v="0"/>
    <x v="2"/>
    <n v="72.17"/>
    <n v="1"/>
    <n v="3.6084999999999998"/>
    <n v="75.778499999999994"/>
    <d v="2019-04-01T00:00:00"/>
    <d v="1899-12-30T19:40:00"/>
    <s v="Cash"/>
    <n v="72.17"/>
    <n v="4.7619047620000003"/>
    <n v="3.6084999999999998"/>
    <n v="6.1"/>
    <x v="3"/>
  </r>
  <r>
    <s v="672-51-8681"/>
    <s v="C"/>
    <x v="2"/>
    <x v="1"/>
    <x v="1"/>
    <x v="2"/>
    <n v="66.650000000000006"/>
    <n v="9"/>
    <n v="29.9925"/>
    <n v="629.84249999999997"/>
    <d v="2019-04-01T00:00:00"/>
    <d v="1899-12-30T18:19:00"/>
    <s v="Credit card"/>
    <n v="599.85"/>
    <n v="4.7619047620000003"/>
    <n v="29.9925"/>
    <n v="9.6999999999999993"/>
    <x v="3"/>
  </r>
  <r>
    <s v="656-16-1063"/>
    <s v="B"/>
    <x v="1"/>
    <x v="0"/>
    <x v="0"/>
    <x v="0"/>
    <n v="46.42"/>
    <n v="3"/>
    <n v="6.9630000000000001"/>
    <n v="146.22300000000001"/>
    <d v="2019-04-01T00:00:00"/>
    <d v="1899-12-30T13:24:00"/>
    <s v="Credit card"/>
    <n v="139.26"/>
    <n v="4.7619047620000003"/>
    <n v="6.9630000000000001"/>
    <n v="4.4000000000000004"/>
    <x v="3"/>
  </r>
  <r>
    <s v="731-14-2199"/>
    <s v="A"/>
    <x v="0"/>
    <x v="1"/>
    <x v="1"/>
    <x v="1"/>
    <n v="35.54"/>
    <n v="10"/>
    <n v="17.77"/>
    <n v="373.17"/>
    <d v="2019-04-01T00:00:00"/>
    <d v="1899-12-30T13:34:00"/>
    <s v="Ewallet"/>
    <n v="355.4"/>
    <n v="4.7619047620000003"/>
    <n v="17.77"/>
    <n v="7"/>
    <x v="3"/>
  </r>
  <r>
    <s v="725-32-9708"/>
    <s v="B"/>
    <x v="1"/>
    <x v="1"/>
    <x v="1"/>
    <x v="4"/>
    <n v="68.709999999999994"/>
    <n v="4"/>
    <n v="13.742000000000001"/>
    <n v="288.58199999999999"/>
    <d v="2019-04-01T00:00:00"/>
    <d v="1899-12-30T19:01:00"/>
    <s v="Cash"/>
    <n v="274.83999999999997"/>
    <n v="4.7619047620000003"/>
    <n v="13.742000000000001"/>
    <n v="4.0999999999999996"/>
    <x v="3"/>
  </r>
  <r>
    <s v="132-23-6451"/>
    <s v="A"/>
    <x v="0"/>
    <x v="1"/>
    <x v="0"/>
    <x v="3"/>
    <n v="20.97"/>
    <n v="5"/>
    <n v="5.2424999999999997"/>
    <n v="110.0925"/>
    <d v="2019-04-01T00:00:00"/>
    <d v="1899-12-30T13:21:00"/>
    <s v="Cash"/>
    <n v="104.85"/>
    <n v="4.7619047620000003"/>
    <n v="5.2424999999999997"/>
    <n v="7.8"/>
    <x v="3"/>
  </r>
  <r>
    <s v="750-67-8428"/>
    <s v="A"/>
    <x v="0"/>
    <x v="1"/>
    <x v="1"/>
    <x v="3"/>
    <n v="74.69"/>
    <n v="7"/>
    <n v="26.141500000000001"/>
    <n v="548.97149999999999"/>
    <d v="2019-05-01T00:00:00"/>
    <d v="1899-12-30T13:08:00"/>
    <s v="Ewallet"/>
    <n v="522.83000000000004"/>
    <n v="4.7619047620000003"/>
    <n v="26.141500000000001"/>
    <n v="9.1"/>
    <x v="4"/>
  </r>
  <r>
    <s v="628-34-3388"/>
    <s v="C"/>
    <x v="2"/>
    <x v="0"/>
    <x v="0"/>
    <x v="4"/>
    <n v="27.38"/>
    <n v="6"/>
    <n v="8.2140000000000004"/>
    <n v="172.494"/>
    <d v="2019-05-01T00:00:00"/>
    <d v="1899-12-30T20:54:00"/>
    <s v="Credit card"/>
    <n v="164.28"/>
    <n v="4.7619047620000003"/>
    <n v="8.2140000000000004"/>
    <n v="7.9"/>
    <x v="4"/>
  </r>
  <r>
    <s v="217-58-1179"/>
    <s v="A"/>
    <x v="0"/>
    <x v="1"/>
    <x v="0"/>
    <x v="1"/>
    <n v="62.65"/>
    <n v="4"/>
    <n v="12.53"/>
    <n v="263.13"/>
    <d v="2019-05-01T00:00:00"/>
    <d v="1899-12-30T11:25:00"/>
    <s v="Cash"/>
    <n v="250.6"/>
    <n v="4.7619047620000003"/>
    <n v="12.53"/>
    <n v="4.2"/>
    <x v="4"/>
  </r>
  <r>
    <s v="144-51-6085"/>
    <s v="A"/>
    <x v="0"/>
    <x v="1"/>
    <x v="0"/>
    <x v="1"/>
    <n v="70.739999999999995"/>
    <n v="4"/>
    <n v="14.148"/>
    <n v="297.108"/>
    <d v="2019-05-01T00:00:00"/>
    <d v="1899-12-30T16:05:00"/>
    <s v="Credit card"/>
    <n v="282.95999999999998"/>
    <n v="4.7619047620000003"/>
    <n v="14.148"/>
    <n v="4.4000000000000004"/>
    <x v="4"/>
  </r>
  <r>
    <s v="843-01-4703"/>
    <s v="B"/>
    <x v="1"/>
    <x v="1"/>
    <x v="1"/>
    <x v="1"/>
    <n v="35.380000000000003"/>
    <n v="9"/>
    <n v="15.920999999999999"/>
    <n v="334.34100000000001"/>
    <d v="2019-05-01T00:00:00"/>
    <d v="1899-12-30T19:50:00"/>
    <s v="Credit card"/>
    <n v="318.42"/>
    <n v="4.7619047620000003"/>
    <n v="15.920999999999999"/>
    <n v="9.6"/>
    <x v="4"/>
  </r>
  <r>
    <s v="573-98-8548"/>
    <s v="C"/>
    <x v="2"/>
    <x v="1"/>
    <x v="1"/>
    <x v="4"/>
    <n v="31.9"/>
    <n v="1"/>
    <n v="1.595"/>
    <n v="33.494999999999997"/>
    <d v="2019-05-01T00:00:00"/>
    <d v="1899-12-30T12:40:00"/>
    <s v="Ewallet"/>
    <n v="31.9"/>
    <n v="4.7619047620000003"/>
    <n v="1.595"/>
    <n v="9.1"/>
    <x v="4"/>
  </r>
  <r>
    <s v="209-61-0206"/>
    <s v="A"/>
    <x v="0"/>
    <x v="0"/>
    <x v="1"/>
    <x v="1"/>
    <n v="42.91"/>
    <n v="5"/>
    <n v="10.727499999999999"/>
    <n v="225.2775"/>
    <d v="2019-05-01T00:00:00"/>
    <d v="1899-12-30T17:29:00"/>
    <s v="Ewallet"/>
    <n v="214.55"/>
    <n v="4.7619047620000003"/>
    <n v="10.727499999999999"/>
    <n v="6.1"/>
    <x v="4"/>
  </r>
  <r>
    <s v="339-12-4827"/>
    <s v="B"/>
    <x v="1"/>
    <x v="1"/>
    <x v="1"/>
    <x v="4"/>
    <n v="73.959999999999994"/>
    <n v="1"/>
    <n v="3.698"/>
    <n v="77.658000000000001"/>
    <d v="2019-05-01T00:00:00"/>
    <d v="1899-12-30T11:32:00"/>
    <s v="Credit card"/>
    <n v="73.959999999999994"/>
    <n v="4.7619047620000003"/>
    <n v="3.698"/>
    <n v="5"/>
    <x v="4"/>
  </r>
  <r>
    <s v="841-18-8232"/>
    <s v="B"/>
    <x v="1"/>
    <x v="0"/>
    <x v="1"/>
    <x v="5"/>
    <n v="71.2"/>
    <n v="1"/>
    <n v="3.56"/>
    <n v="74.760000000000005"/>
    <d v="2019-05-01T00:00:00"/>
    <d v="1899-12-30T20:40:00"/>
    <s v="Credit card"/>
    <n v="71.2"/>
    <n v="4.7619047620000003"/>
    <n v="3.56"/>
    <n v="9.1999999999999993"/>
    <x v="4"/>
  </r>
  <r>
    <s v="801-88-0346"/>
    <s v="C"/>
    <x v="2"/>
    <x v="0"/>
    <x v="1"/>
    <x v="4"/>
    <n v="76.06"/>
    <n v="3"/>
    <n v="11.409000000000001"/>
    <n v="239.589"/>
    <d v="2019-05-01T00:00:00"/>
    <d v="1899-12-30T20:30:00"/>
    <s v="Credit card"/>
    <n v="228.18"/>
    <n v="4.7619047620000003"/>
    <n v="11.409000000000001"/>
    <n v="9.8000000000000007"/>
    <x v="4"/>
  </r>
  <r>
    <s v="433-08-7822"/>
    <s v="C"/>
    <x v="2"/>
    <x v="0"/>
    <x v="1"/>
    <x v="3"/>
    <n v="78.89"/>
    <n v="7"/>
    <n v="27.611499999999999"/>
    <n v="579.8415"/>
    <d v="2019-05-01T00:00:00"/>
    <d v="1899-12-30T19:48:00"/>
    <s v="Ewallet"/>
    <n v="552.23"/>
    <n v="4.7619047620000003"/>
    <n v="27.611499999999999"/>
    <n v="7.5"/>
    <x v="4"/>
  </r>
  <r>
    <s v="489-82-1237"/>
    <s v="A"/>
    <x v="0"/>
    <x v="0"/>
    <x v="1"/>
    <x v="2"/>
    <n v="93.88"/>
    <n v="7"/>
    <n v="32.857999999999997"/>
    <n v="690.01800000000003"/>
    <d v="2019-05-01T00:00:00"/>
    <d v="1899-12-30T11:51:00"/>
    <s v="Credit card"/>
    <n v="657.16"/>
    <n v="4.7619047620000003"/>
    <n v="32.857999999999997"/>
    <n v="7.3"/>
    <x v="4"/>
  </r>
  <r>
    <s v="393-65-2792"/>
    <s v="C"/>
    <x v="2"/>
    <x v="0"/>
    <x v="0"/>
    <x v="5"/>
    <n v="89.48"/>
    <n v="10"/>
    <n v="44.74"/>
    <n v="939.54"/>
    <d v="2019-06-01T00:00:00"/>
    <d v="1899-12-30T12:46:00"/>
    <s v="Credit card"/>
    <n v="894.8"/>
    <n v="4.7619047620000003"/>
    <n v="44.74"/>
    <n v="9.6"/>
    <x v="5"/>
  </r>
  <r>
    <s v="704-11-6354"/>
    <s v="A"/>
    <x v="0"/>
    <x v="1"/>
    <x v="0"/>
    <x v="1"/>
    <n v="58.9"/>
    <n v="8"/>
    <n v="23.56"/>
    <n v="494.76"/>
    <d v="2019-06-01T00:00:00"/>
    <d v="1899-12-30T11:23:00"/>
    <s v="Cash"/>
    <n v="471.2"/>
    <n v="4.7619047620000003"/>
    <n v="23.56"/>
    <n v="8.9"/>
    <x v="5"/>
  </r>
  <r>
    <s v="490-29-1201"/>
    <s v="A"/>
    <x v="0"/>
    <x v="0"/>
    <x v="1"/>
    <x v="0"/>
    <n v="15.34"/>
    <n v="1"/>
    <n v="0.76700000000000002"/>
    <n v="16.106999999999999"/>
    <d v="2019-06-01T00:00:00"/>
    <d v="1899-12-30T11:09:00"/>
    <s v="Cash"/>
    <n v="15.34"/>
    <n v="4.7619047620000003"/>
    <n v="0.76700000000000002"/>
    <n v="6.5"/>
    <x v="5"/>
  </r>
  <r>
    <s v="834-25-9262"/>
    <s v="C"/>
    <x v="2"/>
    <x v="0"/>
    <x v="1"/>
    <x v="4"/>
    <n v="81.680000000000007"/>
    <n v="4"/>
    <n v="16.335999999999999"/>
    <n v="343.05599999999998"/>
    <d v="2019-06-01T00:00:00"/>
    <d v="1899-12-30T12:12:00"/>
    <s v="Cash"/>
    <n v="326.72000000000003"/>
    <n v="4.7619047620000003"/>
    <n v="16.335999999999999"/>
    <n v="9.1"/>
    <x v="5"/>
  </r>
  <r>
    <s v="662-72-2873"/>
    <s v="A"/>
    <x v="0"/>
    <x v="0"/>
    <x v="1"/>
    <x v="5"/>
    <n v="40.94"/>
    <n v="5"/>
    <n v="10.234999999999999"/>
    <n v="214.935"/>
    <d v="2019-06-01T00:00:00"/>
    <d v="1899-12-30T13:58:00"/>
    <s v="Ewallet"/>
    <n v="204.7"/>
    <n v="4.7619047620000003"/>
    <n v="10.234999999999999"/>
    <n v="9.9"/>
    <x v="5"/>
  </r>
  <r>
    <s v="826-58-8051"/>
    <s v="B"/>
    <x v="1"/>
    <x v="0"/>
    <x v="0"/>
    <x v="1"/>
    <n v="62.19"/>
    <n v="4"/>
    <n v="12.438000000000001"/>
    <n v="261.19799999999998"/>
    <d v="2019-06-01T00:00:00"/>
    <d v="1899-12-30T19:46:00"/>
    <s v="Ewallet"/>
    <n v="248.76"/>
    <n v="4.7619047620000003"/>
    <n v="12.438000000000001"/>
    <n v="4.3"/>
    <x v="5"/>
  </r>
  <r>
    <s v="729-06-2010"/>
    <s v="B"/>
    <x v="1"/>
    <x v="1"/>
    <x v="0"/>
    <x v="3"/>
    <n v="80.47"/>
    <n v="9"/>
    <n v="36.211500000000001"/>
    <n v="760.44150000000002"/>
    <d v="2019-06-01T00:00:00"/>
    <d v="1899-12-30T11:18:00"/>
    <s v="Cash"/>
    <n v="724.23"/>
    <n v="4.7619047620000003"/>
    <n v="36.211500000000001"/>
    <n v="9.1999999999999993"/>
    <x v="5"/>
  </r>
  <r>
    <s v="852-82-2749"/>
    <s v="A"/>
    <x v="0"/>
    <x v="0"/>
    <x v="0"/>
    <x v="0"/>
    <n v="64.59"/>
    <n v="4"/>
    <n v="12.917999999999999"/>
    <n v="271.27800000000002"/>
    <d v="2019-06-01T00:00:00"/>
    <d v="1899-12-30T13:35:00"/>
    <s v="Ewallet"/>
    <n v="258.36"/>
    <n v="4.7619047620000003"/>
    <n v="12.917999999999999"/>
    <n v="9.3000000000000007"/>
    <x v="5"/>
  </r>
  <r>
    <s v="846-10-0341"/>
    <s v="A"/>
    <x v="0"/>
    <x v="0"/>
    <x v="1"/>
    <x v="4"/>
    <n v="42.57"/>
    <n v="7"/>
    <n v="14.8995"/>
    <n v="312.8895"/>
    <d v="2019-06-01T00:00:00"/>
    <d v="1899-12-30T11:51:00"/>
    <s v="Cash"/>
    <n v="297.99"/>
    <n v="4.7619047620000003"/>
    <n v="14.8995"/>
    <n v="6.8"/>
    <x v="5"/>
  </r>
  <r>
    <s v="232-16-2483"/>
    <s v="C"/>
    <x v="2"/>
    <x v="1"/>
    <x v="1"/>
    <x v="0"/>
    <n v="68.12"/>
    <n v="1"/>
    <n v="3.4060000000000001"/>
    <n v="71.525999999999996"/>
    <d v="2019-07-01T00:00:00"/>
    <d v="1899-12-30T12:28:00"/>
    <s v="Ewallet"/>
    <n v="68.12"/>
    <n v="4.7619047620000003"/>
    <n v="3.4060000000000001"/>
    <n v="6.8"/>
    <x v="6"/>
  </r>
  <r>
    <s v="109-28-2512"/>
    <s v="B"/>
    <x v="1"/>
    <x v="1"/>
    <x v="1"/>
    <x v="4"/>
    <n v="97.61"/>
    <n v="6"/>
    <n v="29.283000000000001"/>
    <n v="614.94299999999998"/>
    <d v="2019-07-01T00:00:00"/>
    <d v="1899-12-30T15:01:00"/>
    <s v="Ewallet"/>
    <n v="585.66"/>
    <n v="4.7619047620000003"/>
    <n v="29.283000000000001"/>
    <n v="9.9"/>
    <x v="6"/>
  </r>
  <r>
    <s v="799-71-1548"/>
    <s v="A"/>
    <x v="0"/>
    <x v="1"/>
    <x v="0"/>
    <x v="2"/>
    <n v="77.72"/>
    <n v="4"/>
    <n v="15.544"/>
    <n v="326.42399999999998"/>
    <d v="2019-07-01T00:00:00"/>
    <d v="1899-12-30T16:11:00"/>
    <s v="Credit card"/>
    <n v="310.88"/>
    <n v="4.7619047620000003"/>
    <n v="15.544"/>
    <n v="8.8000000000000007"/>
    <x v="6"/>
  </r>
  <r>
    <s v="126-54-1082"/>
    <s v="A"/>
    <x v="0"/>
    <x v="1"/>
    <x v="1"/>
    <x v="1"/>
    <n v="21.54"/>
    <n v="9"/>
    <n v="9.6929999999999996"/>
    <n v="203.553"/>
    <d v="2019-07-01T00:00:00"/>
    <d v="1899-12-30T11:44:00"/>
    <s v="Credit card"/>
    <n v="193.86"/>
    <n v="4.7619047620000003"/>
    <n v="9.6929999999999996"/>
    <n v="8.8000000000000007"/>
    <x v="6"/>
  </r>
  <r>
    <s v="566-19-5475"/>
    <s v="B"/>
    <x v="1"/>
    <x v="0"/>
    <x v="0"/>
    <x v="4"/>
    <n v="47.97"/>
    <n v="7"/>
    <n v="16.7895"/>
    <n v="352.5795"/>
    <d v="2019-07-01T00:00:00"/>
    <d v="1899-12-30T20:52:00"/>
    <s v="Cash"/>
    <n v="335.79"/>
    <n v="4.7619047620000003"/>
    <n v="16.7895"/>
    <n v="6.2"/>
    <x v="6"/>
  </r>
  <r>
    <s v="526-86-8552"/>
    <s v="C"/>
    <x v="2"/>
    <x v="1"/>
    <x v="1"/>
    <x v="1"/>
    <n v="21.82"/>
    <n v="10"/>
    <n v="10.91"/>
    <n v="229.11"/>
    <d v="2019-07-01T00:00:00"/>
    <d v="1899-12-30T17:36:00"/>
    <s v="Cash"/>
    <n v="218.2"/>
    <n v="4.7619047620000003"/>
    <n v="10.91"/>
    <n v="7.1"/>
    <x v="6"/>
  </r>
  <r>
    <s v="889-04-9723"/>
    <s v="B"/>
    <x v="1"/>
    <x v="1"/>
    <x v="1"/>
    <x v="5"/>
    <n v="89.14"/>
    <n v="4"/>
    <n v="17.827999999999999"/>
    <n v="374.38799999999998"/>
    <d v="2019-07-01T00:00:00"/>
    <d v="1899-12-30T12:20:00"/>
    <s v="Credit card"/>
    <n v="356.56"/>
    <n v="4.7619047620000003"/>
    <n v="17.827999999999999"/>
    <n v="7.8"/>
    <x v="6"/>
  </r>
  <r>
    <s v="541-48-8554"/>
    <s v="A"/>
    <x v="0"/>
    <x v="0"/>
    <x v="0"/>
    <x v="0"/>
    <n v="60.95"/>
    <n v="9"/>
    <n v="27.427499999999998"/>
    <n v="575.97749999999996"/>
    <d v="2019-07-01T00:00:00"/>
    <d v="1899-12-30T12:08:00"/>
    <s v="Credit card"/>
    <n v="548.54999999999995"/>
    <n v="4.7619047620000003"/>
    <n v="27.427499999999998"/>
    <n v="6"/>
    <x v="6"/>
  </r>
  <r>
    <s v="390-31-6381"/>
    <s v="C"/>
    <x v="2"/>
    <x v="0"/>
    <x v="0"/>
    <x v="5"/>
    <n v="27.22"/>
    <n v="3"/>
    <n v="4.0830000000000002"/>
    <n v="85.742999999999995"/>
    <d v="2019-07-01T00:00:00"/>
    <d v="1899-12-30T12:37:00"/>
    <s v="Cash"/>
    <n v="81.66"/>
    <n v="4.7619047620000003"/>
    <n v="4.0830000000000002"/>
    <n v="7.3"/>
    <x v="6"/>
  </r>
  <r>
    <s v="189-08-9157"/>
    <s v="C"/>
    <x v="2"/>
    <x v="0"/>
    <x v="1"/>
    <x v="4"/>
    <n v="31.73"/>
    <n v="9"/>
    <n v="14.278499999999999"/>
    <n v="299.8485"/>
    <d v="2019-08-01T00:00:00"/>
    <d v="1899-12-30T16:17:00"/>
    <s v="Credit card"/>
    <n v="285.57"/>
    <n v="4.7619047620000003"/>
    <n v="14.278499999999999"/>
    <n v="5.9"/>
    <x v="7"/>
  </r>
  <r>
    <s v="663-86-9076"/>
    <s v="C"/>
    <x v="2"/>
    <x v="1"/>
    <x v="1"/>
    <x v="5"/>
    <n v="68.540000000000006"/>
    <n v="8"/>
    <n v="27.416"/>
    <n v="575.73599999999999"/>
    <d v="2019-08-01T00:00:00"/>
    <d v="1899-12-30T15:57:00"/>
    <s v="Ewallet"/>
    <n v="548.32000000000005"/>
    <n v="4.7619047620000003"/>
    <n v="27.416"/>
    <n v="8.5"/>
    <x v="7"/>
  </r>
  <r>
    <s v="571-94-0759"/>
    <s v="B"/>
    <x v="1"/>
    <x v="1"/>
    <x v="1"/>
    <x v="5"/>
    <n v="74.599999999999994"/>
    <n v="10"/>
    <n v="37.299999999999997"/>
    <n v="783.3"/>
    <d v="2019-08-01T00:00:00"/>
    <d v="1899-12-30T20:55:00"/>
    <s v="Cash"/>
    <n v="746"/>
    <n v="4.7619047620000003"/>
    <n v="37.299999999999997"/>
    <n v="9.5"/>
    <x v="7"/>
  </r>
  <r>
    <s v="750-57-9686"/>
    <s v="C"/>
    <x v="2"/>
    <x v="0"/>
    <x v="1"/>
    <x v="1"/>
    <n v="45.38"/>
    <n v="4"/>
    <n v="9.0760000000000005"/>
    <n v="190.596"/>
    <d v="2019-08-01T00:00:00"/>
    <d v="1899-12-30T13:48:00"/>
    <s v="Credit card"/>
    <n v="181.52"/>
    <n v="4.7619047620000003"/>
    <n v="9.0760000000000005"/>
    <n v="8.6999999999999993"/>
    <x v="7"/>
  </r>
  <r>
    <s v="192-98-7397"/>
    <s v="C"/>
    <x v="2"/>
    <x v="0"/>
    <x v="0"/>
    <x v="4"/>
    <n v="12.78"/>
    <n v="1"/>
    <n v="0.63900000000000001"/>
    <n v="13.419"/>
    <d v="2019-08-01T00:00:00"/>
    <d v="1899-12-30T14:11:00"/>
    <s v="Ewallet"/>
    <n v="12.78"/>
    <n v="4.7619047620000003"/>
    <n v="0.63900000000000001"/>
    <n v="9.5"/>
    <x v="7"/>
  </r>
  <r>
    <s v="674-15-9296"/>
    <s v="A"/>
    <x v="0"/>
    <x v="0"/>
    <x v="0"/>
    <x v="0"/>
    <n v="37.14"/>
    <n v="5"/>
    <n v="9.2850000000000001"/>
    <n v="194.98500000000001"/>
    <d v="2019-08-01T00:00:00"/>
    <d v="1899-12-30T13:05:00"/>
    <s v="Ewallet"/>
    <n v="185.7"/>
    <n v="4.7619047620000003"/>
    <n v="9.2850000000000001"/>
    <n v="5"/>
    <x v="7"/>
  </r>
  <r>
    <s v="387-49-4215"/>
    <s v="B"/>
    <x v="1"/>
    <x v="1"/>
    <x v="1"/>
    <x v="0"/>
    <n v="48.5"/>
    <n v="3"/>
    <n v="7.2750000000000004"/>
    <n v="152.77500000000001"/>
    <d v="2019-08-01T00:00:00"/>
    <d v="1899-12-30T12:50:00"/>
    <s v="Cash"/>
    <n v="145.5"/>
    <n v="4.7619047620000003"/>
    <n v="7.2750000000000004"/>
    <n v="6.7"/>
    <x v="7"/>
  </r>
  <r>
    <s v="484-22-8230"/>
    <s v="C"/>
    <x v="2"/>
    <x v="1"/>
    <x v="1"/>
    <x v="4"/>
    <n v="51.89"/>
    <n v="7"/>
    <n v="18.1615"/>
    <n v="381.39150000000001"/>
    <d v="2019-08-01T00:00:00"/>
    <d v="1899-12-30T20:08:00"/>
    <s v="Cash"/>
    <n v="363.23"/>
    <n v="4.7619047620000003"/>
    <n v="18.1615"/>
    <n v="4.5"/>
    <x v="7"/>
  </r>
  <r>
    <s v="241-96-5076"/>
    <s v="B"/>
    <x v="1"/>
    <x v="1"/>
    <x v="1"/>
    <x v="1"/>
    <n v="49.1"/>
    <n v="2"/>
    <n v="4.91"/>
    <n v="103.11"/>
    <d v="2019-08-01T00:00:00"/>
    <d v="1899-12-30T12:58:00"/>
    <s v="Credit card"/>
    <n v="98.2"/>
    <n v="4.7619047620000003"/>
    <n v="4.91"/>
    <n v="6.4"/>
    <x v="7"/>
  </r>
  <r>
    <s v="767-97-4650"/>
    <s v="B"/>
    <x v="1"/>
    <x v="1"/>
    <x v="1"/>
    <x v="0"/>
    <n v="64.83"/>
    <n v="2"/>
    <n v="6.4829999999999997"/>
    <n v="136.143"/>
    <d v="2019-08-01T00:00:00"/>
    <d v="1899-12-30T11:59:00"/>
    <s v="Credit card"/>
    <n v="129.66"/>
    <n v="4.7619047620000003"/>
    <n v="6.4829999999999997"/>
    <n v="8"/>
    <x v="7"/>
  </r>
  <r>
    <s v="442-44-6497"/>
    <s v="C"/>
    <x v="2"/>
    <x v="1"/>
    <x v="0"/>
    <x v="1"/>
    <n v="55.57"/>
    <n v="3"/>
    <n v="8.3354999999999997"/>
    <n v="175.0455"/>
    <d v="2019-08-01T00:00:00"/>
    <d v="1899-12-30T11:42:00"/>
    <s v="Credit card"/>
    <n v="166.71"/>
    <n v="4.7619047620000003"/>
    <n v="8.3354999999999997"/>
    <n v="5.9"/>
    <x v="7"/>
  </r>
  <r>
    <s v="457-13-1708"/>
    <s v="B"/>
    <x v="1"/>
    <x v="1"/>
    <x v="0"/>
    <x v="4"/>
    <n v="65.23"/>
    <n v="10"/>
    <n v="32.615000000000002"/>
    <n v="684.91499999999996"/>
    <d v="2019-08-01T00:00:00"/>
    <d v="1899-12-30T19:07:00"/>
    <s v="Credit card"/>
    <n v="652.29999999999995"/>
    <n v="4.7619047620000003"/>
    <n v="32.615000000000002"/>
    <n v="5.2"/>
    <x v="7"/>
  </r>
  <r>
    <s v="257-60-7754"/>
    <s v="A"/>
    <x v="0"/>
    <x v="0"/>
    <x v="1"/>
    <x v="2"/>
    <n v="50.23"/>
    <n v="4"/>
    <n v="10.045999999999999"/>
    <n v="210.96600000000001"/>
    <d v="2019-08-01T00:00:00"/>
    <d v="1899-12-30T17:12:00"/>
    <s v="Cash"/>
    <n v="200.92"/>
    <n v="4.7619047620000003"/>
    <n v="10.045999999999999"/>
    <n v="9"/>
    <x v="7"/>
  </r>
  <r>
    <s v="845-94-6841"/>
    <s v="C"/>
    <x v="2"/>
    <x v="1"/>
    <x v="1"/>
    <x v="5"/>
    <n v="72.88"/>
    <n v="9"/>
    <n v="32.795999999999999"/>
    <n v="688.71600000000001"/>
    <d v="2019-08-01T00:00:00"/>
    <d v="1899-12-30T19:38:00"/>
    <s v="Cash"/>
    <n v="655.92"/>
    <n v="4.7619047620000003"/>
    <n v="32.795999999999999"/>
    <n v="4"/>
    <x v="7"/>
  </r>
  <r>
    <s v="840-76-5966"/>
    <s v="A"/>
    <x v="0"/>
    <x v="1"/>
    <x v="0"/>
    <x v="0"/>
    <n v="12.76"/>
    <n v="2"/>
    <n v="1.276"/>
    <n v="26.795999999999999"/>
    <d v="2019-08-01T00:00:00"/>
    <d v="1899-12-30T18:06:00"/>
    <s v="Ewallet"/>
    <n v="25.52"/>
    <n v="4.7619047620000003"/>
    <n v="1.276"/>
    <n v="7.8"/>
    <x v="7"/>
  </r>
  <r>
    <s v="124-31-1458"/>
    <s v="A"/>
    <x v="0"/>
    <x v="1"/>
    <x v="1"/>
    <x v="2"/>
    <n v="79.59"/>
    <n v="3"/>
    <n v="11.938499999999999"/>
    <n v="250.70849999999999"/>
    <d v="2019-08-01T00:00:00"/>
    <d v="1899-12-30T14:30:00"/>
    <s v="Cash"/>
    <n v="238.77"/>
    <n v="4.7619047620000003"/>
    <n v="11.938499999999999"/>
    <n v="6.6"/>
    <x v="7"/>
  </r>
  <r>
    <s v="631-34-1880"/>
    <s v="C"/>
    <x v="2"/>
    <x v="1"/>
    <x v="0"/>
    <x v="5"/>
    <n v="24.31"/>
    <n v="3"/>
    <n v="3.6465000000000001"/>
    <n v="76.576499999999996"/>
    <d v="2019-08-01T00:00:00"/>
    <d v="1899-12-30T19:09:00"/>
    <s v="Credit card"/>
    <n v="72.930000000000007"/>
    <n v="4.7619047620000003"/>
    <n v="3.6465000000000001"/>
    <n v="4.3"/>
    <x v="7"/>
  </r>
  <r>
    <s v="490-95-0021"/>
    <s v="B"/>
    <x v="1"/>
    <x v="1"/>
    <x v="1"/>
    <x v="5"/>
    <n v="33.21"/>
    <n v="10"/>
    <n v="16.605"/>
    <n v="348.70499999999998"/>
    <d v="2019-08-01T00:00:00"/>
    <d v="1899-12-30T14:25:00"/>
    <s v="Ewallet"/>
    <n v="332.1"/>
    <n v="4.7619047620000003"/>
    <n v="16.605"/>
    <n v="6"/>
    <x v="7"/>
  </r>
  <r>
    <s v="263-10-3913"/>
    <s v="C"/>
    <x v="2"/>
    <x v="1"/>
    <x v="0"/>
    <x v="4"/>
    <n v="49.04"/>
    <n v="9"/>
    <n v="22.068000000000001"/>
    <n v="463.428"/>
    <d v="2019-09-01T00:00:00"/>
    <d v="1899-12-30T14:20:00"/>
    <s v="Credit card"/>
    <n v="441.36"/>
    <n v="4.7619047620000003"/>
    <n v="22.068000000000001"/>
    <n v="8.6"/>
    <x v="8"/>
  </r>
  <r>
    <s v="554-42-2417"/>
    <s v="C"/>
    <x v="2"/>
    <x v="0"/>
    <x v="1"/>
    <x v="0"/>
    <n v="95.44"/>
    <n v="10"/>
    <n v="47.72"/>
    <n v="1002.12"/>
    <d v="2019-09-01T00:00:00"/>
    <d v="1899-12-30T13:45:00"/>
    <s v="Cash"/>
    <n v="954.4"/>
    <n v="4.7619047620000003"/>
    <n v="47.72"/>
    <n v="5.2"/>
    <x v="8"/>
  </r>
  <r>
    <s v="370-96-0655"/>
    <s v="C"/>
    <x v="2"/>
    <x v="0"/>
    <x v="1"/>
    <x v="4"/>
    <n v="49.32"/>
    <n v="6"/>
    <n v="14.795999999999999"/>
    <n v="310.71600000000001"/>
    <d v="2019-09-01T00:00:00"/>
    <d v="1899-12-30T13:46:00"/>
    <s v="Ewallet"/>
    <n v="295.92"/>
    <n v="4.7619047620000003"/>
    <n v="14.795999999999999"/>
    <n v="7.1"/>
    <x v="8"/>
  </r>
  <r>
    <s v="343-75-9322"/>
    <s v="B"/>
    <x v="1"/>
    <x v="1"/>
    <x v="1"/>
    <x v="0"/>
    <n v="11.85"/>
    <n v="8"/>
    <n v="4.74"/>
    <n v="99.54"/>
    <d v="2019-09-01T00:00:00"/>
    <d v="1899-12-30T16:34:00"/>
    <s v="Cash"/>
    <n v="94.8"/>
    <n v="4.7619047620000003"/>
    <n v="4.74"/>
    <n v="4.0999999999999996"/>
    <x v="8"/>
  </r>
  <r>
    <s v="288-62-1085"/>
    <s v="A"/>
    <x v="0"/>
    <x v="1"/>
    <x v="0"/>
    <x v="4"/>
    <n v="38.54"/>
    <n v="5"/>
    <n v="9.6349999999999998"/>
    <n v="202.33500000000001"/>
    <d v="2019-09-01T00:00:00"/>
    <d v="1899-12-30T13:34:00"/>
    <s v="Ewallet"/>
    <n v="192.7"/>
    <n v="4.7619047620000003"/>
    <n v="9.6349999999999998"/>
    <n v="5.6"/>
    <x v="8"/>
  </r>
  <r>
    <s v="305-89-2768"/>
    <s v="B"/>
    <x v="1"/>
    <x v="1"/>
    <x v="1"/>
    <x v="1"/>
    <n v="21.9"/>
    <n v="3"/>
    <n v="3.2850000000000001"/>
    <n v="68.984999999999999"/>
    <d v="2019-09-01T00:00:00"/>
    <d v="1899-12-30T18:43:00"/>
    <s v="Ewallet"/>
    <n v="65.7"/>
    <n v="4.7619047620000003"/>
    <n v="3.2850000000000001"/>
    <n v="4.7"/>
    <x v="8"/>
  </r>
  <r>
    <s v="867-47-1948"/>
    <s v="C"/>
    <x v="2"/>
    <x v="0"/>
    <x v="1"/>
    <x v="1"/>
    <n v="15.8"/>
    <n v="10"/>
    <n v="7.9"/>
    <n v="165.9"/>
    <d v="2019-09-01T00:00:00"/>
    <d v="1899-12-30T12:07:00"/>
    <s v="Cash"/>
    <n v="158"/>
    <n v="4.7619047620000003"/>
    <n v="7.9"/>
    <n v="7.8"/>
    <x v="8"/>
  </r>
  <r>
    <s v="189-40-5216"/>
    <s v="C"/>
    <x v="2"/>
    <x v="0"/>
    <x v="0"/>
    <x v="2"/>
    <n v="96.37"/>
    <n v="7"/>
    <n v="33.729500000000002"/>
    <n v="708.31949999999995"/>
    <d v="2019-09-01T00:00:00"/>
    <d v="1899-12-30T11:40:00"/>
    <s v="Cash"/>
    <n v="674.59"/>
    <n v="4.7619047620000003"/>
    <n v="33.729500000000002"/>
    <n v="6"/>
    <x v="8"/>
  </r>
  <r>
    <s v="665-32-9167"/>
    <s v="A"/>
    <x v="0"/>
    <x v="1"/>
    <x v="1"/>
    <x v="3"/>
    <n v="36.26"/>
    <n v="2"/>
    <n v="3.6259999999999999"/>
    <n v="76.146000000000001"/>
    <d v="2019-10-01T00:00:00"/>
    <d v="1899-12-30T17:15:00"/>
    <s v="Credit card"/>
    <n v="72.52"/>
    <n v="4.7619047620000003"/>
    <n v="3.6259999999999999"/>
    <n v="7.2"/>
    <x v="9"/>
  </r>
  <r>
    <s v="640-49-2076"/>
    <s v="B"/>
    <x v="1"/>
    <x v="0"/>
    <x v="0"/>
    <x v="0"/>
    <n v="83.78"/>
    <n v="8"/>
    <n v="33.512"/>
    <n v="703.75199999999995"/>
    <d v="2019-10-01T00:00:00"/>
    <d v="1899-12-30T14:49:00"/>
    <s v="Cash"/>
    <n v="670.24"/>
    <n v="4.7619047620000003"/>
    <n v="33.512"/>
    <n v="5.0999999999999996"/>
    <x v="9"/>
  </r>
  <r>
    <s v="873-51-0671"/>
    <s v="A"/>
    <x v="0"/>
    <x v="1"/>
    <x v="1"/>
    <x v="0"/>
    <n v="21.98"/>
    <n v="7"/>
    <n v="7.6929999999999996"/>
    <n v="161.553"/>
    <d v="2019-10-01T00:00:00"/>
    <d v="1899-12-30T16:42:00"/>
    <s v="Ewallet"/>
    <n v="153.86000000000001"/>
    <n v="4.7619047620000003"/>
    <n v="7.6929999999999996"/>
    <n v="5.0999999999999996"/>
    <x v="9"/>
  </r>
  <r>
    <s v="744-02-5987"/>
    <s v="A"/>
    <x v="0"/>
    <x v="1"/>
    <x v="0"/>
    <x v="1"/>
    <n v="78.38"/>
    <n v="6"/>
    <n v="23.513999999999999"/>
    <n v="493.79399999999998"/>
    <d v="2019-10-01T00:00:00"/>
    <d v="1899-12-30T14:16:00"/>
    <s v="Ewallet"/>
    <n v="470.28"/>
    <n v="4.7619047620000003"/>
    <n v="23.513999999999999"/>
    <n v="5.8"/>
    <x v="9"/>
  </r>
  <r>
    <s v="603-07-0961"/>
    <s v="C"/>
    <x v="2"/>
    <x v="1"/>
    <x v="0"/>
    <x v="2"/>
    <n v="74.790000000000006"/>
    <n v="5"/>
    <n v="18.697500000000002"/>
    <n v="392.64749999999998"/>
    <d v="2019-10-01T00:00:00"/>
    <d v="1899-12-30T11:34:00"/>
    <s v="Cash"/>
    <n v="373.95"/>
    <n v="4.7619047620000003"/>
    <n v="18.697500000000002"/>
    <n v="4.9000000000000004"/>
    <x v="9"/>
  </r>
  <r>
    <s v="241-11-2261"/>
    <s v="B"/>
    <x v="1"/>
    <x v="0"/>
    <x v="1"/>
    <x v="4"/>
    <n v="79.86"/>
    <n v="7"/>
    <n v="27.951000000000001"/>
    <n v="586.971"/>
    <d v="2019-10-01T00:00:00"/>
    <d v="1899-12-30T10:33:00"/>
    <s v="Credit card"/>
    <n v="559.02"/>
    <n v="4.7619047620000003"/>
    <n v="27.951000000000001"/>
    <n v="5.5"/>
    <x v="9"/>
  </r>
  <r>
    <s v="887-42-0517"/>
    <s v="C"/>
    <x v="2"/>
    <x v="0"/>
    <x v="1"/>
    <x v="0"/>
    <n v="83.14"/>
    <n v="7"/>
    <n v="29.099"/>
    <n v="611.07899999999995"/>
    <d v="2019-10-01T00:00:00"/>
    <d v="1899-12-30T10:31:00"/>
    <s v="Credit card"/>
    <n v="581.98"/>
    <n v="4.7619047620000003"/>
    <n v="29.099"/>
    <n v="6.6"/>
    <x v="9"/>
  </r>
  <r>
    <s v="226-34-0034"/>
    <s v="B"/>
    <x v="1"/>
    <x v="0"/>
    <x v="1"/>
    <x v="2"/>
    <n v="13.78"/>
    <n v="4"/>
    <n v="2.7559999999999998"/>
    <n v="57.875999999999998"/>
    <d v="2019-10-01T00:00:00"/>
    <d v="1899-12-30T11:10:00"/>
    <s v="Ewallet"/>
    <n v="55.12"/>
    <n v="4.7619047620000003"/>
    <n v="2.7559999999999998"/>
    <n v="9"/>
    <x v="9"/>
  </r>
  <r>
    <s v="577-34-7579"/>
    <s v="C"/>
    <x v="2"/>
    <x v="1"/>
    <x v="0"/>
    <x v="5"/>
    <n v="50.49"/>
    <n v="9"/>
    <n v="22.720500000000001"/>
    <n v="477.13049999999998"/>
    <d v="2019-10-01T00:00:00"/>
    <d v="1899-12-30T17:16:00"/>
    <s v="Cash"/>
    <n v="454.41"/>
    <n v="4.7619047620000003"/>
    <n v="22.720500000000001"/>
    <n v="5.4"/>
    <x v="9"/>
  </r>
  <r>
    <s v="746-68-6593"/>
    <s v="C"/>
    <x v="2"/>
    <x v="1"/>
    <x v="1"/>
    <x v="0"/>
    <n v="87.16"/>
    <n v="2"/>
    <n v="8.7159999999999993"/>
    <n v="183.036"/>
    <d v="2019-11-01T00:00:00"/>
    <d v="1899-12-30T14:29:00"/>
    <s v="Credit card"/>
    <n v="174.32"/>
    <n v="4.7619047620000003"/>
    <n v="8.7159999999999993"/>
    <n v="9.6999999999999993"/>
    <x v="10"/>
  </r>
  <r>
    <s v="478-06-7835"/>
    <s v="A"/>
    <x v="0"/>
    <x v="0"/>
    <x v="0"/>
    <x v="4"/>
    <n v="89.69"/>
    <n v="1"/>
    <n v="4.4844999999999997"/>
    <n v="94.174499999999995"/>
    <d v="2019-11-01T00:00:00"/>
    <d v="1899-12-30T11:20:00"/>
    <s v="Ewallet"/>
    <n v="89.69"/>
    <n v="4.7619047620000003"/>
    <n v="4.4844999999999997"/>
    <n v="4.9000000000000004"/>
    <x v="10"/>
  </r>
  <r>
    <s v="540-11-4336"/>
    <s v="A"/>
    <x v="0"/>
    <x v="0"/>
    <x v="0"/>
    <x v="5"/>
    <n v="24.94"/>
    <n v="9"/>
    <n v="11.223000000000001"/>
    <n v="235.68299999999999"/>
    <d v="2019-11-01T00:00:00"/>
    <d v="1899-12-30T16:49:00"/>
    <s v="Credit card"/>
    <n v="224.46"/>
    <n v="4.7619047620000003"/>
    <n v="11.223000000000001"/>
    <n v="5.6"/>
    <x v="10"/>
  </r>
  <r>
    <s v="289-15-7034"/>
    <s v="A"/>
    <x v="0"/>
    <x v="1"/>
    <x v="0"/>
    <x v="0"/>
    <n v="82.33"/>
    <n v="4"/>
    <n v="16.466000000000001"/>
    <n v="345.786"/>
    <d v="2019-11-01T00:00:00"/>
    <d v="1899-12-30T10:37:00"/>
    <s v="Credit card"/>
    <n v="329.32"/>
    <n v="4.7619047620000003"/>
    <n v="16.466000000000001"/>
    <n v="7.5"/>
    <x v="10"/>
  </r>
  <r>
    <s v="732-67-5346"/>
    <s v="A"/>
    <x v="0"/>
    <x v="0"/>
    <x v="0"/>
    <x v="5"/>
    <n v="13.79"/>
    <n v="5"/>
    <n v="3.4474999999999998"/>
    <n v="72.397499999999994"/>
    <d v="2019-11-01T00:00:00"/>
    <d v="1899-12-30T19:07:00"/>
    <s v="Credit card"/>
    <n v="68.95"/>
    <n v="4.7619047620000003"/>
    <n v="3.4474999999999998"/>
    <n v="7.8"/>
    <x v="10"/>
  </r>
  <r>
    <s v="130-67-4723"/>
    <s v="A"/>
    <x v="0"/>
    <x v="1"/>
    <x v="0"/>
    <x v="5"/>
    <n v="48.5"/>
    <n v="6"/>
    <n v="14.55"/>
    <n v="305.55"/>
    <d v="2019-11-01T00:00:00"/>
    <d v="1899-12-30T13:57:00"/>
    <s v="Ewallet"/>
    <n v="291"/>
    <n v="4.7619047620000003"/>
    <n v="14.55"/>
    <n v="9.4"/>
    <x v="10"/>
  </r>
  <r>
    <s v="592-46-1692"/>
    <s v="C"/>
    <x v="2"/>
    <x v="1"/>
    <x v="1"/>
    <x v="5"/>
    <n v="36.770000000000003"/>
    <n v="7"/>
    <n v="12.8695"/>
    <n v="270.2595"/>
    <d v="2019-11-01T00:00:00"/>
    <d v="1899-12-30T20:10:00"/>
    <s v="Cash"/>
    <n v="257.39"/>
    <n v="4.7619047620000003"/>
    <n v="12.8695"/>
    <n v="7.4"/>
    <x v="10"/>
  </r>
  <r>
    <s v="406-46-7107"/>
    <s v="A"/>
    <x v="0"/>
    <x v="0"/>
    <x v="1"/>
    <x v="1"/>
    <n v="96.52"/>
    <n v="6"/>
    <n v="28.956"/>
    <n v="608.07600000000002"/>
    <d v="2019-11-01T00:00:00"/>
    <d v="1899-12-30T11:52:00"/>
    <s v="Cash"/>
    <n v="579.12"/>
    <n v="4.7619047620000003"/>
    <n v="28.956"/>
    <n v="4.5"/>
    <x v="10"/>
  </r>
  <r>
    <s v="381-20-0914"/>
    <s v="A"/>
    <x v="0"/>
    <x v="1"/>
    <x v="1"/>
    <x v="4"/>
    <n v="20.010000000000002"/>
    <n v="9"/>
    <n v="9.0045000000000002"/>
    <n v="189.09450000000001"/>
    <d v="2019-12-01T00:00:00"/>
    <d v="1899-12-30T15:48:00"/>
    <s v="Credit card"/>
    <n v="180.09"/>
    <n v="4.7619047620000003"/>
    <n v="9.0045000000000002"/>
    <n v="5.7"/>
    <x v="11"/>
  </r>
  <r>
    <s v="704-48-3927"/>
    <s v="A"/>
    <x v="0"/>
    <x v="1"/>
    <x v="0"/>
    <x v="2"/>
    <n v="88.67"/>
    <n v="10"/>
    <n v="44.335000000000001"/>
    <n v="931.03499999999997"/>
    <d v="2019-12-01T00:00:00"/>
    <d v="1899-12-30T14:50:00"/>
    <s v="Ewallet"/>
    <n v="886.7"/>
    <n v="4.7619047620000003"/>
    <n v="44.335000000000001"/>
    <n v="7.3"/>
    <x v="11"/>
  </r>
  <r>
    <s v="659-36-1684"/>
    <s v="C"/>
    <x v="2"/>
    <x v="1"/>
    <x v="0"/>
    <x v="0"/>
    <n v="57.12"/>
    <n v="7"/>
    <n v="19.992000000000001"/>
    <n v="419.83199999999999"/>
    <d v="2019-12-01T00:00:00"/>
    <d v="1899-12-30T12:02:00"/>
    <s v="Credit card"/>
    <n v="399.84"/>
    <n v="4.7619047620000003"/>
    <n v="19.992000000000001"/>
    <n v="6.5"/>
    <x v="11"/>
  </r>
  <r>
    <s v="848-07-1692"/>
    <s v="B"/>
    <x v="1"/>
    <x v="0"/>
    <x v="1"/>
    <x v="3"/>
    <n v="57.22"/>
    <n v="2"/>
    <n v="5.7220000000000004"/>
    <n v="120.16200000000001"/>
    <d v="2019-12-01T00:00:00"/>
    <d v="1899-12-30T17:13:00"/>
    <s v="Ewallet"/>
    <n v="114.44"/>
    <n v="4.7619047620000003"/>
    <n v="5.7220000000000004"/>
    <n v="8.3000000000000007"/>
    <x v="11"/>
  </r>
  <r>
    <s v="296-11-7041"/>
    <s v="B"/>
    <x v="1"/>
    <x v="1"/>
    <x v="1"/>
    <x v="3"/>
    <n v="27.07"/>
    <n v="1"/>
    <n v="1.3534999999999999"/>
    <n v="28.423500000000001"/>
    <d v="2019-12-01T00:00:00"/>
    <d v="1899-12-30T20:07:00"/>
    <s v="Credit card"/>
    <n v="27.07"/>
    <n v="4.7619047620000003"/>
    <n v="1.3534999999999999"/>
    <n v="5.3"/>
    <x v="11"/>
  </r>
  <r>
    <s v="647-50-1224"/>
    <s v="A"/>
    <x v="0"/>
    <x v="0"/>
    <x v="1"/>
    <x v="4"/>
    <n v="29.42"/>
    <n v="10"/>
    <n v="14.71"/>
    <n v="308.91000000000003"/>
    <d v="2019-12-01T00:00:00"/>
    <d v="1899-12-30T16:23:00"/>
    <s v="Ewallet"/>
    <n v="294.2"/>
    <n v="4.7619047620000003"/>
    <n v="14.71"/>
    <n v="8.9"/>
    <x v="11"/>
  </r>
  <r>
    <s v="852-62-7105"/>
    <s v="B"/>
    <x v="1"/>
    <x v="0"/>
    <x v="1"/>
    <x v="4"/>
    <n v="83.25"/>
    <n v="10"/>
    <n v="41.625"/>
    <n v="874.125"/>
    <d v="2019-12-01T00:00:00"/>
    <d v="1899-12-30T11:25:00"/>
    <s v="Credit card"/>
    <n v="832.5"/>
    <n v="4.7619047620000003"/>
    <n v="41.625"/>
    <n v="4.4000000000000004"/>
    <x v="11"/>
  </r>
  <r>
    <s v="751-41-9720"/>
    <s v="C"/>
    <x v="2"/>
    <x v="0"/>
    <x v="0"/>
    <x v="1"/>
    <n v="97.5"/>
    <n v="10"/>
    <n v="48.75"/>
    <n v="1023.75"/>
    <d v="2019-12-01T00:00:00"/>
    <d v="1899-12-30T16:18:00"/>
    <s v="Ewallet"/>
    <n v="975"/>
    <n v="4.7619047620000003"/>
    <n v="48.75"/>
    <n v="8"/>
    <x v="11"/>
  </r>
  <r>
    <s v="197-77-7132"/>
    <s v="B"/>
    <x v="1"/>
    <x v="1"/>
    <x v="0"/>
    <x v="2"/>
    <n v="91.56"/>
    <n v="8"/>
    <n v="36.624000000000002"/>
    <n v="769.10400000000004"/>
    <d v="2019-12-01T00:00:00"/>
    <d v="1899-12-30T18:22:00"/>
    <s v="Ewallet"/>
    <n v="732.48"/>
    <n v="4.7619047620000003"/>
    <n v="36.624000000000002"/>
    <n v="6"/>
    <x v="11"/>
  </r>
  <r>
    <s v="751-15-6198"/>
    <s v="B"/>
    <x v="1"/>
    <x v="0"/>
    <x v="0"/>
    <x v="0"/>
    <n v="23.01"/>
    <n v="6"/>
    <n v="6.9029999999999996"/>
    <n v="144.96299999999999"/>
    <d v="2019-12-01T00:00:00"/>
    <d v="1899-12-30T16:45:00"/>
    <s v="Ewallet"/>
    <n v="138.06"/>
    <n v="4.7619047620000003"/>
    <n v="6.9029999999999996"/>
    <n v="7.9"/>
    <x v="11"/>
  </r>
  <r>
    <s v="533-66-5566"/>
    <s v="B"/>
    <x v="1"/>
    <x v="0"/>
    <x v="1"/>
    <x v="1"/>
    <n v="51.07"/>
    <n v="7"/>
    <n v="17.874500000000001"/>
    <n v="375.36450000000002"/>
    <d v="2019-12-01T00:00:00"/>
    <d v="1899-12-30T11:42:00"/>
    <s v="Cash"/>
    <n v="357.49"/>
    <n v="4.7619047620000003"/>
    <n v="17.874500000000001"/>
    <n v="7"/>
    <x v="11"/>
  </r>
  <r>
    <s v="732-94-0499"/>
    <s v="C"/>
    <x v="2"/>
    <x v="0"/>
    <x v="1"/>
    <x v="2"/>
    <n v="41.65"/>
    <n v="10"/>
    <n v="20.824999999999999"/>
    <n v="437.32499999999999"/>
    <d v="2019-01-13T00:00:00"/>
    <d v="1899-12-30T17:04:00"/>
    <s v="Credit card"/>
    <n v="416.5"/>
    <n v="4.7619047620000003"/>
    <n v="20.824999999999999"/>
    <n v="5.4"/>
    <x v="12"/>
  </r>
  <r>
    <s v="551-21-3069"/>
    <s v="C"/>
    <x v="2"/>
    <x v="0"/>
    <x v="1"/>
    <x v="2"/>
    <n v="23.07"/>
    <n v="9"/>
    <n v="10.381500000000001"/>
    <n v="218.01150000000001"/>
    <d v="2019-01-02T00:00:00"/>
    <d v="1899-12-30T11:27:00"/>
    <s v="Cash"/>
    <n v="207.63"/>
    <n v="4.7619047620000003"/>
    <n v="10.381500000000001"/>
    <n v="4.9000000000000004"/>
    <x v="13"/>
  </r>
  <r>
    <s v="237-01-6122"/>
    <s v="C"/>
    <x v="2"/>
    <x v="1"/>
    <x v="1"/>
    <x v="1"/>
    <n v="80.790000000000006"/>
    <n v="9"/>
    <n v="36.355499999999999"/>
    <n v="763.46550000000002"/>
    <d v="2019-01-02T00:00:00"/>
    <d v="1899-12-30T20:31:00"/>
    <s v="Credit card"/>
    <n v="727.11"/>
    <n v="4.7619047620000003"/>
    <n v="36.355499999999999"/>
    <n v="9.5"/>
    <x v="13"/>
  </r>
  <r>
    <s v="105-31-1824"/>
    <s v="A"/>
    <x v="0"/>
    <x v="1"/>
    <x v="0"/>
    <x v="0"/>
    <n v="69.52"/>
    <n v="7"/>
    <n v="24.332000000000001"/>
    <n v="510.97199999999998"/>
    <d v="2019-01-02T00:00:00"/>
    <d v="1899-12-30T15:10:00"/>
    <s v="Credit card"/>
    <n v="486.64"/>
    <n v="4.7619047620000003"/>
    <n v="24.332000000000001"/>
    <n v="8.5"/>
    <x v="13"/>
  </r>
  <r>
    <s v="870-76-1733"/>
    <s v="A"/>
    <x v="0"/>
    <x v="1"/>
    <x v="1"/>
    <x v="5"/>
    <n v="14.23"/>
    <n v="5"/>
    <n v="3.5575000000000001"/>
    <n v="74.707499999999996"/>
    <d v="2019-01-02T00:00:00"/>
    <d v="1899-12-30T10:08:00"/>
    <s v="Credit card"/>
    <n v="71.150000000000006"/>
    <n v="4.7619047620000003"/>
    <n v="3.5575000000000001"/>
    <n v="4.4000000000000004"/>
    <x v="13"/>
  </r>
  <r>
    <s v="358-88-9262"/>
    <s v="C"/>
    <x v="2"/>
    <x v="1"/>
    <x v="1"/>
    <x v="5"/>
    <n v="87.48"/>
    <n v="6"/>
    <n v="26.244"/>
    <n v="551.12400000000002"/>
    <d v="2019-01-02T00:00:00"/>
    <d v="1899-12-30T18:43:00"/>
    <s v="Ewallet"/>
    <n v="524.88"/>
    <n v="4.7619047620000003"/>
    <n v="26.244"/>
    <n v="5.0999999999999996"/>
    <x v="13"/>
  </r>
  <r>
    <s v="443-82-0585"/>
    <s v="A"/>
    <x v="0"/>
    <x v="1"/>
    <x v="1"/>
    <x v="3"/>
    <n v="77.680000000000007"/>
    <n v="4"/>
    <n v="15.536"/>
    <n v="326.25599999999997"/>
    <d v="2019-01-02T00:00:00"/>
    <d v="1899-12-30T19:54:00"/>
    <s v="Cash"/>
    <n v="310.72000000000003"/>
    <n v="4.7619047620000003"/>
    <n v="15.536"/>
    <n v="8.4"/>
    <x v="13"/>
  </r>
  <r>
    <s v="554-53-8700"/>
    <s v="C"/>
    <x v="2"/>
    <x v="1"/>
    <x v="0"/>
    <x v="1"/>
    <n v="56.11"/>
    <n v="2"/>
    <n v="5.6109999999999998"/>
    <n v="117.831"/>
    <d v="2019-02-02T00:00:00"/>
    <d v="1899-12-30T10:11:00"/>
    <s v="Cash"/>
    <n v="112.22"/>
    <n v="4.7619047620000003"/>
    <n v="5.6109999999999998"/>
    <n v="6.3"/>
    <x v="14"/>
  </r>
  <r>
    <s v="382-03-4532"/>
    <s v="A"/>
    <x v="0"/>
    <x v="1"/>
    <x v="1"/>
    <x v="3"/>
    <n v="18.329999999999998"/>
    <n v="1"/>
    <n v="0.91649999999999998"/>
    <n v="19.246500000000001"/>
    <d v="2019-02-02T00:00:00"/>
    <d v="1899-12-30T18:50:00"/>
    <s v="Cash"/>
    <n v="18.329999999999998"/>
    <n v="4.7619047620000003"/>
    <n v="0.91649999999999998"/>
    <n v="4.3"/>
    <x v="14"/>
  </r>
  <r>
    <s v="642-32-2990"/>
    <s v="A"/>
    <x v="0"/>
    <x v="0"/>
    <x v="1"/>
    <x v="5"/>
    <n v="10.96"/>
    <n v="10"/>
    <n v="5.48"/>
    <n v="115.08"/>
    <d v="2019-02-02T00:00:00"/>
    <d v="1899-12-30T20:48:00"/>
    <s v="Ewallet"/>
    <n v="109.6"/>
    <n v="4.7619047620000003"/>
    <n v="5.48"/>
    <n v="6"/>
    <x v="14"/>
  </r>
  <r>
    <s v="376-02-8238"/>
    <s v="B"/>
    <x v="1"/>
    <x v="0"/>
    <x v="0"/>
    <x v="1"/>
    <n v="93.87"/>
    <n v="8"/>
    <n v="37.548000000000002"/>
    <n v="788.50800000000004"/>
    <d v="2019-02-02T00:00:00"/>
    <d v="1899-12-30T18:42:00"/>
    <s v="Credit card"/>
    <n v="750.96"/>
    <n v="4.7619047620000003"/>
    <n v="37.548000000000002"/>
    <n v="8.3000000000000007"/>
    <x v="14"/>
  </r>
  <r>
    <s v="845-51-0542"/>
    <s v="B"/>
    <x v="1"/>
    <x v="1"/>
    <x v="0"/>
    <x v="5"/>
    <n v="46.55"/>
    <n v="9"/>
    <n v="20.947500000000002"/>
    <n v="439.89749999999998"/>
    <d v="2019-02-02T00:00:00"/>
    <d v="1899-12-30T15:34:00"/>
    <s v="Ewallet"/>
    <n v="418.95"/>
    <n v="4.7619047620000003"/>
    <n v="20.947500000000002"/>
    <n v="6.4"/>
    <x v="14"/>
  </r>
  <r>
    <s v="376-56-3573"/>
    <s v="C"/>
    <x v="2"/>
    <x v="0"/>
    <x v="1"/>
    <x v="4"/>
    <n v="95.42"/>
    <n v="4"/>
    <n v="19.084"/>
    <n v="400.76400000000001"/>
    <d v="2019-02-02T00:00:00"/>
    <d v="1899-12-30T13:23:00"/>
    <s v="Ewallet"/>
    <n v="381.68"/>
    <n v="4.7619047620000003"/>
    <n v="19.084"/>
    <n v="6.4"/>
    <x v="14"/>
  </r>
  <r>
    <s v="201-86-2184"/>
    <s v="B"/>
    <x v="1"/>
    <x v="1"/>
    <x v="1"/>
    <x v="2"/>
    <n v="26.26"/>
    <n v="7"/>
    <n v="9.1910000000000007"/>
    <n v="193.011"/>
    <d v="2019-02-02T00:00:00"/>
    <d v="1899-12-30T19:40:00"/>
    <s v="Cash"/>
    <n v="183.82"/>
    <n v="4.7619047620000003"/>
    <n v="9.1910000000000007"/>
    <n v="9.9"/>
    <x v="14"/>
  </r>
  <r>
    <s v="405-31-3305"/>
    <s v="A"/>
    <x v="0"/>
    <x v="1"/>
    <x v="0"/>
    <x v="4"/>
    <n v="43.13"/>
    <n v="10"/>
    <n v="21.565000000000001"/>
    <n v="452.86500000000001"/>
    <d v="2019-02-02T00:00:00"/>
    <d v="1899-12-30T18:31:00"/>
    <s v="Credit card"/>
    <n v="431.3"/>
    <n v="4.7619047620000003"/>
    <n v="21.565000000000001"/>
    <n v="5.5"/>
    <x v="14"/>
  </r>
  <r>
    <s v="541-08-3113"/>
    <s v="C"/>
    <x v="2"/>
    <x v="0"/>
    <x v="0"/>
    <x v="5"/>
    <n v="65.97"/>
    <n v="8"/>
    <n v="26.388000000000002"/>
    <n v="554.14800000000002"/>
    <d v="2019-02-02T00:00:00"/>
    <d v="1899-12-30T20:29:00"/>
    <s v="Cash"/>
    <n v="527.76"/>
    <n v="4.7619047620000003"/>
    <n v="26.388000000000002"/>
    <n v="8.4"/>
    <x v="14"/>
  </r>
  <r>
    <s v="420-18-8989"/>
    <s v="A"/>
    <x v="0"/>
    <x v="1"/>
    <x v="1"/>
    <x v="0"/>
    <n v="51.52"/>
    <n v="8"/>
    <n v="20.608000000000001"/>
    <n v="432.76799999999997"/>
    <d v="2019-02-02T00:00:00"/>
    <d v="1899-12-30T15:47:00"/>
    <s v="Cash"/>
    <n v="412.16"/>
    <n v="4.7619047620000003"/>
    <n v="20.608000000000001"/>
    <n v="9.6"/>
    <x v="14"/>
  </r>
  <r>
    <s v="418-05-0656"/>
    <s v="B"/>
    <x v="1"/>
    <x v="0"/>
    <x v="1"/>
    <x v="4"/>
    <n v="25.56"/>
    <n v="7"/>
    <n v="8.9459999999999997"/>
    <n v="187.86600000000001"/>
    <d v="2019-02-02T00:00:00"/>
    <d v="1899-12-30T20:42:00"/>
    <s v="Cash"/>
    <n v="178.92"/>
    <n v="4.7619047620000003"/>
    <n v="8.9459999999999997"/>
    <n v="7.1"/>
    <x v="14"/>
  </r>
  <r>
    <s v="390-17-5806"/>
    <s v="C"/>
    <x v="2"/>
    <x v="1"/>
    <x v="1"/>
    <x v="5"/>
    <n v="38.42"/>
    <n v="1"/>
    <n v="1.921"/>
    <n v="40.341000000000001"/>
    <d v="2019-02-02T00:00:00"/>
    <d v="1899-12-30T16:33:00"/>
    <s v="Cash"/>
    <n v="38.42"/>
    <n v="4.7619047620000003"/>
    <n v="1.921"/>
    <n v="8.6"/>
    <x v="14"/>
  </r>
  <r>
    <s v="717-96-4189"/>
    <s v="C"/>
    <x v="2"/>
    <x v="0"/>
    <x v="1"/>
    <x v="2"/>
    <n v="35.49"/>
    <n v="6"/>
    <n v="10.647"/>
    <n v="223.58699999999999"/>
    <d v="2019-02-02T00:00:00"/>
    <d v="1899-12-30T12:40:00"/>
    <s v="Cash"/>
    <n v="212.94"/>
    <n v="4.7619047620000003"/>
    <n v="10.647"/>
    <n v="4.0999999999999996"/>
    <x v="14"/>
  </r>
  <r>
    <s v="756-93-1854"/>
    <s v="C"/>
    <x v="2"/>
    <x v="1"/>
    <x v="1"/>
    <x v="4"/>
    <n v="83.35"/>
    <n v="2"/>
    <n v="8.3350000000000009"/>
    <n v="175.035"/>
    <d v="2019-02-02T00:00:00"/>
    <d v="1899-12-30T14:05:00"/>
    <s v="Credit card"/>
    <n v="166.7"/>
    <n v="4.7619047620000003"/>
    <n v="8.3350000000000009"/>
    <n v="9.5"/>
    <x v="14"/>
  </r>
  <r>
    <s v="326-78-5178"/>
    <s v="C"/>
    <x v="2"/>
    <x v="1"/>
    <x v="0"/>
    <x v="5"/>
    <n v="91.4"/>
    <n v="7"/>
    <n v="31.99"/>
    <n v="671.79"/>
    <d v="2019-03-02T00:00:00"/>
    <d v="1899-12-30T10:19:00"/>
    <s v="Cash"/>
    <n v="639.79999999999995"/>
    <n v="4.7619047620000003"/>
    <n v="31.99"/>
    <n v="9.5"/>
    <x v="15"/>
  </r>
  <r>
    <s v="347-34-2234"/>
    <s v="B"/>
    <x v="1"/>
    <x v="1"/>
    <x v="1"/>
    <x v="0"/>
    <n v="55.07"/>
    <n v="9"/>
    <n v="24.781500000000001"/>
    <n v="520.41150000000005"/>
    <d v="2019-03-02T00:00:00"/>
    <d v="1899-12-30T13:40:00"/>
    <s v="Ewallet"/>
    <n v="495.63"/>
    <n v="4.7619047620000003"/>
    <n v="24.781500000000001"/>
    <n v="10"/>
    <x v="15"/>
  </r>
  <r>
    <s v="430-60-3493"/>
    <s v="A"/>
    <x v="0"/>
    <x v="1"/>
    <x v="1"/>
    <x v="1"/>
    <n v="94.88"/>
    <n v="7"/>
    <n v="33.207999999999998"/>
    <n v="697.36800000000005"/>
    <d v="2019-03-02T00:00:00"/>
    <d v="1899-12-30T14:38:00"/>
    <s v="Cash"/>
    <n v="664.16"/>
    <n v="4.7619047620000003"/>
    <n v="33.207999999999998"/>
    <n v="4.2"/>
    <x v="15"/>
  </r>
  <r>
    <s v="566-71-1091"/>
    <s v="A"/>
    <x v="0"/>
    <x v="0"/>
    <x v="0"/>
    <x v="4"/>
    <n v="77.02"/>
    <n v="5"/>
    <n v="19.254999999999999"/>
    <n v="404.35500000000002"/>
    <d v="2019-03-02T00:00:00"/>
    <d v="1899-12-30T15:59:00"/>
    <s v="Cash"/>
    <n v="385.1"/>
    <n v="4.7619047620000003"/>
    <n v="19.254999999999999"/>
    <n v="5.5"/>
    <x v="15"/>
  </r>
  <r>
    <s v="639-76-1242"/>
    <s v="C"/>
    <x v="2"/>
    <x v="0"/>
    <x v="0"/>
    <x v="5"/>
    <n v="40.520000000000003"/>
    <n v="5"/>
    <n v="10.130000000000001"/>
    <n v="212.73"/>
    <d v="2019-03-02T00:00:00"/>
    <d v="1899-12-30T15:19:00"/>
    <s v="Cash"/>
    <n v="202.6"/>
    <n v="4.7619047620000003"/>
    <n v="10.130000000000001"/>
    <n v="4.5"/>
    <x v="15"/>
  </r>
  <r>
    <s v="326-71-2155"/>
    <s v="C"/>
    <x v="2"/>
    <x v="0"/>
    <x v="1"/>
    <x v="0"/>
    <n v="73.95"/>
    <n v="4"/>
    <n v="14.79"/>
    <n v="310.58999999999997"/>
    <d v="2019-03-02T00:00:00"/>
    <d v="1899-12-30T10:02:00"/>
    <s v="Cash"/>
    <n v="295.8"/>
    <n v="4.7619047620000003"/>
    <n v="14.79"/>
    <n v="6.1"/>
    <x v="15"/>
  </r>
  <r>
    <s v="277-63-2961"/>
    <s v="B"/>
    <x v="1"/>
    <x v="1"/>
    <x v="0"/>
    <x v="0"/>
    <n v="73.97"/>
    <n v="1"/>
    <n v="3.6985000000000001"/>
    <n v="77.668499999999995"/>
    <d v="2019-03-02T00:00:00"/>
    <d v="1899-12-30T15:53:00"/>
    <s v="Credit card"/>
    <n v="73.97"/>
    <n v="4.7619047620000003"/>
    <n v="3.6985000000000001"/>
    <n v="5.4"/>
    <x v="15"/>
  </r>
  <r>
    <s v="718-57-9773"/>
    <s v="C"/>
    <x v="2"/>
    <x v="0"/>
    <x v="1"/>
    <x v="0"/>
    <n v="49.33"/>
    <n v="10"/>
    <n v="24.664999999999999"/>
    <n v="517.96500000000003"/>
    <d v="2019-03-02T00:00:00"/>
    <d v="1899-12-30T16:40:00"/>
    <s v="Credit card"/>
    <n v="493.3"/>
    <n v="4.7619047620000003"/>
    <n v="24.664999999999999"/>
    <n v="9.4"/>
    <x v="15"/>
  </r>
  <r>
    <s v="443-59-0061"/>
    <s v="A"/>
    <x v="0"/>
    <x v="1"/>
    <x v="0"/>
    <x v="5"/>
    <n v="67.45"/>
    <n v="10"/>
    <n v="33.725000000000001"/>
    <n v="708.22500000000002"/>
    <d v="2019-03-02T00:00:00"/>
    <d v="1899-12-30T11:25:00"/>
    <s v="Ewallet"/>
    <n v="674.5"/>
    <n v="4.7619047620000003"/>
    <n v="33.725000000000001"/>
    <n v="4.2"/>
    <x v="15"/>
  </r>
  <r>
    <s v="742-04-5161"/>
    <s v="A"/>
    <x v="0"/>
    <x v="1"/>
    <x v="0"/>
    <x v="1"/>
    <n v="72.78"/>
    <n v="10"/>
    <n v="36.39"/>
    <n v="764.19"/>
    <d v="2019-03-02T00:00:00"/>
    <d v="1899-12-30T17:24:00"/>
    <s v="Cash"/>
    <n v="727.8"/>
    <n v="4.7619047620000003"/>
    <n v="36.39"/>
    <n v="7.3"/>
    <x v="15"/>
  </r>
  <r>
    <s v="322-02-2271"/>
    <s v="B"/>
    <x v="1"/>
    <x v="0"/>
    <x v="1"/>
    <x v="0"/>
    <n v="42.97"/>
    <n v="3"/>
    <n v="6.4455"/>
    <n v="135.35550000000001"/>
    <d v="2019-03-02T00:00:00"/>
    <d v="1899-12-30T11:46:00"/>
    <s v="Cash"/>
    <n v="128.91"/>
    <n v="4.7619047620000003"/>
    <n v="6.4455"/>
    <n v="9.3000000000000007"/>
    <x v="15"/>
  </r>
  <r>
    <s v="585-86-8361"/>
    <s v="A"/>
    <x v="0"/>
    <x v="0"/>
    <x v="1"/>
    <x v="5"/>
    <n v="27.28"/>
    <n v="5"/>
    <n v="6.82"/>
    <n v="143.22"/>
    <d v="2019-03-02T00:00:00"/>
    <d v="1899-12-30T10:31:00"/>
    <s v="Credit card"/>
    <n v="136.4"/>
    <n v="4.7619047620000003"/>
    <n v="6.82"/>
    <n v="8.6"/>
    <x v="15"/>
  </r>
  <r>
    <s v="190-59-3964"/>
    <s v="B"/>
    <x v="1"/>
    <x v="1"/>
    <x v="0"/>
    <x v="5"/>
    <n v="47.16"/>
    <n v="5"/>
    <n v="11.79"/>
    <n v="247.59"/>
    <d v="2019-03-02T00:00:00"/>
    <d v="1899-12-30T14:35:00"/>
    <s v="Credit card"/>
    <n v="235.8"/>
    <n v="4.7619047620000003"/>
    <n v="11.79"/>
    <n v="6"/>
    <x v="15"/>
  </r>
  <r>
    <s v="676-10-2200"/>
    <s v="B"/>
    <x v="1"/>
    <x v="1"/>
    <x v="0"/>
    <x v="4"/>
    <n v="53.78"/>
    <n v="1"/>
    <n v="2.6890000000000001"/>
    <n v="56.469000000000001"/>
    <d v="2019-03-02T00:00:00"/>
    <d v="1899-12-30T20:13:00"/>
    <s v="Ewallet"/>
    <n v="53.78"/>
    <n v="4.7619047620000003"/>
    <n v="2.6890000000000001"/>
    <n v="4.7"/>
    <x v="15"/>
  </r>
  <r>
    <s v="441-94-7118"/>
    <s v="A"/>
    <x v="0"/>
    <x v="1"/>
    <x v="0"/>
    <x v="2"/>
    <n v="71.95"/>
    <n v="1"/>
    <n v="3.5975000000000001"/>
    <n v="75.547499999999999"/>
    <d v="2019-04-02T00:00:00"/>
    <d v="1899-12-30T12:14:00"/>
    <s v="Cash"/>
    <n v="71.95"/>
    <n v="4.7619047620000003"/>
    <n v="3.5975000000000001"/>
    <n v="7.3"/>
    <x v="16"/>
  </r>
  <r>
    <s v="236-86-3015"/>
    <s v="C"/>
    <x v="2"/>
    <x v="1"/>
    <x v="0"/>
    <x v="1"/>
    <n v="13.98"/>
    <n v="1"/>
    <n v="0.69899999999999995"/>
    <n v="14.679"/>
    <d v="2019-04-02T00:00:00"/>
    <d v="1899-12-30T13:38:00"/>
    <s v="Ewallet"/>
    <n v="13.98"/>
    <n v="4.7619047620000003"/>
    <n v="0.69899999999999995"/>
    <n v="9.8000000000000007"/>
    <x v="16"/>
  </r>
  <r>
    <s v="745-71-3520"/>
    <s v="A"/>
    <x v="0"/>
    <x v="1"/>
    <x v="1"/>
    <x v="2"/>
    <n v="25.22"/>
    <n v="7"/>
    <n v="8.827"/>
    <n v="185.36699999999999"/>
    <d v="2019-04-02T00:00:00"/>
    <d v="1899-12-30T10:23:00"/>
    <s v="Cash"/>
    <n v="176.54"/>
    <n v="4.7619047620000003"/>
    <n v="8.827"/>
    <n v="8.1999999999999993"/>
    <x v="16"/>
  </r>
  <r>
    <s v="627-95-3243"/>
    <s v="B"/>
    <x v="1"/>
    <x v="1"/>
    <x v="1"/>
    <x v="1"/>
    <n v="77.680000000000007"/>
    <n v="9"/>
    <n v="34.956000000000003"/>
    <n v="734.07600000000002"/>
    <d v="2019-04-02T00:00:00"/>
    <d v="1899-12-30T13:21:00"/>
    <s v="Ewallet"/>
    <n v="699.12"/>
    <n v="4.7619047620000003"/>
    <n v="34.956000000000003"/>
    <n v="9.8000000000000007"/>
    <x v="16"/>
  </r>
  <r>
    <s v="198-66-9832"/>
    <s v="B"/>
    <x v="1"/>
    <x v="1"/>
    <x v="1"/>
    <x v="4"/>
    <n v="72.040000000000006"/>
    <n v="2"/>
    <n v="7.2039999999999997"/>
    <n v="151.28399999999999"/>
    <d v="2019-04-02T00:00:00"/>
    <d v="1899-12-30T19:38:00"/>
    <s v="Cash"/>
    <n v="144.08000000000001"/>
    <n v="4.7619047620000003"/>
    <n v="7.2039999999999997"/>
    <n v="9.5"/>
    <x v="16"/>
  </r>
  <r>
    <s v="695-28-6250"/>
    <s v="A"/>
    <x v="0"/>
    <x v="0"/>
    <x v="1"/>
    <x v="0"/>
    <n v="43.06"/>
    <n v="5"/>
    <n v="10.765000000000001"/>
    <n v="226.065"/>
    <d v="2019-04-02T00:00:00"/>
    <d v="1899-12-30T16:38:00"/>
    <s v="Ewallet"/>
    <n v="215.3"/>
    <n v="4.7619047620000003"/>
    <n v="10.765000000000001"/>
    <n v="7.7"/>
    <x v="16"/>
  </r>
  <r>
    <s v="518-17-2983"/>
    <s v="A"/>
    <x v="0"/>
    <x v="0"/>
    <x v="1"/>
    <x v="4"/>
    <n v="48.63"/>
    <n v="4"/>
    <n v="9.7260000000000009"/>
    <n v="204.24600000000001"/>
    <d v="2019-04-02T00:00:00"/>
    <d v="1899-12-30T15:44:00"/>
    <s v="Ewallet"/>
    <n v="194.52"/>
    <n v="4.7619047620000003"/>
    <n v="9.7260000000000009"/>
    <n v="7.6"/>
    <x v="16"/>
  </r>
  <r>
    <s v="268-20-3585"/>
    <s v="C"/>
    <x v="2"/>
    <x v="0"/>
    <x v="1"/>
    <x v="3"/>
    <n v="13.85"/>
    <n v="9"/>
    <n v="6.2324999999999999"/>
    <n v="130.88249999999999"/>
    <d v="2019-04-02T00:00:00"/>
    <d v="1899-12-30T12:50:00"/>
    <s v="Ewallet"/>
    <n v="124.65"/>
    <n v="4.7619047620000003"/>
    <n v="6.2324999999999999"/>
    <n v="6"/>
    <x v="16"/>
  </r>
  <r>
    <s v="434-35-9162"/>
    <s v="B"/>
    <x v="1"/>
    <x v="1"/>
    <x v="0"/>
    <x v="5"/>
    <n v="23.34"/>
    <n v="4"/>
    <n v="4.6680000000000001"/>
    <n v="98.028000000000006"/>
    <d v="2019-04-02T00:00:00"/>
    <d v="1899-12-30T18:53:00"/>
    <s v="Ewallet"/>
    <n v="93.36"/>
    <n v="4.7619047620000003"/>
    <n v="4.6680000000000001"/>
    <n v="7.4"/>
    <x v="16"/>
  </r>
  <r>
    <s v="404-91-5964"/>
    <s v="A"/>
    <x v="0"/>
    <x v="0"/>
    <x v="0"/>
    <x v="2"/>
    <n v="74.58"/>
    <n v="7"/>
    <n v="26.103000000000002"/>
    <n v="548.16300000000001"/>
    <d v="2019-04-02T00:00:00"/>
    <d v="1899-12-30T16:09:00"/>
    <s v="Credit card"/>
    <n v="522.05999999999995"/>
    <n v="4.7619047620000003"/>
    <n v="26.103000000000002"/>
    <n v="9"/>
    <x v="16"/>
  </r>
  <r>
    <s v="151-33-7434"/>
    <s v="B"/>
    <x v="1"/>
    <x v="0"/>
    <x v="1"/>
    <x v="5"/>
    <n v="67.77"/>
    <n v="1"/>
    <n v="3.3885000000000001"/>
    <n v="71.158500000000004"/>
    <d v="2019-04-02T00:00:00"/>
    <d v="1899-12-30T20:43:00"/>
    <s v="Credit card"/>
    <n v="67.77"/>
    <n v="4.7619047620000003"/>
    <n v="3.3885000000000001"/>
    <n v="6.5"/>
    <x v="16"/>
  </r>
  <r>
    <s v="479-26-8945"/>
    <s v="B"/>
    <x v="1"/>
    <x v="1"/>
    <x v="1"/>
    <x v="0"/>
    <n v="16.489999999999998"/>
    <n v="2"/>
    <n v="1.649"/>
    <n v="34.628999999999998"/>
    <d v="2019-05-02T00:00:00"/>
    <d v="1899-12-30T11:32:00"/>
    <s v="Ewallet"/>
    <n v="32.979999999999997"/>
    <n v="4.7619047620000003"/>
    <n v="1.649"/>
    <n v="4.5999999999999996"/>
    <x v="17"/>
  </r>
  <r>
    <s v="210-67-5886"/>
    <s v="C"/>
    <x v="2"/>
    <x v="1"/>
    <x v="1"/>
    <x v="3"/>
    <n v="98.21"/>
    <n v="3"/>
    <n v="14.7315"/>
    <n v="309.36149999999998"/>
    <d v="2019-05-02T00:00:00"/>
    <d v="1899-12-30T10:41:00"/>
    <s v="Credit card"/>
    <n v="294.63"/>
    <n v="4.7619047620000003"/>
    <n v="14.7315"/>
    <n v="7.8"/>
    <x v="17"/>
  </r>
  <r>
    <s v="338-65-2210"/>
    <s v="C"/>
    <x v="2"/>
    <x v="1"/>
    <x v="1"/>
    <x v="3"/>
    <n v="68.599999999999994"/>
    <n v="10"/>
    <n v="34.299999999999997"/>
    <n v="720.3"/>
    <d v="2019-05-02T00:00:00"/>
    <d v="1899-12-30T19:57:00"/>
    <s v="Cash"/>
    <n v="686"/>
    <n v="4.7619047620000003"/>
    <n v="34.299999999999997"/>
    <n v="9.1"/>
    <x v="17"/>
  </r>
  <r>
    <s v="729-09-9681"/>
    <s v="A"/>
    <x v="0"/>
    <x v="1"/>
    <x v="0"/>
    <x v="1"/>
    <n v="25.91"/>
    <n v="6"/>
    <n v="7.7729999999999997"/>
    <n v="163.233"/>
    <d v="2019-05-02T00:00:00"/>
    <d v="1899-12-30T10:16:00"/>
    <s v="Ewallet"/>
    <n v="155.46"/>
    <n v="4.7619047620000003"/>
    <n v="7.7729999999999997"/>
    <n v="8.6999999999999993"/>
    <x v="17"/>
  </r>
  <r>
    <s v="181-94-6432"/>
    <s v="C"/>
    <x v="2"/>
    <x v="1"/>
    <x v="0"/>
    <x v="4"/>
    <n v="69.33"/>
    <n v="2"/>
    <n v="6.9329999999999998"/>
    <n v="145.59299999999999"/>
    <d v="2019-05-02T00:00:00"/>
    <d v="1899-12-30T19:05:00"/>
    <s v="Ewallet"/>
    <n v="138.66"/>
    <n v="4.7619047620000003"/>
    <n v="6.9329999999999998"/>
    <n v="9.6999999999999993"/>
    <x v="17"/>
  </r>
  <r>
    <s v="374-17-3652"/>
    <s v="B"/>
    <x v="1"/>
    <x v="1"/>
    <x v="1"/>
    <x v="5"/>
    <n v="42.82"/>
    <n v="9"/>
    <n v="19.268999999999998"/>
    <n v="404.649"/>
    <d v="2019-05-02T00:00:00"/>
    <d v="1899-12-30T15:26:00"/>
    <s v="Credit card"/>
    <n v="385.38"/>
    <n v="4.7619047620000003"/>
    <n v="19.268999999999998"/>
    <n v="8.9"/>
    <x v="17"/>
  </r>
  <r>
    <s v="210-57-1719"/>
    <s v="B"/>
    <x v="1"/>
    <x v="0"/>
    <x v="1"/>
    <x v="3"/>
    <n v="58.24"/>
    <n v="9"/>
    <n v="26.207999999999998"/>
    <n v="550.36800000000005"/>
    <d v="2019-05-02T00:00:00"/>
    <d v="1899-12-30T12:34:00"/>
    <s v="Cash"/>
    <n v="524.16"/>
    <n v="4.7619047620000003"/>
    <n v="26.207999999999998"/>
    <n v="9.6999999999999993"/>
    <x v="17"/>
  </r>
  <r>
    <s v="880-35-0356"/>
    <s v="A"/>
    <x v="0"/>
    <x v="1"/>
    <x v="1"/>
    <x v="0"/>
    <n v="75.2"/>
    <n v="3"/>
    <n v="11.28"/>
    <n v="236.88"/>
    <d v="2019-05-02T00:00:00"/>
    <d v="1899-12-30T11:51:00"/>
    <s v="Ewallet"/>
    <n v="225.6"/>
    <n v="4.7619047620000003"/>
    <n v="11.28"/>
    <n v="4.8"/>
    <x v="17"/>
  </r>
  <r>
    <s v="307-04-2070"/>
    <s v="A"/>
    <x v="0"/>
    <x v="1"/>
    <x v="1"/>
    <x v="4"/>
    <n v="30.62"/>
    <n v="1"/>
    <n v="1.5309999999999999"/>
    <n v="32.151000000000003"/>
    <d v="2019-05-02T00:00:00"/>
    <d v="1899-12-30T14:14:00"/>
    <s v="Credit card"/>
    <n v="30.62"/>
    <n v="4.7619047620000003"/>
    <n v="1.5309999999999999"/>
    <n v="4.0999999999999996"/>
    <x v="17"/>
  </r>
  <r>
    <s v="325-89-4209"/>
    <s v="A"/>
    <x v="0"/>
    <x v="1"/>
    <x v="0"/>
    <x v="5"/>
    <n v="87.9"/>
    <n v="1"/>
    <n v="4.3949999999999996"/>
    <n v="92.295000000000002"/>
    <d v="2019-05-02T00:00:00"/>
    <d v="1899-12-30T19:42:00"/>
    <s v="Ewallet"/>
    <n v="87.9"/>
    <n v="4.7619047620000003"/>
    <n v="4.3949999999999996"/>
    <n v="6.7"/>
    <x v="17"/>
  </r>
  <r>
    <s v="409-49-6995"/>
    <s v="C"/>
    <x v="2"/>
    <x v="1"/>
    <x v="1"/>
    <x v="5"/>
    <n v="47.27"/>
    <n v="6"/>
    <n v="14.180999999999999"/>
    <n v="297.80099999999999"/>
    <d v="2019-05-02T00:00:00"/>
    <d v="1899-12-30T10:17:00"/>
    <s v="Cash"/>
    <n v="283.62"/>
    <n v="4.7619047620000003"/>
    <n v="14.180999999999999"/>
    <n v="8.8000000000000007"/>
    <x v="17"/>
  </r>
  <r>
    <s v="324-92-3863"/>
    <s v="A"/>
    <x v="0"/>
    <x v="1"/>
    <x v="0"/>
    <x v="2"/>
    <n v="20.89"/>
    <n v="2"/>
    <n v="2.089"/>
    <n v="43.869"/>
    <d v="2019-05-02T00:00:00"/>
    <d v="1899-12-30T18:45:00"/>
    <s v="Cash"/>
    <n v="41.78"/>
    <n v="4.7619047620000003"/>
    <n v="2.089"/>
    <n v="9.8000000000000007"/>
    <x v="17"/>
  </r>
  <r>
    <s v="351-62-0822"/>
    <s v="B"/>
    <x v="1"/>
    <x v="1"/>
    <x v="1"/>
    <x v="4"/>
    <n v="14.48"/>
    <n v="4"/>
    <n v="2.8959999999999999"/>
    <n v="60.816000000000003"/>
    <d v="2019-06-02T00:00:00"/>
    <d v="1899-12-30T18:07:00"/>
    <s v="Ewallet"/>
    <n v="57.92"/>
    <n v="4.7619047620000003"/>
    <n v="2.8959999999999999"/>
    <n v="4.5"/>
    <x v="18"/>
  </r>
  <r>
    <s v="183-56-6882"/>
    <s v="C"/>
    <x v="2"/>
    <x v="1"/>
    <x v="1"/>
    <x v="5"/>
    <n v="99.42"/>
    <n v="4"/>
    <n v="19.884"/>
    <n v="417.56400000000002"/>
    <d v="2019-06-02T00:00:00"/>
    <d v="1899-12-30T10:42:00"/>
    <s v="Ewallet"/>
    <n v="397.68"/>
    <n v="4.7619047620000003"/>
    <n v="19.884"/>
    <n v="7.5"/>
    <x v="18"/>
  </r>
  <r>
    <s v="727-46-3608"/>
    <s v="B"/>
    <x v="1"/>
    <x v="1"/>
    <x v="1"/>
    <x v="5"/>
    <n v="20.010000000000002"/>
    <n v="9"/>
    <n v="9.0045000000000002"/>
    <n v="189.09450000000001"/>
    <d v="2019-06-02T00:00:00"/>
    <d v="1899-12-30T15:47:00"/>
    <s v="Ewallet"/>
    <n v="180.09"/>
    <n v="4.7619047620000003"/>
    <n v="9.0045000000000002"/>
    <n v="4.0999999999999996"/>
    <x v="18"/>
  </r>
  <r>
    <s v="512-91-0811"/>
    <s v="C"/>
    <x v="2"/>
    <x v="0"/>
    <x v="0"/>
    <x v="3"/>
    <n v="89.75"/>
    <n v="1"/>
    <n v="4.4874999999999998"/>
    <n v="94.237499999999997"/>
    <d v="2019-06-02T00:00:00"/>
    <d v="1899-12-30T20:05:00"/>
    <s v="Credit card"/>
    <n v="89.75"/>
    <n v="4.7619047620000003"/>
    <n v="4.4874999999999998"/>
    <n v="6.6"/>
    <x v="18"/>
  </r>
  <r>
    <s v="875-46-5808"/>
    <s v="B"/>
    <x v="1"/>
    <x v="1"/>
    <x v="0"/>
    <x v="3"/>
    <n v="25.9"/>
    <n v="10"/>
    <n v="12.95"/>
    <n v="271.95"/>
    <d v="2019-06-02T00:00:00"/>
    <d v="1899-12-30T14:51:00"/>
    <s v="Ewallet"/>
    <n v="259"/>
    <n v="4.7619047620000003"/>
    <n v="12.95"/>
    <n v="8.6999999999999993"/>
    <x v="18"/>
  </r>
  <r>
    <s v="595-86-2894"/>
    <s v="C"/>
    <x v="2"/>
    <x v="1"/>
    <x v="0"/>
    <x v="4"/>
    <n v="96.98"/>
    <n v="4"/>
    <n v="19.396000000000001"/>
    <n v="407.31599999999997"/>
    <d v="2019-06-02T00:00:00"/>
    <d v="1899-12-30T17:20:00"/>
    <s v="Ewallet"/>
    <n v="387.92"/>
    <n v="4.7619047620000003"/>
    <n v="19.396000000000001"/>
    <n v="9.4"/>
    <x v="18"/>
  </r>
  <r>
    <s v="609-81-8548"/>
    <s v="A"/>
    <x v="0"/>
    <x v="1"/>
    <x v="1"/>
    <x v="1"/>
    <n v="37.44"/>
    <n v="6"/>
    <n v="11.231999999999999"/>
    <n v="235.87200000000001"/>
    <d v="2019-06-02T00:00:00"/>
    <d v="1899-12-30T13:55:00"/>
    <s v="Credit card"/>
    <n v="224.64"/>
    <n v="4.7619047620000003"/>
    <n v="11.231999999999999"/>
    <n v="5.9"/>
    <x v="18"/>
  </r>
  <r>
    <s v="857-67-9057"/>
    <s v="B"/>
    <x v="1"/>
    <x v="0"/>
    <x v="0"/>
    <x v="2"/>
    <n v="22.95"/>
    <n v="10"/>
    <n v="11.475"/>
    <n v="240.97499999999999"/>
    <d v="2019-06-02T00:00:00"/>
    <d v="1899-12-30T19:20:00"/>
    <s v="Ewallet"/>
    <n v="229.5"/>
    <n v="4.7619047620000003"/>
    <n v="11.475"/>
    <n v="8.1999999999999993"/>
    <x v="18"/>
  </r>
  <r>
    <s v="258-92-7466"/>
    <s v="A"/>
    <x v="0"/>
    <x v="0"/>
    <x v="1"/>
    <x v="3"/>
    <n v="35.68"/>
    <n v="5"/>
    <n v="8.92"/>
    <n v="187.32"/>
    <d v="2019-06-02T00:00:00"/>
    <d v="1899-12-30T18:33:00"/>
    <s v="Credit card"/>
    <n v="178.4"/>
    <n v="4.7619047620000003"/>
    <n v="8.92"/>
    <n v="6.6"/>
    <x v="18"/>
  </r>
  <r>
    <s v="149-14-0304"/>
    <s v="C"/>
    <x v="2"/>
    <x v="1"/>
    <x v="1"/>
    <x v="3"/>
    <n v="28.5"/>
    <n v="8"/>
    <n v="11.4"/>
    <n v="239.4"/>
    <d v="2019-06-02T00:00:00"/>
    <d v="1899-12-30T14:24:00"/>
    <s v="Cash"/>
    <n v="228"/>
    <n v="4.7619047620000003"/>
    <n v="11.4"/>
    <n v="6.6"/>
    <x v="18"/>
  </r>
  <r>
    <s v="471-06-8611"/>
    <s v="C"/>
    <x v="2"/>
    <x v="0"/>
    <x v="1"/>
    <x v="5"/>
    <n v="52.42"/>
    <n v="1"/>
    <n v="2.621"/>
    <n v="55.040999999999997"/>
    <d v="2019-06-02T00:00:00"/>
    <d v="1899-12-30T10:22:00"/>
    <s v="Credit card"/>
    <n v="52.42"/>
    <n v="4.7619047620000003"/>
    <n v="2.621"/>
    <n v="6.3"/>
    <x v="18"/>
  </r>
  <r>
    <s v="811-35-1094"/>
    <s v="B"/>
    <x v="1"/>
    <x v="1"/>
    <x v="0"/>
    <x v="2"/>
    <n v="50.45"/>
    <n v="6"/>
    <n v="15.135"/>
    <n v="317.83499999999998"/>
    <d v="2019-06-02T00:00:00"/>
    <d v="1899-12-30T15:16:00"/>
    <s v="Credit card"/>
    <n v="302.7"/>
    <n v="4.7619047620000003"/>
    <n v="15.135"/>
    <n v="8.9"/>
    <x v="18"/>
  </r>
  <r>
    <s v="373-88-1424"/>
    <s v="C"/>
    <x v="2"/>
    <x v="1"/>
    <x v="0"/>
    <x v="1"/>
    <n v="35.81"/>
    <n v="5"/>
    <n v="8.9525000000000006"/>
    <n v="188.0025"/>
    <d v="2019-06-02T00:00:00"/>
    <d v="1899-12-30T18:44:00"/>
    <s v="Ewallet"/>
    <n v="179.05"/>
    <n v="4.7619047620000003"/>
    <n v="8.9525000000000006"/>
    <n v="7.9"/>
    <x v="18"/>
  </r>
  <r>
    <s v="252-56-2699"/>
    <s v="A"/>
    <x v="0"/>
    <x v="0"/>
    <x v="0"/>
    <x v="5"/>
    <n v="43.19"/>
    <n v="10"/>
    <n v="21.594999999999999"/>
    <n v="453.495"/>
    <d v="2019-07-02T00:00:00"/>
    <d v="1899-12-30T16:48:00"/>
    <s v="Ewallet"/>
    <n v="431.9"/>
    <n v="4.7619047620000003"/>
    <n v="21.594999999999999"/>
    <n v="8.1999999999999993"/>
    <x v="19"/>
  </r>
  <r>
    <s v="635-40-6220"/>
    <s v="A"/>
    <x v="0"/>
    <x v="0"/>
    <x v="0"/>
    <x v="3"/>
    <n v="89.6"/>
    <n v="8"/>
    <n v="35.840000000000003"/>
    <n v="752.64"/>
    <d v="2019-07-02T00:00:00"/>
    <d v="1899-12-30T11:28:00"/>
    <s v="Ewallet"/>
    <n v="716.8"/>
    <n v="4.7619047620000003"/>
    <n v="35.840000000000003"/>
    <n v="6.6"/>
    <x v="19"/>
  </r>
  <r>
    <s v="214-17-6927"/>
    <s v="C"/>
    <x v="2"/>
    <x v="0"/>
    <x v="1"/>
    <x v="5"/>
    <n v="16.48"/>
    <n v="6"/>
    <n v="4.944"/>
    <n v="103.824"/>
    <d v="2019-07-02T00:00:00"/>
    <d v="1899-12-30T18:23:00"/>
    <s v="Ewallet"/>
    <n v="98.88"/>
    <n v="4.7619047620000003"/>
    <n v="4.944"/>
    <n v="9.9"/>
    <x v="19"/>
  </r>
  <r>
    <s v="380-94-4661"/>
    <s v="C"/>
    <x v="2"/>
    <x v="1"/>
    <x v="0"/>
    <x v="2"/>
    <n v="65.94"/>
    <n v="4"/>
    <n v="13.188000000000001"/>
    <n v="276.94799999999998"/>
    <d v="2019-07-02T00:00:00"/>
    <d v="1899-12-30T13:05:00"/>
    <s v="Credit card"/>
    <n v="263.76"/>
    <n v="4.7619047620000003"/>
    <n v="13.188000000000001"/>
    <n v="6.9"/>
    <x v="19"/>
  </r>
  <r>
    <s v="868-81-1752"/>
    <s v="B"/>
    <x v="1"/>
    <x v="0"/>
    <x v="0"/>
    <x v="1"/>
    <n v="22.02"/>
    <n v="9"/>
    <n v="9.9090000000000007"/>
    <n v="208.089"/>
    <d v="2019-07-02T00:00:00"/>
    <d v="1899-12-30T18:48:00"/>
    <s v="Cash"/>
    <n v="198.18"/>
    <n v="4.7619047620000003"/>
    <n v="9.9090000000000007"/>
    <n v="6.8"/>
    <x v="19"/>
  </r>
  <r>
    <s v="810-60-6344"/>
    <s v="C"/>
    <x v="2"/>
    <x v="0"/>
    <x v="1"/>
    <x v="2"/>
    <n v="40.86"/>
    <n v="8"/>
    <n v="16.344000000000001"/>
    <n v="343.22399999999999"/>
    <d v="2019-07-02T00:00:00"/>
    <d v="1899-12-30T14:38:00"/>
    <s v="Credit card"/>
    <n v="326.88"/>
    <n v="4.7619047620000003"/>
    <n v="16.344000000000001"/>
    <n v="6.5"/>
    <x v="19"/>
  </r>
  <r>
    <s v="533-33-5337"/>
    <s v="B"/>
    <x v="1"/>
    <x v="0"/>
    <x v="0"/>
    <x v="2"/>
    <n v="79.39"/>
    <n v="10"/>
    <n v="39.695"/>
    <n v="833.59500000000003"/>
    <d v="2019-07-02T00:00:00"/>
    <d v="1899-12-30T20:24:00"/>
    <s v="Cash"/>
    <n v="793.9"/>
    <n v="4.7619047620000003"/>
    <n v="39.695"/>
    <n v="6.2"/>
    <x v="19"/>
  </r>
  <r>
    <s v="827-44-5872"/>
    <s v="B"/>
    <x v="1"/>
    <x v="1"/>
    <x v="1"/>
    <x v="5"/>
    <n v="54.36"/>
    <n v="10"/>
    <n v="27.18"/>
    <n v="570.78"/>
    <d v="2019-07-02T00:00:00"/>
    <d v="1899-12-30T11:28:00"/>
    <s v="Credit card"/>
    <n v="543.6"/>
    <n v="4.7619047620000003"/>
    <n v="27.18"/>
    <n v="6.1"/>
    <x v="19"/>
  </r>
  <r>
    <s v="583-41-4548"/>
    <s v="C"/>
    <x v="2"/>
    <x v="0"/>
    <x v="0"/>
    <x v="1"/>
    <n v="16.670000000000002"/>
    <n v="7"/>
    <n v="5.8345000000000002"/>
    <n v="122.5245"/>
    <d v="2019-07-02T00:00:00"/>
    <d v="1899-12-30T11:36:00"/>
    <s v="Ewallet"/>
    <n v="116.69"/>
    <n v="4.7619047620000003"/>
    <n v="5.8345000000000002"/>
    <n v="7.4"/>
    <x v="19"/>
  </r>
  <r>
    <s v="560-49-6611"/>
    <s v="A"/>
    <x v="0"/>
    <x v="1"/>
    <x v="1"/>
    <x v="0"/>
    <n v="45.58"/>
    <n v="1"/>
    <n v="2.2789999999999999"/>
    <n v="47.859000000000002"/>
    <d v="2019-07-02T00:00:00"/>
    <d v="1899-12-30T14:13:00"/>
    <s v="Cash"/>
    <n v="45.58"/>
    <n v="4.7619047620000003"/>
    <n v="2.2789999999999999"/>
    <n v="9.8000000000000007"/>
    <x v="19"/>
  </r>
  <r>
    <s v="421-95-9805"/>
    <s v="A"/>
    <x v="0"/>
    <x v="0"/>
    <x v="1"/>
    <x v="2"/>
    <n v="28.96"/>
    <n v="1"/>
    <n v="1.448"/>
    <n v="30.408000000000001"/>
    <d v="2019-07-02T00:00:00"/>
    <d v="1899-12-30T10:18:00"/>
    <s v="Credit card"/>
    <n v="28.96"/>
    <n v="4.7619047620000003"/>
    <n v="1.448"/>
    <n v="6.2"/>
    <x v="19"/>
  </r>
  <r>
    <s v="641-96-3695"/>
    <s v="C"/>
    <x v="2"/>
    <x v="1"/>
    <x v="1"/>
    <x v="4"/>
    <n v="43.46"/>
    <n v="6"/>
    <n v="13.038"/>
    <n v="273.798"/>
    <d v="2019-07-02T00:00:00"/>
    <d v="1899-12-30T17:55:00"/>
    <s v="Ewallet"/>
    <n v="260.76"/>
    <n v="4.7619047620000003"/>
    <n v="13.038"/>
    <n v="8.5"/>
    <x v="19"/>
  </r>
  <r>
    <s v="648-94-3045"/>
    <s v="C"/>
    <x v="2"/>
    <x v="0"/>
    <x v="0"/>
    <x v="3"/>
    <n v="58.95"/>
    <n v="10"/>
    <n v="29.475000000000001"/>
    <n v="618.97500000000002"/>
    <d v="2019-07-02T00:00:00"/>
    <d v="1899-12-30T14:27:00"/>
    <s v="Ewallet"/>
    <n v="589.5"/>
    <n v="4.7619047620000003"/>
    <n v="29.475000000000001"/>
    <n v="8.1"/>
    <x v="19"/>
  </r>
  <r>
    <s v="626-43-7888"/>
    <s v="C"/>
    <x v="2"/>
    <x v="0"/>
    <x v="1"/>
    <x v="4"/>
    <n v="60.41"/>
    <n v="8"/>
    <n v="24.164000000000001"/>
    <n v="507.44400000000002"/>
    <d v="2019-07-02T00:00:00"/>
    <d v="1899-12-30T12:23:00"/>
    <s v="Ewallet"/>
    <n v="483.28"/>
    <n v="4.7619047620000003"/>
    <n v="24.164000000000001"/>
    <n v="9.6"/>
    <x v="19"/>
  </r>
  <r>
    <s v="784-21-9238"/>
    <s v="C"/>
    <x v="2"/>
    <x v="1"/>
    <x v="0"/>
    <x v="0"/>
    <n v="10.17"/>
    <n v="1"/>
    <n v="0.50849999999999995"/>
    <n v="10.6785"/>
    <d v="2019-07-02T00:00:00"/>
    <d v="1899-12-30T14:15:00"/>
    <s v="Cash"/>
    <n v="10.17"/>
    <n v="4.7619047620000003"/>
    <n v="0.50849999999999995"/>
    <n v="5.9"/>
    <x v="19"/>
  </r>
  <r>
    <s v="114-35-5271"/>
    <s v="B"/>
    <x v="1"/>
    <x v="0"/>
    <x v="1"/>
    <x v="2"/>
    <n v="57.91"/>
    <n v="8"/>
    <n v="23.164000000000001"/>
    <n v="486.44400000000002"/>
    <d v="2019-07-02T00:00:00"/>
    <d v="1899-12-30T15:06:00"/>
    <s v="Cash"/>
    <n v="463.28"/>
    <n v="4.7619047620000003"/>
    <n v="23.164000000000001"/>
    <n v="8.1"/>
    <x v="19"/>
  </r>
  <r>
    <s v="453-33-6436"/>
    <s v="A"/>
    <x v="0"/>
    <x v="0"/>
    <x v="1"/>
    <x v="1"/>
    <n v="93.12"/>
    <n v="8"/>
    <n v="37.247999999999998"/>
    <n v="782.20799999999997"/>
    <d v="2019-07-02T00:00:00"/>
    <d v="1899-12-30T10:09:00"/>
    <s v="Cash"/>
    <n v="744.96"/>
    <n v="4.7619047620000003"/>
    <n v="37.247999999999998"/>
    <n v="6.8"/>
    <x v="19"/>
  </r>
  <r>
    <s v="430-02-3888"/>
    <s v="B"/>
    <x v="1"/>
    <x v="0"/>
    <x v="0"/>
    <x v="2"/>
    <n v="46.02"/>
    <n v="6"/>
    <n v="13.805999999999999"/>
    <n v="289.92599999999999"/>
    <d v="2019-07-02T00:00:00"/>
    <d v="1899-12-30T15:55:00"/>
    <s v="Cash"/>
    <n v="276.12"/>
    <n v="4.7619047620000003"/>
    <n v="13.805999999999999"/>
    <n v="7.1"/>
    <x v="19"/>
  </r>
  <r>
    <s v="744-82-9138"/>
    <s v="C"/>
    <x v="2"/>
    <x v="0"/>
    <x v="0"/>
    <x v="4"/>
    <n v="86.13"/>
    <n v="2"/>
    <n v="8.6129999999999995"/>
    <n v="180.87299999999999"/>
    <d v="2019-07-02T00:00:00"/>
    <d v="1899-12-30T17:59:00"/>
    <s v="Cash"/>
    <n v="172.26"/>
    <n v="4.7619047620000003"/>
    <n v="8.6129999999999995"/>
    <n v="8.1999999999999993"/>
    <x v="19"/>
  </r>
  <r>
    <s v="374-38-5555"/>
    <s v="B"/>
    <x v="1"/>
    <x v="0"/>
    <x v="1"/>
    <x v="4"/>
    <n v="63.71"/>
    <n v="5"/>
    <n v="15.9275"/>
    <n v="334.47750000000002"/>
    <d v="2019-07-02T00:00:00"/>
    <d v="1899-12-30T19:30:00"/>
    <s v="Ewallet"/>
    <n v="318.55"/>
    <n v="4.7619047620000003"/>
    <n v="15.9275"/>
    <n v="8.5"/>
    <x v="19"/>
  </r>
  <r>
    <s v="373-73-7910"/>
    <s v="A"/>
    <x v="0"/>
    <x v="0"/>
    <x v="0"/>
    <x v="0"/>
    <n v="86.31"/>
    <n v="7"/>
    <n v="30.208500000000001"/>
    <n v="634.37850000000003"/>
    <d v="2019-08-02T00:00:00"/>
    <d v="1899-12-30T10:37:00"/>
    <s v="Ewallet"/>
    <n v="604.16999999999996"/>
    <n v="4.7619047620000003"/>
    <n v="30.208500000000001"/>
    <n v="5.3"/>
    <x v="20"/>
  </r>
  <r>
    <s v="649-29-6775"/>
    <s v="B"/>
    <x v="1"/>
    <x v="0"/>
    <x v="0"/>
    <x v="4"/>
    <n v="33.520000000000003"/>
    <n v="1"/>
    <n v="1.6759999999999999"/>
    <n v="35.195999999999998"/>
    <d v="2019-08-02T00:00:00"/>
    <d v="1899-12-30T15:31:00"/>
    <s v="Cash"/>
    <n v="33.520000000000003"/>
    <n v="4.7619047620000003"/>
    <n v="1.6759999999999999"/>
    <n v="6.7"/>
    <x v="20"/>
  </r>
  <r>
    <s v="354-25-5821"/>
    <s v="B"/>
    <x v="1"/>
    <x v="1"/>
    <x v="1"/>
    <x v="0"/>
    <n v="69.12"/>
    <n v="6"/>
    <n v="20.736000000000001"/>
    <n v="435.45600000000002"/>
    <d v="2019-08-02T00:00:00"/>
    <d v="1899-12-30T13:03:00"/>
    <s v="Cash"/>
    <n v="414.72"/>
    <n v="4.7619047620000003"/>
    <n v="20.736000000000001"/>
    <n v="5.6"/>
    <x v="20"/>
  </r>
  <r>
    <s v="549-84-7482"/>
    <s v="B"/>
    <x v="1"/>
    <x v="0"/>
    <x v="1"/>
    <x v="0"/>
    <n v="90.28"/>
    <n v="9"/>
    <n v="40.625999999999998"/>
    <n v="853.14599999999996"/>
    <d v="2019-08-02T00:00:00"/>
    <d v="1899-12-30T11:15:00"/>
    <s v="Ewallet"/>
    <n v="812.52"/>
    <n v="4.7619047620000003"/>
    <n v="40.625999999999998"/>
    <n v="7.2"/>
    <x v="20"/>
  </r>
  <r>
    <s v="687-47-8271"/>
    <s v="A"/>
    <x v="0"/>
    <x v="0"/>
    <x v="0"/>
    <x v="4"/>
    <n v="98.98"/>
    <n v="10"/>
    <n v="49.49"/>
    <n v="1039.29"/>
    <d v="2019-08-02T00:00:00"/>
    <d v="1899-12-30T16:20:00"/>
    <s v="Credit card"/>
    <n v="989.8"/>
    <n v="4.7619047620000003"/>
    <n v="49.49"/>
    <n v="8.6999999999999993"/>
    <x v="20"/>
  </r>
  <r>
    <s v="732-04-5373"/>
    <s v="B"/>
    <x v="1"/>
    <x v="1"/>
    <x v="0"/>
    <x v="1"/>
    <n v="46.47"/>
    <n v="4"/>
    <n v="9.2940000000000005"/>
    <n v="195.17400000000001"/>
    <d v="2019-08-02T00:00:00"/>
    <d v="1899-12-30T10:53:00"/>
    <s v="Cash"/>
    <n v="185.88"/>
    <n v="4.7619047620000003"/>
    <n v="9.2940000000000005"/>
    <n v="7"/>
    <x v="20"/>
  </r>
  <r>
    <s v="271-88-8734"/>
    <s v="C"/>
    <x v="2"/>
    <x v="1"/>
    <x v="1"/>
    <x v="4"/>
    <n v="97.21"/>
    <n v="10"/>
    <n v="48.604999999999997"/>
    <n v="1020.705"/>
    <d v="2019-08-02T00:00:00"/>
    <d v="1899-12-30T13:00:00"/>
    <s v="Credit card"/>
    <n v="972.1"/>
    <n v="4.7619047620000003"/>
    <n v="48.604999999999997"/>
    <n v="8.6999999999999993"/>
    <x v="20"/>
  </r>
  <r>
    <s v="440-59-5691"/>
    <s v="C"/>
    <x v="2"/>
    <x v="1"/>
    <x v="1"/>
    <x v="3"/>
    <n v="37.15"/>
    <n v="7"/>
    <n v="13.0025"/>
    <n v="273.05250000000001"/>
    <d v="2019-08-02T00:00:00"/>
    <d v="1899-12-30T13:12:00"/>
    <s v="Credit card"/>
    <n v="260.05"/>
    <n v="4.7619047620000003"/>
    <n v="13.0025"/>
    <n v="7.7"/>
    <x v="20"/>
  </r>
  <r>
    <s v="830-58-2383"/>
    <s v="B"/>
    <x v="1"/>
    <x v="0"/>
    <x v="0"/>
    <x v="1"/>
    <n v="31.75"/>
    <n v="4"/>
    <n v="6.35"/>
    <n v="133.35"/>
    <d v="2019-08-02T00:00:00"/>
    <d v="1899-12-30T15:26:00"/>
    <s v="Cash"/>
    <n v="127"/>
    <n v="4.7619047620000003"/>
    <n v="6.35"/>
    <n v="8.6"/>
    <x v="20"/>
  </r>
  <r>
    <s v="756-49-0168"/>
    <s v="A"/>
    <x v="0"/>
    <x v="1"/>
    <x v="0"/>
    <x v="4"/>
    <n v="19.7"/>
    <n v="1"/>
    <n v="0.98499999999999999"/>
    <n v="20.684999999999999"/>
    <d v="2019-08-02T00:00:00"/>
    <d v="1899-12-30T11:39:00"/>
    <s v="Ewallet"/>
    <n v="19.7"/>
    <n v="4.7619047620000003"/>
    <n v="0.98499999999999999"/>
    <n v="9.5"/>
    <x v="20"/>
  </r>
  <r>
    <s v="815-04-6282"/>
    <s v="C"/>
    <x v="2"/>
    <x v="1"/>
    <x v="1"/>
    <x v="0"/>
    <n v="64.97"/>
    <n v="5"/>
    <n v="16.2425"/>
    <n v="341.09249999999997"/>
    <d v="2019-08-02T00:00:00"/>
    <d v="1899-12-30T12:52:00"/>
    <s v="Credit card"/>
    <n v="324.85000000000002"/>
    <n v="4.7619047620000003"/>
    <n v="16.2425"/>
    <n v="6.5"/>
    <x v="20"/>
  </r>
  <r>
    <s v="181-82-6255"/>
    <s v="B"/>
    <x v="1"/>
    <x v="0"/>
    <x v="1"/>
    <x v="1"/>
    <n v="16.37"/>
    <n v="6"/>
    <n v="4.9109999999999996"/>
    <n v="103.131"/>
    <d v="2019-08-02T00:00:00"/>
    <d v="1899-12-30T10:58:00"/>
    <s v="Cash"/>
    <n v="98.22"/>
    <n v="4.7619047620000003"/>
    <n v="4.9109999999999996"/>
    <n v="7"/>
    <x v="20"/>
  </r>
  <r>
    <s v="871-39-9221"/>
    <s v="C"/>
    <x v="2"/>
    <x v="0"/>
    <x v="1"/>
    <x v="2"/>
    <n v="12.45"/>
    <n v="6"/>
    <n v="3.7349999999999999"/>
    <n v="78.435000000000002"/>
    <d v="2019-09-02T00:00:00"/>
    <d v="1899-12-30T13:11:00"/>
    <s v="Cash"/>
    <n v="74.7"/>
    <n v="4.7619047620000003"/>
    <n v="3.7349999999999999"/>
    <n v="4.0999999999999996"/>
    <x v="21"/>
  </r>
  <r>
    <s v="130-98-8941"/>
    <s v="C"/>
    <x v="2"/>
    <x v="0"/>
    <x v="0"/>
    <x v="4"/>
    <n v="64.260000000000005"/>
    <n v="7"/>
    <n v="22.491"/>
    <n v="472.31099999999998"/>
    <d v="2019-09-02T00:00:00"/>
    <d v="1899-12-30T10:00:00"/>
    <s v="Cash"/>
    <n v="449.82"/>
    <n v="4.7619047620000003"/>
    <n v="22.491"/>
    <n v="5.7"/>
    <x v="21"/>
  </r>
  <r>
    <s v="866-05-7563"/>
    <s v="B"/>
    <x v="1"/>
    <x v="1"/>
    <x v="1"/>
    <x v="2"/>
    <n v="81.400000000000006"/>
    <n v="3"/>
    <n v="12.21"/>
    <n v="256.41000000000003"/>
    <d v="2019-09-02T00:00:00"/>
    <d v="1899-12-30T19:43:00"/>
    <s v="Cash"/>
    <n v="244.2"/>
    <n v="4.7619047620000003"/>
    <n v="12.21"/>
    <n v="4.8"/>
    <x v="21"/>
  </r>
  <r>
    <s v="447-15-7839"/>
    <s v="A"/>
    <x v="0"/>
    <x v="1"/>
    <x v="1"/>
    <x v="0"/>
    <n v="22.24"/>
    <n v="10"/>
    <n v="11.12"/>
    <n v="233.52"/>
    <d v="2019-09-02T00:00:00"/>
    <d v="1899-12-30T11:00:00"/>
    <s v="Cash"/>
    <n v="222.4"/>
    <n v="4.7619047620000003"/>
    <n v="11.12"/>
    <n v="4.2"/>
    <x v="21"/>
  </r>
  <r>
    <s v="428-83-5800"/>
    <s v="C"/>
    <x v="2"/>
    <x v="1"/>
    <x v="1"/>
    <x v="5"/>
    <n v="21.08"/>
    <n v="3"/>
    <n v="3.1619999999999999"/>
    <n v="66.402000000000001"/>
    <d v="2019-09-02T00:00:00"/>
    <d v="1899-12-30T10:25:00"/>
    <s v="Cash"/>
    <n v="63.24"/>
    <n v="4.7619047620000003"/>
    <n v="3.1619999999999999"/>
    <n v="7.3"/>
    <x v="21"/>
  </r>
  <r>
    <s v="746-19-0921"/>
    <s v="C"/>
    <x v="2"/>
    <x v="0"/>
    <x v="0"/>
    <x v="5"/>
    <n v="21.58"/>
    <n v="1"/>
    <n v="1.079"/>
    <n v="22.658999999999999"/>
    <d v="2019-09-02T00:00:00"/>
    <d v="1899-12-30T10:02:00"/>
    <s v="Ewallet"/>
    <n v="21.58"/>
    <n v="4.7619047620000003"/>
    <n v="1.079"/>
    <n v="7.2"/>
    <x v="21"/>
  </r>
  <r>
    <s v="602-80-9671"/>
    <s v="C"/>
    <x v="2"/>
    <x v="1"/>
    <x v="1"/>
    <x v="1"/>
    <n v="15.95"/>
    <n v="6"/>
    <n v="4.7850000000000001"/>
    <n v="100.485"/>
    <d v="2019-09-02T00:00:00"/>
    <d v="1899-12-30T17:15:00"/>
    <s v="Credit card"/>
    <n v="95.7"/>
    <n v="4.7619047620000003"/>
    <n v="4.7850000000000001"/>
    <n v="5.0999999999999996"/>
    <x v="21"/>
  </r>
  <r>
    <s v="747-58-7183"/>
    <s v="B"/>
    <x v="1"/>
    <x v="0"/>
    <x v="0"/>
    <x v="4"/>
    <n v="57.27"/>
    <n v="3"/>
    <n v="8.5905000000000005"/>
    <n v="180.40049999999999"/>
    <d v="2019-09-02T00:00:00"/>
    <d v="1899-12-30T20:31:00"/>
    <s v="Ewallet"/>
    <n v="171.81"/>
    <n v="4.7619047620000003"/>
    <n v="8.5905000000000005"/>
    <n v="6.5"/>
    <x v="21"/>
  </r>
  <r>
    <s v="146-09-5432"/>
    <s v="A"/>
    <x v="0"/>
    <x v="1"/>
    <x v="0"/>
    <x v="5"/>
    <n v="35.04"/>
    <n v="9"/>
    <n v="15.768000000000001"/>
    <n v="331.12799999999999"/>
    <d v="2019-09-02T00:00:00"/>
    <d v="1899-12-30T19:17:00"/>
    <s v="Ewallet"/>
    <n v="315.36"/>
    <n v="4.7619047620000003"/>
    <n v="15.768000000000001"/>
    <n v="4.5999999999999996"/>
    <x v="21"/>
  </r>
  <r>
    <s v="509-10-0516"/>
    <s v="B"/>
    <x v="1"/>
    <x v="0"/>
    <x v="0"/>
    <x v="1"/>
    <n v="45.97"/>
    <n v="4"/>
    <n v="9.1940000000000008"/>
    <n v="193.07400000000001"/>
    <d v="2019-09-02T00:00:00"/>
    <d v="1899-12-30T12:02:00"/>
    <s v="Ewallet"/>
    <n v="183.88"/>
    <n v="4.7619047620000003"/>
    <n v="9.1940000000000008"/>
    <n v="5.0999999999999996"/>
    <x v="21"/>
  </r>
  <r>
    <s v="450-42-3339"/>
    <s v="C"/>
    <x v="2"/>
    <x v="0"/>
    <x v="0"/>
    <x v="3"/>
    <n v="84.61"/>
    <n v="10"/>
    <n v="42.305"/>
    <n v="888.40499999999997"/>
    <d v="2019-09-02T00:00:00"/>
    <d v="1899-12-30T18:58:00"/>
    <s v="Credit card"/>
    <n v="846.1"/>
    <n v="4.7619047620000003"/>
    <n v="42.305"/>
    <n v="8.8000000000000007"/>
    <x v="21"/>
  </r>
  <r>
    <s v="200-40-6154"/>
    <s v="B"/>
    <x v="1"/>
    <x v="1"/>
    <x v="0"/>
    <x v="1"/>
    <n v="65.91"/>
    <n v="6"/>
    <n v="19.773"/>
    <n v="415.233"/>
    <d v="2019-09-02T00:00:00"/>
    <d v="1899-12-30T11:45:00"/>
    <s v="Cash"/>
    <n v="395.46"/>
    <n v="4.7619047620000003"/>
    <n v="19.773"/>
    <n v="5.7"/>
    <x v="21"/>
  </r>
  <r>
    <s v="727-02-1313"/>
    <s v="A"/>
    <x v="0"/>
    <x v="1"/>
    <x v="0"/>
    <x v="5"/>
    <n v="31.84"/>
    <n v="1"/>
    <n v="1.5920000000000001"/>
    <n v="33.432000000000002"/>
    <d v="2019-09-02T00:00:00"/>
    <d v="1899-12-30T13:22:00"/>
    <s v="Cash"/>
    <n v="31.84"/>
    <n v="4.7619047620000003"/>
    <n v="1.5920000000000001"/>
    <n v="7.7"/>
    <x v="21"/>
  </r>
  <r>
    <s v="669-54-1719"/>
    <s v="B"/>
    <x v="1"/>
    <x v="1"/>
    <x v="0"/>
    <x v="2"/>
    <n v="18.93"/>
    <n v="6"/>
    <n v="5.6790000000000003"/>
    <n v="119.259"/>
    <d v="2019-10-02T00:00:00"/>
    <d v="1899-12-30T12:45:00"/>
    <s v="Credit card"/>
    <n v="113.58"/>
    <n v="4.7619047620000003"/>
    <n v="5.6790000000000003"/>
    <n v="8.1"/>
    <x v="22"/>
  </r>
  <r>
    <s v="162-48-8011"/>
    <s v="A"/>
    <x v="0"/>
    <x v="1"/>
    <x v="1"/>
    <x v="5"/>
    <n v="44.59"/>
    <n v="5"/>
    <n v="11.147500000000001"/>
    <n v="234.0975"/>
    <d v="2019-10-02T00:00:00"/>
    <d v="1899-12-30T15:10:00"/>
    <s v="Cash"/>
    <n v="222.95"/>
    <n v="4.7619047620000003"/>
    <n v="11.147500000000001"/>
    <n v="8.5"/>
    <x v="22"/>
  </r>
  <r>
    <s v="838-78-4295"/>
    <s v="C"/>
    <x v="2"/>
    <x v="0"/>
    <x v="1"/>
    <x v="3"/>
    <n v="33.47"/>
    <n v="2"/>
    <n v="3.347"/>
    <n v="70.287000000000006"/>
    <d v="2019-10-02T00:00:00"/>
    <d v="1899-12-30T15:43:00"/>
    <s v="Ewallet"/>
    <n v="66.94"/>
    <n v="4.7619047620000003"/>
    <n v="3.347"/>
    <n v="6.7"/>
    <x v="22"/>
  </r>
  <r>
    <s v="695-51-0018"/>
    <s v="B"/>
    <x v="1"/>
    <x v="0"/>
    <x v="1"/>
    <x v="0"/>
    <n v="34.840000000000003"/>
    <n v="4"/>
    <n v="6.968"/>
    <n v="146.328"/>
    <d v="2019-10-02T00:00:00"/>
    <d v="1899-12-30T18:36:00"/>
    <s v="Cash"/>
    <n v="139.36000000000001"/>
    <n v="4.7619047620000003"/>
    <n v="6.968"/>
    <n v="7.4"/>
    <x v="22"/>
  </r>
  <r>
    <s v="685-64-1609"/>
    <s v="A"/>
    <x v="0"/>
    <x v="1"/>
    <x v="1"/>
    <x v="4"/>
    <n v="30.14"/>
    <n v="10"/>
    <n v="15.07"/>
    <n v="316.47000000000003"/>
    <d v="2019-10-02T00:00:00"/>
    <d v="1899-12-30T12:28:00"/>
    <s v="Ewallet"/>
    <n v="301.39999999999998"/>
    <n v="4.7619047620000003"/>
    <n v="15.07"/>
    <n v="9.1999999999999993"/>
    <x v="22"/>
  </r>
  <r>
    <s v="400-60-7251"/>
    <s v="A"/>
    <x v="0"/>
    <x v="0"/>
    <x v="0"/>
    <x v="1"/>
    <n v="74.069999999999993"/>
    <n v="1"/>
    <n v="3.7035"/>
    <n v="77.773499999999999"/>
    <d v="2019-10-02T00:00:00"/>
    <d v="1899-12-30T12:50:00"/>
    <s v="Ewallet"/>
    <n v="74.069999999999993"/>
    <n v="4.7619047620000003"/>
    <n v="3.7035"/>
    <n v="9.9"/>
    <x v="22"/>
  </r>
  <r>
    <s v="227-07-4446"/>
    <s v="C"/>
    <x v="2"/>
    <x v="1"/>
    <x v="1"/>
    <x v="2"/>
    <n v="78.13"/>
    <n v="10"/>
    <n v="39.064999999999998"/>
    <n v="820.36500000000001"/>
    <d v="2019-10-02T00:00:00"/>
    <d v="1899-12-30T20:51:00"/>
    <s v="Cash"/>
    <n v="781.3"/>
    <n v="4.7619047620000003"/>
    <n v="39.064999999999998"/>
    <n v="4.4000000000000004"/>
    <x v="22"/>
  </r>
  <r>
    <s v="378-07-7001"/>
    <s v="B"/>
    <x v="1"/>
    <x v="1"/>
    <x v="0"/>
    <x v="2"/>
    <n v="48.09"/>
    <n v="3"/>
    <n v="7.2134999999999998"/>
    <n v="151.48349999999999"/>
    <d v="2019-10-02T00:00:00"/>
    <d v="1899-12-30T18:23:00"/>
    <s v="Credit card"/>
    <n v="144.27000000000001"/>
    <n v="4.7619047620000003"/>
    <n v="7.2134999999999998"/>
    <n v="7.8"/>
    <x v="22"/>
  </r>
  <r>
    <s v="559-98-9873"/>
    <s v="A"/>
    <x v="0"/>
    <x v="1"/>
    <x v="1"/>
    <x v="4"/>
    <n v="53.65"/>
    <n v="7"/>
    <n v="18.7775"/>
    <n v="394.32749999999999"/>
    <d v="2019-10-02T00:00:00"/>
    <d v="1899-12-30T12:56:00"/>
    <s v="Ewallet"/>
    <n v="375.55"/>
    <n v="4.7619047620000003"/>
    <n v="18.7775"/>
    <n v="5.2"/>
    <x v="22"/>
  </r>
  <r>
    <s v="196-01-2849"/>
    <s v="C"/>
    <x v="2"/>
    <x v="1"/>
    <x v="1"/>
    <x v="4"/>
    <n v="73.38"/>
    <n v="7"/>
    <n v="25.683"/>
    <n v="539.34299999999996"/>
    <d v="2019-10-02T00:00:00"/>
    <d v="1899-12-30T13:56:00"/>
    <s v="Cash"/>
    <n v="513.66"/>
    <n v="4.7619047620000003"/>
    <n v="25.683"/>
    <n v="9.5"/>
    <x v="22"/>
  </r>
  <r>
    <s v="448-34-8700"/>
    <s v="B"/>
    <x v="1"/>
    <x v="1"/>
    <x v="0"/>
    <x v="1"/>
    <n v="36.909999999999997"/>
    <n v="7"/>
    <n v="12.9185"/>
    <n v="271.2885"/>
    <d v="2019-10-02T00:00:00"/>
    <d v="1899-12-30T13:51:00"/>
    <s v="Ewallet"/>
    <n v="258.37"/>
    <n v="4.7619047620000003"/>
    <n v="12.9185"/>
    <n v="6.7"/>
    <x v="22"/>
  </r>
  <r>
    <s v="796-12-2025"/>
    <s v="C"/>
    <x v="2"/>
    <x v="0"/>
    <x v="0"/>
    <x v="4"/>
    <n v="62.12"/>
    <n v="10"/>
    <n v="31.06"/>
    <n v="652.26"/>
    <d v="2019-11-02T00:00:00"/>
    <d v="1899-12-30T16:19:00"/>
    <s v="Cash"/>
    <n v="621.20000000000005"/>
    <n v="4.7619047620000003"/>
    <n v="31.06"/>
    <n v="5.9"/>
    <x v="23"/>
  </r>
  <r>
    <s v="284-34-9626"/>
    <s v="B"/>
    <x v="1"/>
    <x v="0"/>
    <x v="1"/>
    <x v="1"/>
    <n v="77.040000000000006"/>
    <n v="3"/>
    <n v="11.555999999999999"/>
    <n v="242.67599999999999"/>
    <d v="2019-11-02T00:00:00"/>
    <d v="1899-12-30T10:39:00"/>
    <s v="Credit card"/>
    <n v="231.12"/>
    <n v="4.7619047620000003"/>
    <n v="11.555999999999999"/>
    <n v="7.2"/>
    <x v="23"/>
  </r>
  <r>
    <s v="418-02-5978"/>
    <s v="B"/>
    <x v="1"/>
    <x v="0"/>
    <x v="1"/>
    <x v="3"/>
    <n v="84.09"/>
    <n v="9"/>
    <n v="37.840499999999999"/>
    <n v="794.65049999999997"/>
    <d v="2019-11-02T00:00:00"/>
    <d v="1899-12-30T10:54:00"/>
    <s v="Cash"/>
    <n v="756.81"/>
    <n v="4.7619047620000003"/>
    <n v="37.840499999999999"/>
    <n v="8"/>
    <x v="23"/>
  </r>
  <r>
    <s v="866-99-7614"/>
    <s v="C"/>
    <x v="2"/>
    <x v="0"/>
    <x v="0"/>
    <x v="5"/>
    <n v="89.2"/>
    <n v="10"/>
    <n v="44.6"/>
    <n v="936.6"/>
    <d v="2019-11-02T00:00:00"/>
    <d v="1899-12-30T15:42:00"/>
    <s v="Credit card"/>
    <n v="892"/>
    <n v="4.7619047620000003"/>
    <n v="44.6"/>
    <n v="4.4000000000000004"/>
    <x v="23"/>
  </r>
  <r>
    <s v="842-40-8179"/>
    <s v="B"/>
    <x v="1"/>
    <x v="1"/>
    <x v="1"/>
    <x v="5"/>
    <n v="77.2"/>
    <n v="10"/>
    <n v="38.6"/>
    <n v="810.6"/>
    <d v="2019-11-02T00:00:00"/>
    <d v="1899-12-30T10:38:00"/>
    <s v="Credit card"/>
    <n v="772"/>
    <n v="4.7619047620000003"/>
    <n v="38.6"/>
    <n v="5.6"/>
    <x v="23"/>
  </r>
  <r>
    <s v="534-53-3526"/>
    <s v="A"/>
    <x v="0"/>
    <x v="0"/>
    <x v="1"/>
    <x v="0"/>
    <n v="94.76"/>
    <n v="4"/>
    <n v="18.952000000000002"/>
    <n v="397.99200000000002"/>
    <d v="2019-11-02T00:00:00"/>
    <d v="1899-12-30T16:06:00"/>
    <s v="Ewallet"/>
    <n v="379.04"/>
    <n v="4.7619047620000003"/>
    <n v="18.952000000000002"/>
    <n v="7.8"/>
    <x v="23"/>
  </r>
  <r>
    <s v="401-09-4232"/>
    <s v="C"/>
    <x v="2"/>
    <x v="1"/>
    <x v="0"/>
    <x v="1"/>
    <n v="86.69"/>
    <n v="5"/>
    <n v="21.672499999999999"/>
    <n v="455.1225"/>
    <d v="2019-11-02T00:00:00"/>
    <d v="1899-12-30T18:38:00"/>
    <s v="Ewallet"/>
    <n v="433.45"/>
    <n v="4.7619047620000003"/>
    <n v="21.672499999999999"/>
    <n v="9.4"/>
    <x v="23"/>
  </r>
  <r>
    <s v="531-56-4728"/>
    <s v="A"/>
    <x v="0"/>
    <x v="0"/>
    <x v="0"/>
    <x v="1"/>
    <n v="80.08"/>
    <n v="3"/>
    <n v="12.012"/>
    <n v="252.25200000000001"/>
    <d v="2019-11-02T00:00:00"/>
    <d v="1899-12-30T15:29:00"/>
    <s v="Cash"/>
    <n v="240.24"/>
    <n v="4.7619047620000003"/>
    <n v="12.012"/>
    <n v="5.4"/>
    <x v="23"/>
  </r>
  <r>
    <s v="365-64-0515"/>
    <s v="A"/>
    <x v="0"/>
    <x v="0"/>
    <x v="1"/>
    <x v="2"/>
    <n v="46.95"/>
    <n v="5"/>
    <n v="11.737500000000001"/>
    <n v="246.48750000000001"/>
    <d v="2019-12-02T00:00:00"/>
    <d v="1899-12-30T10:25:00"/>
    <s v="Ewallet"/>
    <n v="234.75"/>
    <n v="4.7619047620000003"/>
    <n v="11.737500000000001"/>
    <n v="7.1"/>
    <x v="24"/>
  </r>
  <r>
    <s v="549-03-9315"/>
    <s v="B"/>
    <x v="1"/>
    <x v="0"/>
    <x v="0"/>
    <x v="4"/>
    <n v="94.87"/>
    <n v="8"/>
    <n v="37.948"/>
    <n v="796.90800000000002"/>
    <d v="2019-12-02T00:00:00"/>
    <d v="1899-12-30T12:58:00"/>
    <s v="Ewallet"/>
    <n v="758.96"/>
    <n v="4.7619047620000003"/>
    <n v="37.948"/>
    <n v="8.6999999999999993"/>
    <x v="24"/>
  </r>
  <r>
    <s v="305-18-3552"/>
    <s v="B"/>
    <x v="1"/>
    <x v="1"/>
    <x v="0"/>
    <x v="1"/>
    <n v="60.38"/>
    <n v="10"/>
    <n v="30.19"/>
    <n v="633.99"/>
    <d v="2019-12-02T00:00:00"/>
    <d v="1899-12-30T16:19:00"/>
    <s v="Cash"/>
    <n v="603.79999999999995"/>
    <n v="4.7619047620000003"/>
    <n v="30.19"/>
    <n v="6"/>
    <x v="24"/>
  </r>
  <r>
    <s v="287-83-1405"/>
    <s v="A"/>
    <x v="0"/>
    <x v="0"/>
    <x v="0"/>
    <x v="3"/>
    <n v="25.43"/>
    <n v="6"/>
    <n v="7.6289999999999996"/>
    <n v="160.209"/>
    <d v="2019-12-02T00:00:00"/>
    <d v="1899-12-30T19:01:00"/>
    <s v="Ewallet"/>
    <n v="152.58000000000001"/>
    <n v="4.7619047620000003"/>
    <n v="7.6289999999999996"/>
    <n v="7"/>
    <x v="24"/>
  </r>
  <r>
    <s v="641-51-2661"/>
    <s v="C"/>
    <x v="2"/>
    <x v="1"/>
    <x v="1"/>
    <x v="5"/>
    <n v="87.1"/>
    <n v="10"/>
    <n v="43.55"/>
    <n v="914.55"/>
    <d v="2019-12-02T00:00:00"/>
    <d v="1899-12-30T14:45:00"/>
    <s v="Credit card"/>
    <n v="871"/>
    <n v="4.7619047620000003"/>
    <n v="43.55"/>
    <n v="9.9"/>
    <x v="24"/>
  </r>
  <r>
    <s v="528-87-5606"/>
    <s v="B"/>
    <x v="1"/>
    <x v="1"/>
    <x v="1"/>
    <x v="2"/>
    <n v="39.479999999999997"/>
    <n v="1"/>
    <n v="1.974"/>
    <n v="41.454000000000001"/>
    <d v="2019-12-02T00:00:00"/>
    <d v="1899-12-30T19:43:00"/>
    <s v="Cash"/>
    <n v="39.479999999999997"/>
    <n v="4.7619047620000003"/>
    <n v="1.974"/>
    <n v="6.5"/>
    <x v="24"/>
  </r>
  <r>
    <s v="373-14-0504"/>
    <s v="A"/>
    <x v="0"/>
    <x v="1"/>
    <x v="1"/>
    <x v="0"/>
    <n v="71.63"/>
    <n v="2"/>
    <n v="7.1630000000000003"/>
    <n v="150.423"/>
    <d v="2019-12-02T00:00:00"/>
    <d v="1899-12-30T14:33:00"/>
    <s v="Ewallet"/>
    <n v="143.26"/>
    <n v="4.7619047620000003"/>
    <n v="7.1630000000000003"/>
    <n v="8.8000000000000007"/>
    <x v="24"/>
  </r>
  <r>
    <s v="885-56-0389"/>
    <s v="C"/>
    <x v="2"/>
    <x v="1"/>
    <x v="0"/>
    <x v="4"/>
    <n v="52.35"/>
    <n v="1"/>
    <n v="2.6175000000000002"/>
    <n v="54.967500000000001"/>
    <d v="2019-12-02T00:00:00"/>
    <d v="1899-12-30T17:49:00"/>
    <s v="Cash"/>
    <n v="52.35"/>
    <n v="4.7619047620000003"/>
    <n v="2.6175000000000002"/>
    <n v="4"/>
    <x v="24"/>
  </r>
  <r>
    <s v="189-98-2939"/>
    <s v="C"/>
    <x v="2"/>
    <x v="0"/>
    <x v="0"/>
    <x v="4"/>
    <n v="78.55"/>
    <n v="9"/>
    <n v="35.347499999999997"/>
    <n v="742.29750000000001"/>
    <d v="2019-01-03T00:00:00"/>
    <d v="1899-12-30T13:22:00"/>
    <s v="Cash"/>
    <n v="706.95"/>
    <n v="4.7619047620000003"/>
    <n v="35.347499999999997"/>
    <n v="7.2"/>
    <x v="25"/>
  </r>
  <r>
    <s v="453-63-6187"/>
    <s v="B"/>
    <x v="1"/>
    <x v="0"/>
    <x v="0"/>
    <x v="2"/>
    <n v="27.5"/>
    <n v="3"/>
    <n v="4.125"/>
    <n v="86.625"/>
    <d v="2019-01-03T00:00:00"/>
    <d v="1899-12-30T15:40:00"/>
    <s v="Ewallet"/>
    <n v="82.5"/>
    <n v="4.7619047620000003"/>
    <n v="4.125"/>
    <n v="6.5"/>
    <x v="25"/>
  </r>
  <r>
    <s v="153-58-4872"/>
    <s v="C"/>
    <x v="2"/>
    <x v="1"/>
    <x v="1"/>
    <x v="5"/>
    <n v="74.89"/>
    <n v="4"/>
    <n v="14.978"/>
    <n v="314.53800000000001"/>
    <d v="2019-01-03T00:00:00"/>
    <d v="1899-12-30T15:32:00"/>
    <s v="Ewallet"/>
    <n v="299.56"/>
    <n v="4.7619047620000003"/>
    <n v="14.978"/>
    <n v="4.2"/>
    <x v="25"/>
  </r>
  <r>
    <s v="220-28-1851"/>
    <s v="A"/>
    <x v="0"/>
    <x v="0"/>
    <x v="0"/>
    <x v="1"/>
    <n v="34.729999999999997"/>
    <n v="2"/>
    <n v="3.4729999999999999"/>
    <n v="72.933000000000007"/>
    <d v="2019-01-03T00:00:00"/>
    <d v="1899-12-30T18:14:00"/>
    <s v="Ewallet"/>
    <n v="69.459999999999994"/>
    <n v="4.7619047620000003"/>
    <n v="3.4729999999999999"/>
    <n v="9.6999999999999993"/>
    <x v="25"/>
  </r>
  <r>
    <s v="339-96-8318"/>
    <s v="B"/>
    <x v="1"/>
    <x v="1"/>
    <x v="0"/>
    <x v="4"/>
    <n v="81.31"/>
    <n v="7"/>
    <n v="28.458500000000001"/>
    <n v="597.62850000000003"/>
    <d v="2019-01-03T00:00:00"/>
    <d v="1899-12-30T19:49:00"/>
    <s v="Ewallet"/>
    <n v="569.16999999999996"/>
    <n v="4.7619047620000003"/>
    <n v="28.458500000000001"/>
    <n v="6.3"/>
    <x v="25"/>
  </r>
  <r>
    <s v="207-73-1363"/>
    <s v="B"/>
    <x v="1"/>
    <x v="0"/>
    <x v="0"/>
    <x v="3"/>
    <n v="69.510000000000005"/>
    <n v="2"/>
    <n v="6.9509999999999996"/>
    <n v="145.971"/>
    <d v="2019-01-03T00:00:00"/>
    <d v="1899-12-30T12:15:00"/>
    <s v="Ewallet"/>
    <n v="139.02000000000001"/>
    <n v="4.7619047620000003"/>
    <n v="6.9509999999999996"/>
    <n v="8.1"/>
    <x v="25"/>
  </r>
  <r>
    <s v="470-31-3286"/>
    <s v="B"/>
    <x v="1"/>
    <x v="0"/>
    <x v="0"/>
    <x v="3"/>
    <n v="14.82"/>
    <n v="3"/>
    <n v="2.2229999999999999"/>
    <n v="46.683"/>
    <d v="2019-01-03T00:00:00"/>
    <d v="1899-12-30T11:30:00"/>
    <s v="Credit card"/>
    <n v="44.46"/>
    <n v="4.7619047620000003"/>
    <n v="2.2229999999999999"/>
    <n v="8.6999999999999993"/>
    <x v="25"/>
  </r>
  <r>
    <s v="811-03-8790"/>
    <s v="A"/>
    <x v="0"/>
    <x v="0"/>
    <x v="1"/>
    <x v="2"/>
    <n v="45.48"/>
    <n v="10"/>
    <n v="22.74"/>
    <n v="477.54"/>
    <d v="2019-01-03T00:00:00"/>
    <d v="1899-12-30T10:22:00"/>
    <s v="Credit card"/>
    <n v="454.8"/>
    <n v="4.7619047620000003"/>
    <n v="22.74"/>
    <n v="4.8"/>
    <x v="25"/>
  </r>
  <r>
    <s v="247-11-2470"/>
    <s v="A"/>
    <x v="0"/>
    <x v="1"/>
    <x v="1"/>
    <x v="4"/>
    <n v="22.32"/>
    <n v="4"/>
    <n v="4.4640000000000004"/>
    <n v="93.744"/>
    <d v="2019-01-03T00:00:00"/>
    <d v="1899-12-30T16:23:00"/>
    <s v="Credit card"/>
    <n v="89.28"/>
    <n v="4.7619047620000003"/>
    <n v="4.4640000000000004"/>
    <n v="4.4000000000000004"/>
    <x v="25"/>
  </r>
  <r>
    <s v="238-45-6950"/>
    <s v="B"/>
    <x v="1"/>
    <x v="1"/>
    <x v="0"/>
    <x v="5"/>
    <n v="53.72"/>
    <n v="1"/>
    <n v="2.6859999999999999"/>
    <n v="56.405999999999999"/>
    <d v="2019-01-03T00:00:00"/>
    <d v="1899-12-30T20:03:00"/>
    <s v="Ewallet"/>
    <n v="53.72"/>
    <n v="4.7619047620000003"/>
    <n v="2.6859999999999999"/>
    <n v="6.4"/>
    <x v="25"/>
  </r>
  <r>
    <s v="549-59-1358"/>
    <s v="A"/>
    <x v="0"/>
    <x v="1"/>
    <x v="0"/>
    <x v="0"/>
    <n v="88.63"/>
    <n v="3"/>
    <n v="13.294499999999999"/>
    <n v="279.18450000000001"/>
    <d v="2019-02-03T00:00:00"/>
    <d v="1899-12-30T17:36:00"/>
    <s v="Ewallet"/>
    <n v="265.89"/>
    <n v="4.7619047620000003"/>
    <n v="13.294499999999999"/>
    <n v="6"/>
    <x v="26"/>
  </r>
  <r>
    <s v="225-98-1496"/>
    <s v="C"/>
    <x v="2"/>
    <x v="0"/>
    <x v="1"/>
    <x v="4"/>
    <n v="27.02"/>
    <n v="3"/>
    <n v="4.0529999999999999"/>
    <n v="85.113"/>
    <d v="2019-02-03T00:00:00"/>
    <d v="1899-12-30T13:01:00"/>
    <s v="Credit card"/>
    <n v="81.06"/>
    <n v="4.7619047620000003"/>
    <n v="4.0529999999999999"/>
    <n v="7.1"/>
    <x v="26"/>
  </r>
  <r>
    <s v="817-69-8206"/>
    <s v="B"/>
    <x v="1"/>
    <x v="0"/>
    <x v="1"/>
    <x v="2"/>
    <n v="99.73"/>
    <n v="9"/>
    <n v="44.878500000000003"/>
    <n v="942.44849999999997"/>
    <d v="2019-02-03T00:00:00"/>
    <d v="1899-12-30T19:42:00"/>
    <s v="Credit card"/>
    <n v="897.57"/>
    <n v="4.7619047620000003"/>
    <n v="44.878500000000003"/>
    <n v="6.5"/>
    <x v="26"/>
  </r>
  <r>
    <s v="346-84-3103"/>
    <s v="B"/>
    <x v="1"/>
    <x v="1"/>
    <x v="1"/>
    <x v="2"/>
    <n v="13.22"/>
    <n v="5"/>
    <n v="3.3050000000000002"/>
    <n v="69.405000000000001"/>
    <d v="2019-02-03T00:00:00"/>
    <d v="1899-12-30T19:26:00"/>
    <s v="Cash"/>
    <n v="66.099999999999994"/>
    <n v="4.7619047620000003"/>
    <n v="3.3050000000000002"/>
    <n v="4.3"/>
    <x v="26"/>
  </r>
  <r>
    <s v="883-17-4236"/>
    <s v="C"/>
    <x v="2"/>
    <x v="0"/>
    <x v="1"/>
    <x v="0"/>
    <n v="14.39"/>
    <n v="2"/>
    <n v="1.4390000000000001"/>
    <n v="30.219000000000001"/>
    <d v="2019-02-03T00:00:00"/>
    <d v="1899-12-30T19:44:00"/>
    <s v="Credit card"/>
    <n v="28.78"/>
    <n v="4.7619047620000003"/>
    <n v="1.4390000000000001"/>
    <n v="7.2"/>
    <x v="26"/>
  </r>
  <r>
    <s v="565-67-6697"/>
    <s v="B"/>
    <x v="1"/>
    <x v="1"/>
    <x v="0"/>
    <x v="1"/>
    <n v="27"/>
    <n v="9"/>
    <n v="12.15"/>
    <n v="255.15"/>
    <d v="2019-02-03T00:00:00"/>
    <d v="1899-12-30T14:16:00"/>
    <s v="Cash"/>
    <n v="243"/>
    <n v="4.7619047620000003"/>
    <n v="12.15"/>
    <n v="4.8"/>
    <x v="26"/>
  </r>
  <r>
    <s v="878-30-2331"/>
    <s v="C"/>
    <x v="2"/>
    <x v="1"/>
    <x v="1"/>
    <x v="0"/>
    <n v="54.55"/>
    <n v="10"/>
    <n v="27.274999999999999"/>
    <n v="572.77499999999998"/>
    <d v="2019-02-03T00:00:00"/>
    <d v="1899-12-30T11:22:00"/>
    <s v="Credit card"/>
    <n v="545.5"/>
    <n v="4.7619047620000003"/>
    <n v="27.274999999999999"/>
    <n v="7.1"/>
    <x v="26"/>
  </r>
  <r>
    <s v="408-26-9866"/>
    <s v="C"/>
    <x v="2"/>
    <x v="0"/>
    <x v="1"/>
    <x v="0"/>
    <n v="73.98"/>
    <n v="7"/>
    <n v="25.893000000000001"/>
    <n v="543.75300000000004"/>
    <d v="2019-02-03T00:00:00"/>
    <d v="1899-12-30T16:42:00"/>
    <s v="Ewallet"/>
    <n v="517.86"/>
    <n v="4.7619047620000003"/>
    <n v="25.893000000000001"/>
    <n v="4.0999999999999996"/>
    <x v="26"/>
  </r>
  <r>
    <s v="576-31-4774"/>
    <s v="B"/>
    <x v="1"/>
    <x v="0"/>
    <x v="1"/>
    <x v="3"/>
    <n v="73.41"/>
    <n v="3"/>
    <n v="11.0115"/>
    <n v="231.2415"/>
    <d v="2019-02-03T00:00:00"/>
    <d v="1899-12-30T13:10:00"/>
    <s v="Ewallet"/>
    <n v="220.23"/>
    <n v="4.7619047620000003"/>
    <n v="11.0115"/>
    <n v="4"/>
    <x v="26"/>
  </r>
  <r>
    <s v="640-48-5028"/>
    <s v="B"/>
    <x v="1"/>
    <x v="1"/>
    <x v="1"/>
    <x v="1"/>
    <n v="88.39"/>
    <n v="9"/>
    <n v="39.775500000000001"/>
    <n v="835.28549999999996"/>
    <d v="2019-02-03T00:00:00"/>
    <d v="1899-12-30T12:40:00"/>
    <s v="Cash"/>
    <n v="795.51"/>
    <n v="4.7619047620000003"/>
    <n v="39.775500000000001"/>
    <n v="6.3"/>
    <x v="26"/>
  </r>
  <r>
    <s v="860-73-6466"/>
    <s v="A"/>
    <x v="0"/>
    <x v="1"/>
    <x v="1"/>
    <x v="0"/>
    <n v="39.47"/>
    <n v="2"/>
    <n v="3.9470000000000001"/>
    <n v="82.887"/>
    <d v="2019-02-03T00:00:00"/>
    <d v="1899-12-30T16:16:00"/>
    <s v="Credit card"/>
    <n v="78.94"/>
    <n v="4.7619047620000003"/>
    <n v="3.9470000000000001"/>
    <n v="5"/>
    <x v="26"/>
  </r>
  <r>
    <s v="607-76-6216"/>
    <s v="C"/>
    <x v="2"/>
    <x v="1"/>
    <x v="1"/>
    <x v="4"/>
    <n v="92.49"/>
    <n v="5"/>
    <n v="23.122499999999999"/>
    <n v="485.57249999999999"/>
    <d v="2019-02-03T00:00:00"/>
    <d v="1899-12-30T16:35:00"/>
    <s v="Credit card"/>
    <n v="462.45"/>
    <n v="4.7619047620000003"/>
    <n v="23.122499999999999"/>
    <n v="8.6"/>
    <x v="26"/>
  </r>
  <r>
    <s v="725-54-0677"/>
    <s v="C"/>
    <x v="2"/>
    <x v="1"/>
    <x v="0"/>
    <x v="3"/>
    <n v="85.6"/>
    <n v="7"/>
    <n v="29.96"/>
    <n v="629.16"/>
    <d v="2019-02-03T00:00:00"/>
    <d v="1899-12-30T13:50:00"/>
    <s v="Cash"/>
    <n v="599.20000000000005"/>
    <n v="4.7619047620000003"/>
    <n v="29.96"/>
    <n v="5.3"/>
    <x v="26"/>
  </r>
  <r>
    <s v="636-98-3364"/>
    <s v="B"/>
    <x v="1"/>
    <x v="1"/>
    <x v="1"/>
    <x v="2"/>
    <n v="26.26"/>
    <n v="3"/>
    <n v="3.9390000000000001"/>
    <n v="82.718999999999994"/>
    <d v="2019-02-03T00:00:00"/>
    <d v="1899-12-30T12:36:00"/>
    <s v="Ewallet"/>
    <n v="78.78"/>
    <n v="4.7619047620000003"/>
    <n v="3.9390000000000001"/>
    <n v="6.3"/>
    <x v="26"/>
  </r>
  <r>
    <s v="825-94-5922"/>
    <s v="B"/>
    <x v="1"/>
    <x v="0"/>
    <x v="0"/>
    <x v="0"/>
    <n v="25.31"/>
    <n v="2"/>
    <n v="2.5310000000000001"/>
    <n v="53.151000000000003"/>
    <d v="2019-02-03T00:00:00"/>
    <d v="1899-12-30T19:26:00"/>
    <s v="Ewallet"/>
    <n v="50.62"/>
    <n v="4.7619047620000003"/>
    <n v="2.5310000000000001"/>
    <n v="7.2"/>
    <x v="26"/>
  </r>
  <r>
    <s v="720-72-2436"/>
    <s v="A"/>
    <x v="0"/>
    <x v="0"/>
    <x v="0"/>
    <x v="5"/>
    <n v="66.52"/>
    <n v="4"/>
    <n v="13.304"/>
    <n v="279.38400000000001"/>
    <d v="2019-02-03T00:00:00"/>
    <d v="1899-12-30T18:14:00"/>
    <s v="Ewallet"/>
    <n v="266.08"/>
    <n v="4.7619047620000003"/>
    <n v="13.304"/>
    <n v="6.9"/>
    <x v="26"/>
  </r>
  <r>
    <s v="172-42-8274"/>
    <s v="B"/>
    <x v="1"/>
    <x v="0"/>
    <x v="1"/>
    <x v="2"/>
    <n v="38.270000000000003"/>
    <n v="2"/>
    <n v="3.827"/>
    <n v="80.367000000000004"/>
    <d v="2019-02-03T00:00:00"/>
    <d v="1899-12-30T18:18:00"/>
    <s v="Credit card"/>
    <n v="76.540000000000006"/>
    <n v="4.7619047620000003"/>
    <n v="3.827"/>
    <n v="5.8"/>
    <x v="26"/>
  </r>
  <r>
    <s v="303-96-2227"/>
    <s v="B"/>
    <x v="1"/>
    <x v="0"/>
    <x v="1"/>
    <x v="1"/>
    <n v="97.38"/>
    <n v="10"/>
    <n v="48.69"/>
    <n v="1022.49"/>
    <d v="2019-02-03T00:00:00"/>
    <d v="1899-12-30T17:16:00"/>
    <s v="Ewallet"/>
    <n v="973.8"/>
    <n v="4.7619047620000003"/>
    <n v="48.69"/>
    <n v="4.4000000000000004"/>
    <x v="26"/>
  </r>
  <r>
    <s v="631-41-3108"/>
    <s v="A"/>
    <x v="0"/>
    <x v="0"/>
    <x v="0"/>
    <x v="1"/>
    <n v="46.33"/>
    <n v="7"/>
    <n v="16.215499999999999"/>
    <n v="340.52550000000002"/>
    <d v="2019-03-03T00:00:00"/>
    <d v="1899-12-30T13:23:00"/>
    <s v="Credit card"/>
    <n v="324.31"/>
    <n v="4.7619047620000003"/>
    <n v="16.215499999999999"/>
    <n v="7.4"/>
    <x v="27"/>
  </r>
  <r>
    <s v="777-82-7220"/>
    <s v="B"/>
    <x v="1"/>
    <x v="1"/>
    <x v="0"/>
    <x v="1"/>
    <n v="30.12"/>
    <n v="8"/>
    <n v="12.048"/>
    <n v="253.00800000000001"/>
    <d v="2019-03-03T00:00:00"/>
    <d v="1899-12-30T13:01:00"/>
    <s v="Cash"/>
    <n v="240.96"/>
    <n v="4.7619047620000003"/>
    <n v="12.048"/>
    <n v="7.7"/>
    <x v="27"/>
  </r>
  <r>
    <s v="861-77-0145"/>
    <s v="C"/>
    <x v="2"/>
    <x v="1"/>
    <x v="0"/>
    <x v="2"/>
    <n v="81.97"/>
    <n v="10"/>
    <n v="40.984999999999999"/>
    <n v="860.68499999999995"/>
    <d v="2019-03-03T00:00:00"/>
    <d v="1899-12-30T14:30:00"/>
    <s v="Cash"/>
    <n v="819.7"/>
    <n v="4.7619047620000003"/>
    <n v="40.984999999999999"/>
    <n v="9.1999999999999993"/>
    <x v="27"/>
  </r>
  <r>
    <s v="733-33-4967"/>
    <s v="C"/>
    <x v="2"/>
    <x v="0"/>
    <x v="0"/>
    <x v="2"/>
    <n v="20.85"/>
    <n v="8"/>
    <n v="8.34"/>
    <n v="175.14"/>
    <d v="2019-03-03T00:00:00"/>
    <d v="1899-12-30T19:17:00"/>
    <s v="Cash"/>
    <n v="166.8"/>
    <n v="4.7619047620000003"/>
    <n v="8.34"/>
    <n v="6.3"/>
    <x v="27"/>
  </r>
  <r>
    <s v="175-54-2529"/>
    <s v="A"/>
    <x v="0"/>
    <x v="1"/>
    <x v="0"/>
    <x v="5"/>
    <n v="22.17"/>
    <n v="8"/>
    <n v="8.8680000000000003"/>
    <n v="186.22800000000001"/>
    <d v="2019-03-03T00:00:00"/>
    <d v="1899-12-30T17:01:00"/>
    <s v="Credit card"/>
    <n v="177.36"/>
    <n v="4.7619047620000003"/>
    <n v="8.8680000000000003"/>
    <n v="9.6"/>
    <x v="27"/>
  </r>
  <r>
    <s v="305-14-0245"/>
    <s v="B"/>
    <x v="1"/>
    <x v="1"/>
    <x v="1"/>
    <x v="1"/>
    <n v="94.49"/>
    <n v="8"/>
    <n v="37.795999999999999"/>
    <n v="793.71600000000001"/>
    <d v="2019-03-03T00:00:00"/>
    <d v="1899-12-30T19:00:00"/>
    <s v="Ewallet"/>
    <n v="755.92"/>
    <n v="4.7619047620000003"/>
    <n v="37.795999999999999"/>
    <n v="7.5"/>
    <x v="27"/>
  </r>
  <r>
    <s v="211-05-0490"/>
    <s v="C"/>
    <x v="2"/>
    <x v="1"/>
    <x v="1"/>
    <x v="2"/>
    <n v="51.92"/>
    <n v="5"/>
    <n v="12.98"/>
    <n v="272.58"/>
    <d v="2019-03-03T00:00:00"/>
    <d v="1899-12-30T13:42:00"/>
    <s v="Cash"/>
    <n v="259.60000000000002"/>
    <n v="4.7619047620000003"/>
    <n v="12.98"/>
    <n v="7.5"/>
    <x v="27"/>
  </r>
  <r>
    <s v="568-88-3448"/>
    <s v="A"/>
    <x v="0"/>
    <x v="0"/>
    <x v="0"/>
    <x v="3"/>
    <n v="25"/>
    <n v="1"/>
    <n v="1.25"/>
    <n v="26.25"/>
    <d v="2019-03-03T00:00:00"/>
    <d v="1899-12-30T15:09:00"/>
    <s v="Ewallet"/>
    <n v="25"/>
    <n v="4.7619047620000003"/>
    <n v="1.25"/>
    <n v="5.5"/>
    <x v="27"/>
  </r>
  <r>
    <s v="234-03-4040"/>
    <s v="B"/>
    <x v="1"/>
    <x v="1"/>
    <x v="1"/>
    <x v="5"/>
    <n v="73.05"/>
    <n v="10"/>
    <n v="36.524999999999999"/>
    <n v="767.02499999999998"/>
    <d v="2019-03-03T00:00:00"/>
    <d v="1899-12-30T12:25:00"/>
    <s v="Credit card"/>
    <n v="730.5"/>
    <n v="4.7619047620000003"/>
    <n v="36.524999999999999"/>
    <n v="8.6999999999999993"/>
    <x v="27"/>
  </r>
  <r>
    <s v="302-15-2162"/>
    <s v="C"/>
    <x v="2"/>
    <x v="1"/>
    <x v="0"/>
    <x v="3"/>
    <n v="46.53"/>
    <n v="6"/>
    <n v="13.959"/>
    <n v="293.13900000000001"/>
    <d v="2019-03-03T00:00:00"/>
    <d v="1899-12-30T10:54:00"/>
    <s v="Credit card"/>
    <n v="279.18"/>
    <n v="4.7619047620000003"/>
    <n v="13.959"/>
    <n v="4.3"/>
    <x v="27"/>
  </r>
  <r>
    <s v="610-46-4100"/>
    <s v="A"/>
    <x v="0"/>
    <x v="0"/>
    <x v="0"/>
    <x v="3"/>
    <n v="28.95"/>
    <n v="7"/>
    <n v="10.1325"/>
    <n v="212.7825"/>
    <d v="2019-03-03T00:00:00"/>
    <d v="1899-12-30T20:31:00"/>
    <s v="Credit card"/>
    <n v="202.65"/>
    <n v="4.7619047620000003"/>
    <n v="10.1325"/>
    <n v="6"/>
    <x v="27"/>
  </r>
  <r>
    <s v="468-99-7231"/>
    <s v="C"/>
    <x v="2"/>
    <x v="0"/>
    <x v="1"/>
    <x v="1"/>
    <n v="44.01"/>
    <n v="8"/>
    <n v="17.603999999999999"/>
    <n v="369.68400000000003"/>
    <d v="2019-03-03T00:00:00"/>
    <d v="1899-12-30T17:36:00"/>
    <s v="Cash"/>
    <n v="352.08"/>
    <n v="4.7619047620000003"/>
    <n v="17.603999999999999"/>
    <n v="8.8000000000000007"/>
    <x v="27"/>
  </r>
  <r>
    <s v="651-96-5970"/>
    <s v="A"/>
    <x v="0"/>
    <x v="0"/>
    <x v="0"/>
    <x v="4"/>
    <n v="46.41"/>
    <n v="1"/>
    <n v="2.3205"/>
    <n v="48.730499999999999"/>
    <d v="2019-03-03T00:00:00"/>
    <d v="1899-12-30T20:06:00"/>
    <s v="Credit card"/>
    <n v="46.41"/>
    <n v="4.7619047620000003"/>
    <n v="2.3205"/>
    <n v="4"/>
    <x v="27"/>
  </r>
  <r>
    <s v="324-41-6833"/>
    <s v="C"/>
    <x v="2"/>
    <x v="1"/>
    <x v="1"/>
    <x v="2"/>
    <n v="30.2"/>
    <n v="8"/>
    <n v="12.08"/>
    <n v="253.68"/>
    <d v="2019-03-03T00:00:00"/>
    <d v="1899-12-30T19:30:00"/>
    <s v="Ewallet"/>
    <n v="241.6"/>
    <n v="4.7619047620000003"/>
    <n v="12.08"/>
    <n v="5.0999999999999996"/>
    <x v="27"/>
  </r>
  <r>
    <s v="228-96-1411"/>
    <s v="C"/>
    <x v="2"/>
    <x v="1"/>
    <x v="1"/>
    <x v="5"/>
    <n v="98.7"/>
    <n v="8"/>
    <n v="39.479999999999997"/>
    <n v="829.08"/>
    <d v="2019-04-03T00:00:00"/>
    <d v="1899-12-30T20:39:00"/>
    <s v="Cash"/>
    <n v="789.6"/>
    <n v="4.7619047620000003"/>
    <n v="39.479999999999997"/>
    <n v="7.6"/>
    <x v="28"/>
  </r>
  <r>
    <s v="586-25-0848"/>
    <s v="A"/>
    <x v="0"/>
    <x v="0"/>
    <x v="1"/>
    <x v="0"/>
    <n v="12.34"/>
    <n v="7"/>
    <n v="4.319"/>
    <n v="90.698999999999998"/>
    <d v="2019-04-03T00:00:00"/>
    <d v="1899-12-30T11:19:00"/>
    <s v="Credit card"/>
    <n v="86.38"/>
    <n v="4.7619047620000003"/>
    <n v="4.319"/>
    <n v="6.7"/>
    <x v="28"/>
  </r>
  <r>
    <s v="667-92-0055"/>
    <s v="A"/>
    <x v="0"/>
    <x v="1"/>
    <x v="0"/>
    <x v="3"/>
    <n v="99.83"/>
    <n v="6"/>
    <n v="29.949000000000002"/>
    <n v="628.92899999999997"/>
    <d v="2019-04-03T00:00:00"/>
    <d v="1899-12-30T15:02:00"/>
    <s v="Ewallet"/>
    <n v="598.98"/>
    <n v="4.7619047620000003"/>
    <n v="29.949000000000002"/>
    <n v="8.5"/>
    <x v="28"/>
  </r>
  <r>
    <s v="320-49-6392"/>
    <s v="C"/>
    <x v="2"/>
    <x v="0"/>
    <x v="1"/>
    <x v="2"/>
    <n v="30.24"/>
    <n v="1"/>
    <n v="1.512"/>
    <n v="31.751999999999999"/>
    <d v="2019-04-03T00:00:00"/>
    <d v="1899-12-30T15:44:00"/>
    <s v="Cash"/>
    <n v="30.24"/>
    <n v="4.7619047620000003"/>
    <n v="1.512"/>
    <n v="8.4"/>
    <x v="28"/>
  </r>
  <r>
    <s v="346-12-3257"/>
    <s v="B"/>
    <x v="1"/>
    <x v="1"/>
    <x v="0"/>
    <x v="2"/>
    <n v="19.239999999999998"/>
    <n v="9"/>
    <n v="8.6579999999999995"/>
    <n v="181.81800000000001"/>
    <d v="2019-04-03T00:00:00"/>
    <d v="1899-12-30T16:28:00"/>
    <s v="Cash"/>
    <n v="173.16"/>
    <n v="4.7619047620000003"/>
    <n v="8.6579999999999995"/>
    <n v="8"/>
    <x v="28"/>
  </r>
  <r>
    <s v="256-08-8343"/>
    <s v="A"/>
    <x v="0"/>
    <x v="0"/>
    <x v="1"/>
    <x v="1"/>
    <n v="56.53"/>
    <n v="4"/>
    <n v="11.305999999999999"/>
    <n v="237.42599999999999"/>
    <d v="2019-04-03T00:00:00"/>
    <d v="1899-12-30T19:48:00"/>
    <s v="Ewallet"/>
    <n v="226.12"/>
    <n v="4.7619047620000003"/>
    <n v="11.305999999999999"/>
    <n v="5.5"/>
    <x v="28"/>
  </r>
  <r>
    <s v="227-50-3718"/>
    <s v="A"/>
    <x v="0"/>
    <x v="0"/>
    <x v="0"/>
    <x v="3"/>
    <n v="14.62"/>
    <n v="5"/>
    <n v="3.6549999999999998"/>
    <n v="76.754999999999995"/>
    <d v="2019-04-03T00:00:00"/>
    <d v="1899-12-30T12:23:00"/>
    <s v="Cash"/>
    <n v="73.099999999999994"/>
    <n v="4.7619047620000003"/>
    <n v="3.6549999999999998"/>
    <n v="4.4000000000000004"/>
    <x v="28"/>
  </r>
  <r>
    <s v="689-05-1884"/>
    <s v="A"/>
    <x v="0"/>
    <x v="1"/>
    <x v="0"/>
    <x v="3"/>
    <n v="48.63"/>
    <n v="10"/>
    <n v="24.315000000000001"/>
    <n v="510.61500000000001"/>
    <d v="2019-04-03T00:00:00"/>
    <d v="1899-12-30T12:44:00"/>
    <s v="Cash"/>
    <n v="486.3"/>
    <n v="4.7619047620000003"/>
    <n v="24.315000000000001"/>
    <n v="8.8000000000000007"/>
    <x v="28"/>
  </r>
  <r>
    <s v="759-29-9521"/>
    <s v="A"/>
    <x v="0"/>
    <x v="1"/>
    <x v="1"/>
    <x v="4"/>
    <n v="48.96"/>
    <n v="9"/>
    <n v="22.032"/>
    <n v="462.67200000000003"/>
    <d v="2019-04-03T00:00:00"/>
    <d v="1899-12-30T11:27:00"/>
    <s v="Cash"/>
    <n v="440.64"/>
    <n v="4.7619047620000003"/>
    <n v="22.032"/>
    <n v="8"/>
    <x v="28"/>
  </r>
  <r>
    <s v="276-75-6884"/>
    <s v="A"/>
    <x v="0"/>
    <x v="0"/>
    <x v="1"/>
    <x v="3"/>
    <n v="68.709999999999994"/>
    <n v="3"/>
    <n v="10.3065"/>
    <n v="216.4365"/>
    <d v="2019-04-03T00:00:00"/>
    <d v="1899-12-30T10:05:00"/>
    <s v="Cash"/>
    <n v="206.13"/>
    <n v="4.7619047620000003"/>
    <n v="10.3065"/>
    <n v="8.6999999999999993"/>
    <x v="28"/>
  </r>
  <r>
    <s v="558-60-5016"/>
    <s v="A"/>
    <x v="0"/>
    <x v="0"/>
    <x v="1"/>
    <x v="1"/>
    <n v="33.299999999999997"/>
    <n v="9"/>
    <n v="14.984999999999999"/>
    <n v="314.685"/>
    <d v="2019-04-03T00:00:00"/>
    <d v="1899-12-30T15:27:00"/>
    <s v="Ewallet"/>
    <n v="299.7"/>
    <n v="4.7619047620000003"/>
    <n v="14.984999999999999"/>
    <n v="7.2"/>
    <x v="28"/>
  </r>
  <r>
    <s v="221-25-5073"/>
    <s v="A"/>
    <x v="0"/>
    <x v="0"/>
    <x v="1"/>
    <x v="5"/>
    <n v="74.66"/>
    <n v="4"/>
    <n v="14.932"/>
    <n v="313.572"/>
    <d v="2019-04-03T00:00:00"/>
    <d v="1899-12-30T10:39:00"/>
    <s v="Cash"/>
    <n v="298.64"/>
    <n v="4.7619047620000003"/>
    <n v="14.932"/>
    <n v="8.5"/>
    <x v="28"/>
  </r>
  <r>
    <s v="371-85-5789"/>
    <s v="B"/>
    <x v="1"/>
    <x v="0"/>
    <x v="0"/>
    <x v="3"/>
    <n v="87.98"/>
    <n v="3"/>
    <n v="13.196999999999999"/>
    <n v="277.137"/>
    <d v="2019-05-03T00:00:00"/>
    <d v="1899-12-30T10:40:00"/>
    <s v="Ewallet"/>
    <n v="263.94"/>
    <n v="4.7619047620000003"/>
    <n v="13.196999999999999"/>
    <n v="5.0999999999999996"/>
    <x v="29"/>
  </r>
  <r>
    <s v="510-95-6347"/>
    <s v="B"/>
    <x v="1"/>
    <x v="1"/>
    <x v="1"/>
    <x v="5"/>
    <n v="48.52"/>
    <n v="3"/>
    <n v="7.2779999999999996"/>
    <n v="152.83799999999999"/>
    <d v="2019-05-03T00:00:00"/>
    <d v="1899-12-30T18:17:00"/>
    <s v="Ewallet"/>
    <n v="145.56"/>
    <n v="4.7619047620000003"/>
    <n v="7.2779999999999996"/>
    <n v="4"/>
    <x v="29"/>
  </r>
  <r>
    <s v="829-49-1914"/>
    <s v="C"/>
    <x v="2"/>
    <x v="1"/>
    <x v="1"/>
    <x v="5"/>
    <n v="78.31"/>
    <n v="10"/>
    <n v="39.155000000000001"/>
    <n v="822.255"/>
    <d v="2019-05-03T00:00:00"/>
    <d v="1899-12-30T16:24:00"/>
    <s v="Ewallet"/>
    <n v="783.1"/>
    <n v="4.7619047620000003"/>
    <n v="39.155000000000001"/>
    <n v="6.6"/>
    <x v="29"/>
  </r>
  <r>
    <s v="730-50-9884"/>
    <s v="C"/>
    <x v="2"/>
    <x v="0"/>
    <x v="1"/>
    <x v="0"/>
    <n v="83.06"/>
    <n v="7"/>
    <n v="29.071000000000002"/>
    <n v="610.49099999999999"/>
    <d v="2019-05-03T00:00:00"/>
    <d v="1899-12-30T14:31:00"/>
    <s v="Ewallet"/>
    <n v="581.41999999999996"/>
    <n v="4.7619047620000003"/>
    <n v="29.071000000000002"/>
    <n v="4"/>
    <x v="29"/>
  </r>
  <r>
    <s v="733-01-9107"/>
    <s v="B"/>
    <x v="1"/>
    <x v="0"/>
    <x v="0"/>
    <x v="1"/>
    <n v="82.7"/>
    <n v="6"/>
    <n v="24.81"/>
    <n v="521.01"/>
    <d v="2019-05-03T00:00:00"/>
    <d v="1899-12-30T18:14:00"/>
    <s v="Cash"/>
    <n v="496.2"/>
    <n v="4.7619047620000003"/>
    <n v="24.81"/>
    <n v="7.4"/>
    <x v="29"/>
  </r>
  <r>
    <s v="291-32-1427"/>
    <s v="B"/>
    <x v="1"/>
    <x v="1"/>
    <x v="0"/>
    <x v="4"/>
    <n v="21.94"/>
    <n v="5"/>
    <n v="5.4850000000000003"/>
    <n v="115.185"/>
    <d v="2019-05-03T00:00:00"/>
    <d v="1899-12-30T12:29:00"/>
    <s v="Ewallet"/>
    <n v="109.7"/>
    <n v="4.7619047620000003"/>
    <n v="5.4850000000000003"/>
    <n v="5.3"/>
    <x v="29"/>
  </r>
  <r>
    <s v="895-66-0685"/>
    <s v="B"/>
    <x v="1"/>
    <x v="1"/>
    <x v="0"/>
    <x v="5"/>
    <n v="18.079999999999998"/>
    <n v="3"/>
    <n v="2.7120000000000002"/>
    <n v="56.951999999999998"/>
    <d v="2019-05-03T00:00:00"/>
    <d v="1899-12-30T19:46:00"/>
    <s v="Ewallet"/>
    <n v="54.24"/>
    <n v="4.7619047620000003"/>
    <n v="2.7120000000000002"/>
    <n v="8"/>
    <x v="29"/>
  </r>
  <r>
    <s v="755-12-3214"/>
    <s v="C"/>
    <x v="2"/>
    <x v="1"/>
    <x v="1"/>
    <x v="4"/>
    <n v="44.22"/>
    <n v="5"/>
    <n v="11.055"/>
    <n v="232.155"/>
    <d v="2019-05-03T00:00:00"/>
    <d v="1899-12-30T17:07:00"/>
    <s v="Credit card"/>
    <n v="221.1"/>
    <n v="4.7619047620000003"/>
    <n v="11.055"/>
    <n v="8.6"/>
    <x v="29"/>
  </r>
  <r>
    <s v="848-42-2560"/>
    <s v="A"/>
    <x v="0"/>
    <x v="0"/>
    <x v="1"/>
    <x v="4"/>
    <n v="81.91"/>
    <n v="2"/>
    <n v="8.1910000000000007"/>
    <n v="172.011"/>
    <d v="2019-05-03T00:00:00"/>
    <d v="1899-12-30T17:43:00"/>
    <s v="Cash"/>
    <n v="163.82"/>
    <n v="4.7619047620000003"/>
    <n v="8.1910000000000007"/>
    <n v="7.8"/>
    <x v="29"/>
  </r>
  <r>
    <s v="433-75-6987"/>
    <s v="B"/>
    <x v="1"/>
    <x v="1"/>
    <x v="1"/>
    <x v="3"/>
    <n v="55.97"/>
    <n v="7"/>
    <n v="19.589500000000001"/>
    <n v="411.37950000000001"/>
    <d v="2019-05-03T00:00:00"/>
    <d v="1899-12-30T19:06:00"/>
    <s v="Ewallet"/>
    <n v="391.79"/>
    <n v="4.7619047620000003"/>
    <n v="19.589500000000001"/>
    <n v="8.9"/>
    <x v="29"/>
  </r>
  <r>
    <s v="793-10-3222"/>
    <s v="B"/>
    <x v="1"/>
    <x v="1"/>
    <x v="1"/>
    <x v="3"/>
    <n v="41.06"/>
    <n v="6"/>
    <n v="12.318"/>
    <n v="258.678"/>
    <d v="2019-05-03T00:00:00"/>
    <d v="1899-12-30T13:30:00"/>
    <s v="Credit card"/>
    <n v="246.36"/>
    <n v="4.7619047620000003"/>
    <n v="12.318"/>
    <n v="8.3000000000000007"/>
    <x v="29"/>
  </r>
  <r>
    <s v="608-04-3797"/>
    <s v="B"/>
    <x v="1"/>
    <x v="1"/>
    <x v="1"/>
    <x v="3"/>
    <n v="25.32"/>
    <n v="8"/>
    <n v="10.128"/>
    <n v="212.68799999999999"/>
    <d v="2019-05-03T00:00:00"/>
    <d v="1899-12-30T20:24:00"/>
    <s v="Ewallet"/>
    <n v="202.56"/>
    <n v="4.7619047620000003"/>
    <n v="10.128"/>
    <n v="8.6999999999999993"/>
    <x v="29"/>
  </r>
  <r>
    <s v="148-82-2527"/>
    <s v="C"/>
    <x v="2"/>
    <x v="1"/>
    <x v="1"/>
    <x v="1"/>
    <n v="12.12"/>
    <n v="10"/>
    <n v="6.06"/>
    <n v="127.26"/>
    <d v="2019-05-03T00:00:00"/>
    <d v="1899-12-30T13:44:00"/>
    <s v="Credit card"/>
    <n v="121.2"/>
    <n v="4.7619047620000003"/>
    <n v="6.06"/>
    <n v="8.4"/>
    <x v="29"/>
  </r>
  <r>
    <s v="655-07-2265"/>
    <s v="A"/>
    <x v="0"/>
    <x v="0"/>
    <x v="0"/>
    <x v="2"/>
    <n v="78.31"/>
    <n v="3"/>
    <n v="11.746499999999999"/>
    <n v="246.6765"/>
    <d v="2019-05-03T00:00:00"/>
    <d v="1899-12-30T16:38:00"/>
    <s v="Ewallet"/>
    <n v="234.93"/>
    <n v="4.7619047620000003"/>
    <n v="11.746499999999999"/>
    <n v="5.4"/>
    <x v="29"/>
  </r>
  <r>
    <s v="174-64-0215"/>
    <s v="B"/>
    <x v="1"/>
    <x v="0"/>
    <x v="0"/>
    <x v="0"/>
    <n v="69.739999999999995"/>
    <n v="10"/>
    <n v="34.869999999999997"/>
    <n v="732.27"/>
    <d v="2019-05-03T00:00:00"/>
    <d v="1899-12-30T17:49:00"/>
    <s v="Credit card"/>
    <n v="697.4"/>
    <n v="4.7619047620000003"/>
    <n v="34.869999999999997"/>
    <n v="8.9"/>
    <x v="29"/>
  </r>
  <r>
    <s v="593-14-4239"/>
    <s v="B"/>
    <x v="1"/>
    <x v="0"/>
    <x v="1"/>
    <x v="1"/>
    <n v="95.46"/>
    <n v="8"/>
    <n v="38.183999999999997"/>
    <n v="801.86400000000003"/>
    <d v="2019-05-03T00:00:00"/>
    <d v="1899-12-30T19:40:00"/>
    <s v="Ewallet"/>
    <n v="763.68"/>
    <n v="4.7619047620000003"/>
    <n v="38.183999999999997"/>
    <n v="4.7"/>
    <x v="29"/>
  </r>
  <r>
    <s v="102-77-2261"/>
    <s v="C"/>
    <x v="2"/>
    <x v="1"/>
    <x v="0"/>
    <x v="3"/>
    <n v="65.31"/>
    <n v="7"/>
    <n v="22.858499999999999"/>
    <n v="480.02850000000001"/>
    <d v="2019-05-03T00:00:00"/>
    <d v="1899-12-30T18:02:00"/>
    <s v="Credit card"/>
    <n v="457.17"/>
    <n v="4.7619047620000003"/>
    <n v="22.858499999999999"/>
    <n v="4.2"/>
    <x v="29"/>
  </r>
  <r>
    <s v="199-75-8169"/>
    <s v="A"/>
    <x v="0"/>
    <x v="1"/>
    <x v="0"/>
    <x v="0"/>
    <n v="15.81"/>
    <n v="10"/>
    <n v="7.9050000000000002"/>
    <n v="166.005"/>
    <d v="2019-06-03T00:00:00"/>
    <d v="1899-12-30T12:27:00"/>
    <s v="Credit card"/>
    <n v="158.1"/>
    <n v="4.7619047620000003"/>
    <n v="7.9050000000000002"/>
    <n v="8.6"/>
    <x v="30"/>
  </r>
  <r>
    <s v="802-70-5316"/>
    <s v="A"/>
    <x v="0"/>
    <x v="1"/>
    <x v="1"/>
    <x v="0"/>
    <n v="92.13"/>
    <n v="6"/>
    <n v="27.638999999999999"/>
    <n v="580.41899999999998"/>
    <d v="2019-06-03T00:00:00"/>
    <d v="1899-12-30T20:34:00"/>
    <s v="Cash"/>
    <n v="552.78"/>
    <n v="4.7619047620000003"/>
    <n v="27.638999999999999"/>
    <n v="8.3000000000000007"/>
    <x v="30"/>
  </r>
  <r>
    <s v="262-47-2794"/>
    <s v="B"/>
    <x v="1"/>
    <x v="1"/>
    <x v="0"/>
    <x v="1"/>
    <n v="71.86"/>
    <n v="8"/>
    <n v="28.744"/>
    <n v="603.62400000000002"/>
    <d v="2019-06-03T00:00:00"/>
    <d v="1899-12-30T15:07:00"/>
    <s v="Credit card"/>
    <n v="574.88"/>
    <n v="4.7619047620000003"/>
    <n v="28.744"/>
    <n v="6.2"/>
    <x v="30"/>
  </r>
  <r>
    <s v="468-01-2051"/>
    <s v="B"/>
    <x v="1"/>
    <x v="0"/>
    <x v="0"/>
    <x v="5"/>
    <n v="62.08"/>
    <n v="7"/>
    <n v="21.728000000000002"/>
    <n v="456.28800000000001"/>
    <d v="2019-06-03T00:00:00"/>
    <d v="1899-12-30T13:46:00"/>
    <s v="Ewallet"/>
    <n v="434.56"/>
    <n v="4.7619047620000003"/>
    <n v="21.728000000000002"/>
    <n v="5.4"/>
    <x v="30"/>
  </r>
  <r>
    <s v="783-09-1637"/>
    <s v="B"/>
    <x v="1"/>
    <x v="0"/>
    <x v="1"/>
    <x v="0"/>
    <n v="67.430000000000007"/>
    <n v="5"/>
    <n v="16.857500000000002"/>
    <n v="354.00749999999999"/>
    <d v="2019-06-03T00:00:00"/>
    <d v="1899-12-30T18:13:00"/>
    <s v="Ewallet"/>
    <n v="337.15"/>
    <n v="4.7619047620000003"/>
    <n v="16.857500000000002"/>
    <n v="6.3"/>
    <x v="30"/>
  </r>
  <r>
    <s v="523-38-0215"/>
    <s v="C"/>
    <x v="2"/>
    <x v="0"/>
    <x v="0"/>
    <x v="1"/>
    <n v="37"/>
    <n v="1"/>
    <n v="1.85"/>
    <n v="38.85"/>
    <d v="2019-06-03T00:00:00"/>
    <d v="1899-12-30T13:29:00"/>
    <s v="Credit card"/>
    <n v="37"/>
    <n v="4.7619047620000003"/>
    <n v="1.85"/>
    <n v="7.9"/>
    <x v="30"/>
  </r>
  <r>
    <s v="254-31-0042"/>
    <s v="A"/>
    <x v="0"/>
    <x v="1"/>
    <x v="0"/>
    <x v="2"/>
    <n v="21.5"/>
    <n v="9"/>
    <n v="9.6750000000000007"/>
    <n v="203.17500000000001"/>
    <d v="2019-06-03T00:00:00"/>
    <d v="1899-12-30T12:46:00"/>
    <s v="Credit card"/>
    <n v="193.5"/>
    <n v="4.7619047620000003"/>
    <n v="9.6750000000000007"/>
    <n v="7.8"/>
    <x v="30"/>
  </r>
  <r>
    <s v="885-17-6250"/>
    <s v="A"/>
    <x v="0"/>
    <x v="0"/>
    <x v="1"/>
    <x v="3"/>
    <n v="79.739999999999995"/>
    <n v="1"/>
    <n v="3.9870000000000001"/>
    <n v="83.727000000000004"/>
    <d v="2019-06-03T00:00:00"/>
    <d v="1899-12-30T10:36:00"/>
    <s v="Ewallet"/>
    <n v="79.739999999999995"/>
    <n v="4.7619047620000003"/>
    <n v="3.9870000000000001"/>
    <n v="7.3"/>
    <x v="30"/>
  </r>
  <r>
    <s v="149-15-7606"/>
    <s v="B"/>
    <x v="1"/>
    <x v="1"/>
    <x v="0"/>
    <x v="0"/>
    <n v="37.32"/>
    <n v="9"/>
    <n v="16.794"/>
    <n v="352.67399999999998"/>
    <d v="2019-06-03T00:00:00"/>
    <d v="1899-12-30T15:31:00"/>
    <s v="Ewallet"/>
    <n v="335.88"/>
    <n v="4.7619047620000003"/>
    <n v="16.794"/>
    <n v="5.0999999999999996"/>
    <x v="30"/>
  </r>
  <r>
    <s v="715-20-1673"/>
    <s v="B"/>
    <x v="1"/>
    <x v="0"/>
    <x v="0"/>
    <x v="2"/>
    <n v="28.38"/>
    <n v="5"/>
    <n v="7.0949999999999998"/>
    <n v="148.995"/>
    <d v="2019-06-03T00:00:00"/>
    <d v="1899-12-30T20:57:00"/>
    <s v="Cash"/>
    <n v="141.9"/>
    <n v="4.7619047620000003"/>
    <n v="7.0949999999999998"/>
    <n v="9.4"/>
    <x v="30"/>
  </r>
  <r>
    <s v="883-69-1285"/>
    <s v="B"/>
    <x v="1"/>
    <x v="1"/>
    <x v="0"/>
    <x v="4"/>
    <n v="49.92"/>
    <n v="2"/>
    <n v="4.992"/>
    <n v="104.83199999999999"/>
    <d v="2019-06-03T00:00:00"/>
    <d v="1899-12-30T11:55:00"/>
    <s v="Credit card"/>
    <n v="99.84"/>
    <n v="4.7619047620000003"/>
    <n v="4.992"/>
    <n v="7"/>
    <x v="30"/>
  </r>
  <r>
    <s v="242-55-6721"/>
    <s v="B"/>
    <x v="1"/>
    <x v="0"/>
    <x v="0"/>
    <x v="1"/>
    <n v="16.16"/>
    <n v="2"/>
    <n v="1.6160000000000001"/>
    <n v="33.936"/>
    <d v="2019-07-03T00:00:00"/>
    <d v="1899-12-30T11:49:00"/>
    <s v="Ewallet"/>
    <n v="32.32"/>
    <n v="4.7619047620000003"/>
    <n v="1.6160000000000001"/>
    <n v="6.5"/>
    <x v="31"/>
  </r>
  <r>
    <s v="307-85-2293"/>
    <s v="B"/>
    <x v="1"/>
    <x v="0"/>
    <x v="0"/>
    <x v="1"/>
    <n v="50.28"/>
    <n v="5"/>
    <n v="12.57"/>
    <n v="263.97000000000003"/>
    <d v="2019-07-03T00:00:00"/>
    <d v="1899-12-30T13:58:00"/>
    <s v="Ewallet"/>
    <n v="251.4"/>
    <n v="4.7619047620000003"/>
    <n v="12.57"/>
    <n v="9.6999999999999993"/>
    <x v="31"/>
  </r>
  <r>
    <s v="821-07-3596"/>
    <s v="C"/>
    <x v="2"/>
    <x v="0"/>
    <x v="1"/>
    <x v="4"/>
    <n v="16.45"/>
    <n v="4"/>
    <n v="3.29"/>
    <n v="69.09"/>
    <d v="2019-07-03T00:00:00"/>
    <d v="1899-12-30T14:53:00"/>
    <s v="Ewallet"/>
    <n v="65.8"/>
    <n v="4.7619047620000003"/>
    <n v="3.29"/>
    <n v="5.6"/>
    <x v="31"/>
  </r>
  <r>
    <s v="423-64-4619"/>
    <s v="A"/>
    <x v="0"/>
    <x v="1"/>
    <x v="1"/>
    <x v="3"/>
    <n v="15.55"/>
    <n v="9"/>
    <n v="6.9974999999999996"/>
    <n v="146.94749999999999"/>
    <d v="2019-07-03T00:00:00"/>
    <d v="1899-12-30T13:12:00"/>
    <s v="Cash"/>
    <n v="139.94999999999999"/>
    <n v="4.7619047620000003"/>
    <n v="6.9974999999999996"/>
    <n v="5"/>
    <x v="31"/>
  </r>
  <r>
    <s v="471-41-2823"/>
    <s v="C"/>
    <x v="2"/>
    <x v="0"/>
    <x v="0"/>
    <x v="5"/>
    <n v="99.79"/>
    <n v="2"/>
    <n v="9.9789999999999992"/>
    <n v="209.559"/>
    <d v="2019-07-03T00:00:00"/>
    <d v="1899-12-30T20:37:00"/>
    <s v="Ewallet"/>
    <n v="199.58"/>
    <n v="4.7619047620000003"/>
    <n v="9.9789999999999992"/>
    <n v="8"/>
    <x v="31"/>
  </r>
  <r>
    <s v="598-47-9715"/>
    <s v="C"/>
    <x v="2"/>
    <x v="0"/>
    <x v="0"/>
    <x v="2"/>
    <n v="84.07"/>
    <n v="4"/>
    <n v="16.814"/>
    <n v="353.09399999999999"/>
    <d v="2019-07-03T00:00:00"/>
    <d v="1899-12-30T16:54:00"/>
    <s v="Ewallet"/>
    <n v="336.28"/>
    <n v="4.7619047620000003"/>
    <n v="16.814"/>
    <n v="4.4000000000000004"/>
    <x v="31"/>
  </r>
  <r>
    <s v="643-38-7867"/>
    <s v="A"/>
    <x v="0"/>
    <x v="0"/>
    <x v="0"/>
    <x v="1"/>
    <n v="97.94"/>
    <n v="1"/>
    <n v="4.8970000000000002"/>
    <n v="102.837"/>
    <d v="2019-07-03T00:00:00"/>
    <d v="1899-12-30T11:44:00"/>
    <s v="Ewallet"/>
    <n v="97.94"/>
    <n v="4.7619047620000003"/>
    <n v="4.8970000000000002"/>
    <n v="6.9"/>
    <x v="31"/>
  </r>
  <r>
    <s v="399-69-4630"/>
    <s v="C"/>
    <x v="2"/>
    <x v="0"/>
    <x v="0"/>
    <x v="2"/>
    <n v="22.21"/>
    <n v="6"/>
    <n v="6.6630000000000003"/>
    <n v="139.923"/>
    <d v="2019-07-03T00:00:00"/>
    <d v="1899-12-30T10:23:00"/>
    <s v="Credit card"/>
    <n v="133.26"/>
    <n v="4.7619047620000003"/>
    <n v="6.6630000000000003"/>
    <n v="8.6"/>
    <x v="31"/>
  </r>
  <r>
    <s v="748-45-2862"/>
    <s v="A"/>
    <x v="0"/>
    <x v="1"/>
    <x v="1"/>
    <x v="1"/>
    <n v="28.31"/>
    <n v="4"/>
    <n v="5.6619999999999999"/>
    <n v="118.902"/>
    <d v="2019-07-03T00:00:00"/>
    <d v="1899-12-30T18:35:00"/>
    <s v="Cash"/>
    <n v="113.24"/>
    <n v="4.7619047620000003"/>
    <n v="5.6619999999999999"/>
    <n v="8.1999999999999993"/>
    <x v="31"/>
  </r>
  <r>
    <s v="226-31-3081"/>
    <s v="C"/>
    <x v="2"/>
    <x v="0"/>
    <x v="1"/>
    <x v="2"/>
    <n v="15.28"/>
    <n v="5"/>
    <n v="3.82"/>
    <n v="80.22"/>
    <d v="2019-08-03T00:00:00"/>
    <d v="1899-12-30T10:29:00"/>
    <s v="Cash"/>
    <n v="76.400000000000006"/>
    <n v="4.7619047620000003"/>
    <n v="3.82"/>
    <n v="9.6"/>
    <x v="32"/>
  </r>
  <r>
    <s v="594-34-4444"/>
    <s v="A"/>
    <x v="0"/>
    <x v="0"/>
    <x v="0"/>
    <x v="2"/>
    <n v="97.16"/>
    <n v="1"/>
    <n v="4.8579999999999997"/>
    <n v="102.018"/>
    <d v="2019-08-03T00:00:00"/>
    <d v="1899-12-30T20:38:00"/>
    <s v="Ewallet"/>
    <n v="97.16"/>
    <n v="4.7619047620000003"/>
    <n v="4.8579999999999997"/>
    <n v="7.2"/>
    <x v="32"/>
  </r>
  <r>
    <s v="483-71-1164"/>
    <s v="C"/>
    <x v="2"/>
    <x v="0"/>
    <x v="1"/>
    <x v="3"/>
    <n v="81.3"/>
    <n v="6"/>
    <n v="24.39"/>
    <n v="512.19000000000005"/>
    <d v="2019-08-03T00:00:00"/>
    <d v="1899-12-30T16:43:00"/>
    <s v="Ewallet"/>
    <n v="487.8"/>
    <n v="4.7619047620000003"/>
    <n v="24.39"/>
    <n v="5.3"/>
    <x v="32"/>
  </r>
  <r>
    <s v="458-41-1477"/>
    <s v="C"/>
    <x v="2"/>
    <x v="0"/>
    <x v="1"/>
    <x v="3"/>
    <n v="46.26"/>
    <n v="6"/>
    <n v="13.878"/>
    <n v="291.43799999999999"/>
    <d v="2019-08-03T00:00:00"/>
    <d v="1899-12-30T17:11:00"/>
    <s v="Credit card"/>
    <n v="277.56"/>
    <n v="4.7619047620000003"/>
    <n v="13.878"/>
    <n v="9.5"/>
    <x v="32"/>
  </r>
  <r>
    <s v="563-91-7120"/>
    <s v="A"/>
    <x v="0"/>
    <x v="0"/>
    <x v="1"/>
    <x v="4"/>
    <n v="61.77"/>
    <n v="5"/>
    <n v="15.442500000000001"/>
    <n v="324.29250000000002"/>
    <d v="2019-08-03T00:00:00"/>
    <d v="1899-12-30T13:21:00"/>
    <s v="Cash"/>
    <n v="308.85000000000002"/>
    <n v="4.7619047620000003"/>
    <n v="15.442500000000001"/>
    <n v="6.7"/>
    <x v="32"/>
  </r>
  <r>
    <s v="632-90-0281"/>
    <s v="C"/>
    <x v="2"/>
    <x v="0"/>
    <x v="1"/>
    <x v="4"/>
    <n v="37.549999999999997"/>
    <n v="10"/>
    <n v="18.774999999999999"/>
    <n v="394.27499999999998"/>
    <d v="2019-08-03T00:00:00"/>
    <d v="1899-12-30T20:01:00"/>
    <s v="Credit card"/>
    <n v="375.5"/>
    <n v="4.7619047620000003"/>
    <n v="18.774999999999999"/>
    <n v="9.3000000000000007"/>
    <x v="32"/>
  </r>
  <r>
    <s v="325-77-6186"/>
    <s v="A"/>
    <x v="0"/>
    <x v="1"/>
    <x v="1"/>
    <x v="1"/>
    <n v="90.65"/>
    <n v="10"/>
    <n v="45.325000000000003"/>
    <n v="951.82500000000005"/>
    <d v="2019-08-03T00:00:00"/>
    <d v="1899-12-30T10:53:00"/>
    <s v="Ewallet"/>
    <n v="906.5"/>
    <n v="4.7619047620000003"/>
    <n v="45.325000000000003"/>
    <n v="7.3"/>
    <x v="32"/>
  </r>
  <r>
    <s v="574-57-9721"/>
    <s v="C"/>
    <x v="2"/>
    <x v="0"/>
    <x v="0"/>
    <x v="5"/>
    <n v="43.27"/>
    <n v="2"/>
    <n v="4.327"/>
    <n v="90.867000000000004"/>
    <d v="2019-08-03T00:00:00"/>
    <d v="1899-12-30T16:53:00"/>
    <s v="Ewallet"/>
    <n v="86.54"/>
    <n v="4.7619047620000003"/>
    <n v="4.327"/>
    <n v="5.7"/>
    <x v="32"/>
  </r>
  <r>
    <s v="345-08-4992"/>
    <s v="A"/>
    <x v="0"/>
    <x v="0"/>
    <x v="0"/>
    <x v="1"/>
    <n v="33.99"/>
    <n v="6"/>
    <n v="10.196999999999999"/>
    <n v="214.137"/>
    <d v="2019-08-03T00:00:00"/>
    <d v="1899-12-30T15:37:00"/>
    <s v="Credit card"/>
    <n v="203.94"/>
    <n v="4.7619047620000003"/>
    <n v="10.196999999999999"/>
    <n v="7.7"/>
    <x v="32"/>
  </r>
  <r>
    <s v="549-96-4200"/>
    <s v="C"/>
    <x v="2"/>
    <x v="1"/>
    <x v="0"/>
    <x v="5"/>
    <n v="17.04"/>
    <n v="4"/>
    <n v="3.4079999999999999"/>
    <n v="71.567999999999998"/>
    <d v="2019-08-03T00:00:00"/>
    <d v="1899-12-30T20:15:00"/>
    <s v="Ewallet"/>
    <n v="68.16"/>
    <n v="4.7619047620000003"/>
    <n v="3.4079999999999999"/>
    <n v="7"/>
    <x v="32"/>
  </r>
  <r>
    <s v="364-33-8584"/>
    <s v="B"/>
    <x v="1"/>
    <x v="1"/>
    <x v="1"/>
    <x v="5"/>
    <n v="17.63"/>
    <n v="5"/>
    <n v="4.4074999999999998"/>
    <n v="92.557500000000005"/>
    <d v="2019-08-03T00:00:00"/>
    <d v="1899-12-30T15:27:00"/>
    <s v="Cash"/>
    <n v="88.15"/>
    <n v="4.7619047620000003"/>
    <n v="4.4074999999999998"/>
    <n v="8.5"/>
    <x v="32"/>
  </r>
  <r>
    <s v="529-56-3974"/>
    <s v="B"/>
    <x v="1"/>
    <x v="1"/>
    <x v="0"/>
    <x v="2"/>
    <n v="25.51"/>
    <n v="4"/>
    <n v="5.1020000000000003"/>
    <n v="107.142"/>
    <d v="2019-09-03T00:00:00"/>
    <d v="1899-12-30T17:03:00"/>
    <s v="Cash"/>
    <n v="102.04"/>
    <n v="4.7619047620000003"/>
    <n v="5.1020000000000003"/>
    <n v="6.8"/>
    <x v="33"/>
  </r>
  <r>
    <s v="132-32-9879"/>
    <s v="B"/>
    <x v="1"/>
    <x v="1"/>
    <x v="1"/>
    <x v="2"/>
    <n v="93.96"/>
    <n v="4"/>
    <n v="18.792000000000002"/>
    <n v="394.63200000000001"/>
    <d v="2019-09-03T00:00:00"/>
    <d v="1899-12-30T18:00:00"/>
    <s v="Cash"/>
    <n v="375.84"/>
    <n v="4.7619047620000003"/>
    <n v="18.792000000000002"/>
    <n v="9.5"/>
    <x v="33"/>
  </r>
  <r>
    <s v="841-35-6630"/>
    <s v="C"/>
    <x v="2"/>
    <x v="0"/>
    <x v="1"/>
    <x v="2"/>
    <n v="75.91"/>
    <n v="6"/>
    <n v="22.773"/>
    <n v="478.233"/>
    <d v="2019-09-03T00:00:00"/>
    <d v="1899-12-30T18:21:00"/>
    <s v="Cash"/>
    <n v="455.46"/>
    <n v="4.7619047620000003"/>
    <n v="22.773"/>
    <n v="8.6999999999999993"/>
    <x v="33"/>
  </r>
  <r>
    <s v="360-39-5055"/>
    <s v="C"/>
    <x v="2"/>
    <x v="1"/>
    <x v="0"/>
    <x v="0"/>
    <n v="48.91"/>
    <n v="5"/>
    <n v="12.227499999999999"/>
    <n v="256.77749999999997"/>
    <d v="2019-09-03T00:00:00"/>
    <d v="1899-12-30T10:17:00"/>
    <s v="Cash"/>
    <n v="244.55"/>
    <n v="4.7619047620000003"/>
    <n v="12.227499999999999"/>
    <n v="6.6"/>
    <x v="33"/>
  </r>
  <r>
    <s v="219-22-9386"/>
    <s v="B"/>
    <x v="1"/>
    <x v="1"/>
    <x v="0"/>
    <x v="0"/>
    <n v="99.96"/>
    <n v="9"/>
    <n v="44.981999999999999"/>
    <n v="944.62199999999996"/>
    <d v="2019-09-03T00:00:00"/>
    <d v="1899-12-30T17:26:00"/>
    <s v="Credit card"/>
    <n v="899.64"/>
    <n v="4.7619047620000003"/>
    <n v="44.981999999999999"/>
    <n v="4.2"/>
    <x v="33"/>
  </r>
  <r>
    <s v="268-27-6179"/>
    <s v="B"/>
    <x v="1"/>
    <x v="1"/>
    <x v="1"/>
    <x v="4"/>
    <n v="56.47"/>
    <n v="8"/>
    <n v="22.588000000000001"/>
    <n v="474.34800000000001"/>
    <d v="2019-09-03T00:00:00"/>
    <d v="1899-12-30T14:57:00"/>
    <s v="Ewallet"/>
    <n v="451.76"/>
    <n v="4.7619047620000003"/>
    <n v="22.588000000000001"/>
    <n v="7.3"/>
    <x v="33"/>
  </r>
  <r>
    <s v="157-13-5295"/>
    <s v="A"/>
    <x v="0"/>
    <x v="1"/>
    <x v="0"/>
    <x v="3"/>
    <n v="51.94"/>
    <n v="10"/>
    <n v="25.97"/>
    <n v="545.37"/>
    <d v="2019-09-03T00:00:00"/>
    <d v="1899-12-30T18:24:00"/>
    <s v="Ewallet"/>
    <n v="519.4"/>
    <n v="4.7619047620000003"/>
    <n v="25.97"/>
    <n v="6.5"/>
    <x v="33"/>
  </r>
  <r>
    <s v="815-11-1168"/>
    <s v="A"/>
    <x v="0"/>
    <x v="1"/>
    <x v="0"/>
    <x v="5"/>
    <n v="99.78"/>
    <n v="5"/>
    <n v="24.945"/>
    <n v="523.84500000000003"/>
    <d v="2019-09-03T00:00:00"/>
    <d v="1899-12-30T19:09:00"/>
    <s v="Cash"/>
    <n v="498.9"/>
    <n v="4.7619047620000003"/>
    <n v="24.945"/>
    <n v="5.4"/>
    <x v="33"/>
  </r>
  <r>
    <s v="308-47-4913"/>
    <s v="A"/>
    <x v="0"/>
    <x v="1"/>
    <x v="1"/>
    <x v="0"/>
    <n v="52.26"/>
    <n v="10"/>
    <n v="26.13"/>
    <n v="548.73"/>
    <d v="2019-09-03T00:00:00"/>
    <d v="1899-12-30T12:45:00"/>
    <s v="Credit card"/>
    <n v="522.6"/>
    <n v="4.7619047620000003"/>
    <n v="26.13"/>
    <n v="6.2"/>
    <x v="33"/>
  </r>
  <r>
    <s v="489-64-4354"/>
    <s v="C"/>
    <x v="2"/>
    <x v="0"/>
    <x v="0"/>
    <x v="4"/>
    <n v="16.28"/>
    <n v="1"/>
    <n v="0.81399999999999995"/>
    <n v="17.094000000000001"/>
    <d v="2019-09-03T00:00:00"/>
    <d v="1899-12-30T15:36:00"/>
    <s v="Cash"/>
    <n v="16.28"/>
    <n v="4.7619047620000003"/>
    <n v="0.81399999999999995"/>
    <n v="5"/>
    <x v="33"/>
  </r>
  <r>
    <s v="616-87-0016"/>
    <s v="B"/>
    <x v="1"/>
    <x v="0"/>
    <x v="0"/>
    <x v="4"/>
    <n v="95.54"/>
    <n v="7"/>
    <n v="33.439"/>
    <n v="702.21900000000005"/>
    <d v="2019-09-03T00:00:00"/>
    <d v="1899-12-30T14:36:00"/>
    <s v="Credit card"/>
    <n v="668.78"/>
    <n v="4.7619047620000003"/>
    <n v="33.439"/>
    <n v="9.6"/>
    <x v="33"/>
  </r>
  <r>
    <s v="127-47-6963"/>
    <s v="A"/>
    <x v="0"/>
    <x v="0"/>
    <x v="0"/>
    <x v="3"/>
    <n v="51.71"/>
    <n v="4"/>
    <n v="10.342000000000001"/>
    <n v="217.18199999999999"/>
    <d v="2019-09-03T00:00:00"/>
    <d v="1899-12-30T13:53:00"/>
    <s v="Credit card"/>
    <n v="206.84"/>
    <n v="4.7619047620000003"/>
    <n v="10.342000000000001"/>
    <n v="9.8000000000000007"/>
    <x v="33"/>
  </r>
  <r>
    <s v="277-35-5865"/>
    <s v="C"/>
    <x v="2"/>
    <x v="1"/>
    <x v="1"/>
    <x v="5"/>
    <n v="98.97"/>
    <n v="9"/>
    <n v="44.536499999999997"/>
    <n v="935.26649999999995"/>
    <d v="2019-09-03T00:00:00"/>
    <d v="1899-12-30T11:23:00"/>
    <s v="Cash"/>
    <n v="890.73"/>
    <n v="4.7619047620000003"/>
    <n v="44.536499999999997"/>
    <n v="6.7"/>
    <x v="33"/>
  </r>
  <r>
    <s v="816-57-2053"/>
    <s v="A"/>
    <x v="0"/>
    <x v="0"/>
    <x v="0"/>
    <x v="0"/>
    <n v="60.87"/>
    <n v="2"/>
    <n v="6.0869999999999997"/>
    <n v="127.827"/>
    <d v="2019-09-03T00:00:00"/>
    <d v="1899-12-30T12:37:00"/>
    <s v="Ewallet"/>
    <n v="121.74"/>
    <n v="4.7619047620000003"/>
    <n v="6.0869999999999997"/>
    <n v="8.6999999999999993"/>
    <x v="33"/>
  </r>
  <r>
    <s v="299-29-0180"/>
    <s v="B"/>
    <x v="1"/>
    <x v="1"/>
    <x v="1"/>
    <x v="1"/>
    <n v="52.18"/>
    <n v="7"/>
    <n v="18.263000000000002"/>
    <n v="383.52300000000002"/>
    <d v="2019-09-03T00:00:00"/>
    <d v="1899-12-30T10:54:00"/>
    <s v="Cash"/>
    <n v="365.26"/>
    <n v="4.7619047620000003"/>
    <n v="18.263000000000002"/>
    <n v="9.3000000000000007"/>
    <x v="33"/>
  </r>
  <r>
    <s v="652-43-6591"/>
    <s v="A"/>
    <x v="0"/>
    <x v="0"/>
    <x v="1"/>
    <x v="4"/>
    <n v="97.29"/>
    <n v="8"/>
    <n v="38.915999999999997"/>
    <n v="817.23599999999999"/>
    <d v="2019-09-03T00:00:00"/>
    <d v="1899-12-30T13:18:00"/>
    <s v="Credit card"/>
    <n v="778.32"/>
    <n v="4.7619047620000003"/>
    <n v="38.915999999999997"/>
    <n v="6.2"/>
    <x v="33"/>
  </r>
  <r>
    <s v="189-17-4241"/>
    <s v="A"/>
    <x v="0"/>
    <x v="0"/>
    <x v="1"/>
    <x v="4"/>
    <n v="87.67"/>
    <n v="2"/>
    <n v="8.7669999999999995"/>
    <n v="184.107"/>
    <d v="2019-10-03T00:00:00"/>
    <d v="1899-12-30T12:17:00"/>
    <s v="Credit card"/>
    <n v="175.34"/>
    <n v="4.7619047620000003"/>
    <n v="8.7669999999999995"/>
    <n v="7.7"/>
    <x v="34"/>
  </r>
  <r>
    <s v="129-29-8530"/>
    <s v="A"/>
    <x v="0"/>
    <x v="1"/>
    <x v="0"/>
    <x v="0"/>
    <n v="62.62"/>
    <n v="5"/>
    <n v="15.654999999999999"/>
    <n v="328.755"/>
    <d v="2019-10-03T00:00:00"/>
    <d v="1899-12-30T19:15:00"/>
    <s v="Ewallet"/>
    <n v="313.10000000000002"/>
    <n v="4.7619047620000003"/>
    <n v="15.654999999999999"/>
    <n v="7"/>
    <x v="34"/>
  </r>
  <r>
    <s v="668-90-8900"/>
    <s v="A"/>
    <x v="0"/>
    <x v="0"/>
    <x v="1"/>
    <x v="1"/>
    <n v="93.69"/>
    <n v="7"/>
    <n v="32.791499999999999"/>
    <n v="688.62149999999997"/>
    <d v="2019-10-03T00:00:00"/>
    <d v="1899-12-30T18:44:00"/>
    <s v="Credit card"/>
    <n v="655.83"/>
    <n v="4.7619047620000003"/>
    <n v="32.791499999999999"/>
    <n v="4.5"/>
    <x v="34"/>
  </r>
  <r>
    <s v="790-29-1172"/>
    <s v="B"/>
    <x v="1"/>
    <x v="0"/>
    <x v="1"/>
    <x v="5"/>
    <n v="57.34"/>
    <n v="3"/>
    <n v="8.6010000000000009"/>
    <n v="180.62100000000001"/>
    <d v="2019-10-03T00:00:00"/>
    <d v="1899-12-30T18:59:00"/>
    <s v="Credit card"/>
    <n v="172.02"/>
    <n v="4.7619047620000003"/>
    <n v="8.6010000000000009"/>
    <n v="7.9"/>
    <x v="34"/>
  </r>
  <r>
    <s v="596-42-3999"/>
    <s v="B"/>
    <x v="1"/>
    <x v="0"/>
    <x v="0"/>
    <x v="5"/>
    <n v="18.22"/>
    <n v="7"/>
    <n v="6.3769999999999998"/>
    <n v="133.917"/>
    <d v="2019-10-03T00:00:00"/>
    <d v="1899-12-30T14:04:00"/>
    <s v="Credit card"/>
    <n v="127.54"/>
    <n v="4.7619047620000003"/>
    <n v="6.3769999999999998"/>
    <n v="6.6"/>
    <x v="34"/>
  </r>
  <r>
    <s v="696-90-2548"/>
    <s v="A"/>
    <x v="0"/>
    <x v="0"/>
    <x v="0"/>
    <x v="0"/>
    <n v="25.84"/>
    <n v="3"/>
    <n v="3.8759999999999999"/>
    <n v="81.396000000000001"/>
    <d v="2019-10-03T00:00:00"/>
    <d v="1899-12-30T18:55:00"/>
    <s v="Ewallet"/>
    <n v="77.52"/>
    <n v="4.7619047620000003"/>
    <n v="3.8759999999999999"/>
    <n v="6.6"/>
    <x v="34"/>
  </r>
  <r>
    <s v="453-12-7053"/>
    <s v="C"/>
    <x v="2"/>
    <x v="0"/>
    <x v="0"/>
    <x v="4"/>
    <n v="45.74"/>
    <n v="3"/>
    <n v="6.8609999999999998"/>
    <n v="144.08099999999999"/>
    <d v="2019-10-03T00:00:00"/>
    <d v="1899-12-30T17:38:00"/>
    <s v="Credit card"/>
    <n v="137.22"/>
    <n v="4.7619047620000003"/>
    <n v="6.8609999999999998"/>
    <n v="6.5"/>
    <x v="34"/>
  </r>
  <r>
    <s v="239-48-4278"/>
    <s v="A"/>
    <x v="0"/>
    <x v="1"/>
    <x v="0"/>
    <x v="5"/>
    <n v="10.130000000000001"/>
    <n v="7"/>
    <n v="3.5455000000000001"/>
    <n v="74.455500000000001"/>
    <d v="2019-10-03T00:00:00"/>
    <d v="1899-12-30T19:35:00"/>
    <s v="Ewallet"/>
    <n v="70.91"/>
    <n v="4.7619047620000003"/>
    <n v="3.5455000000000001"/>
    <n v="8.3000000000000007"/>
    <x v="34"/>
  </r>
  <r>
    <s v="607-65-2441"/>
    <s v="C"/>
    <x v="2"/>
    <x v="1"/>
    <x v="0"/>
    <x v="3"/>
    <n v="81.95"/>
    <n v="10"/>
    <n v="40.975000000000001"/>
    <n v="860.47500000000002"/>
    <d v="2019-10-03T00:00:00"/>
    <d v="1899-12-30T12:39:00"/>
    <s v="Credit card"/>
    <n v="819.5"/>
    <n v="4.7619047620000003"/>
    <n v="40.975000000000001"/>
    <n v="6"/>
    <x v="34"/>
  </r>
  <r>
    <s v="246-55-6923"/>
    <s v="C"/>
    <x v="2"/>
    <x v="1"/>
    <x v="1"/>
    <x v="1"/>
    <n v="35.79"/>
    <n v="9"/>
    <n v="16.105499999999999"/>
    <n v="338.21550000000002"/>
    <d v="2019-10-03T00:00:00"/>
    <d v="1899-12-30T15:06:00"/>
    <s v="Credit card"/>
    <n v="322.11"/>
    <n v="4.7619047620000003"/>
    <n v="16.105499999999999"/>
    <n v="5.0999999999999996"/>
    <x v="34"/>
  </r>
  <r>
    <s v="156-20-0370"/>
    <s v="B"/>
    <x v="1"/>
    <x v="0"/>
    <x v="1"/>
    <x v="2"/>
    <n v="25.45"/>
    <n v="1"/>
    <n v="1.2725"/>
    <n v="26.7225"/>
    <d v="2019-10-03T00:00:00"/>
    <d v="1899-12-30T18:10:00"/>
    <s v="Credit card"/>
    <n v="25.45"/>
    <n v="4.7619047620000003"/>
    <n v="1.2725"/>
    <n v="5.0999999999999996"/>
    <x v="34"/>
  </r>
  <r>
    <s v="745-74-0715"/>
    <s v="A"/>
    <x v="0"/>
    <x v="0"/>
    <x v="0"/>
    <x v="2"/>
    <n v="58.03"/>
    <n v="2"/>
    <n v="5.8029999999999999"/>
    <n v="121.863"/>
    <d v="2019-10-03T00:00:00"/>
    <d v="1899-12-30T20:46:00"/>
    <s v="Ewallet"/>
    <n v="116.06"/>
    <n v="4.7619047620000003"/>
    <n v="5.8029999999999999"/>
    <n v="8.8000000000000007"/>
    <x v="34"/>
  </r>
  <r>
    <s v="656-95-9349"/>
    <s v="A"/>
    <x v="0"/>
    <x v="1"/>
    <x v="1"/>
    <x v="3"/>
    <n v="68.930000000000007"/>
    <n v="7"/>
    <n v="24.125499999999999"/>
    <n v="506.63549999999998"/>
    <d v="2019-11-03T00:00:00"/>
    <d v="1899-12-30T11:03:00"/>
    <s v="Credit card"/>
    <n v="482.51"/>
    <n v="4.7619047620000003"/>
    <n v="24.125499999999999"/>
    <n v="4.5999999999999996"/>
    <x v="35"/>
  </r>
  <r>
    <s v="319-50-3348"/>
    <s v="B"/>
    <x v="1"/>
    <x v="0"/>
    <x v="1"/>
    <x v="1"/>
    <n v="40.299999999999997"/>
    <n v="2"/>
    <n v="4.03"/>
    <n v="84.63"/>
    <d v="2019-11-03T00:00:00"/>
    <d v="1899-12-30T15:30:00"/>
    <s v="Ewallet"/>
    <n v="80.599999999999994"/>
    <n v="4.7619047620000003"/>
    <n v="4.03"/>
    <n v="4.4000000000000004"/>
    <x v="35"/>
  </r>
  <r>
    <s v="584-86-7256"/>
    <s v="C"/>
    <x v="2"/>
    <x v="1"/>
    <x v="0"/>
    <x v="0"/>
    <n v="34.56"/>
    <n v="7"/>
    <n v="12.096"/>
    <n v="254.01599999999999"/>
    <d v="2019-11-03T00:00:00"/>
    <d v="1899-12-30T16:07:00"/>
    <s v="Credit card"/>
    <n v="241.92"/>
    <n v="4.7619047620000003"/>
    <n v="12.096"/>
    <n v="7.3"/>
    <x v="35"/>
  </r>
  <r>
    <s v="891-58-8335"/>
    <s v="B"/>
    <x v="1"/>
    <x v="1"/>
    <x v="1"/>
    <x v="0"/>
    <n v="29.61"/>
    <n v="7"/>
    <n v="10.3635"/>
    <n v="217.6335"/>
    <d v="2019-11-03T00:00:00"/>
    <d v="1899-12-30T15:53:00"/>
    <s v="Cash"/>
    <n v="207.27"/>
    <n v="4.7619047620000003"/>
    <n v="10.3635"/>
    <n v="6.5"/>
    <x v="35"/>
  </r>
  <r>
    <s v="721-86-6247"/>
    <s v="A"/>
    <x v="0"/>
    <x v="0"/>
    <x v="1"/>
    <x v="1"/>
    <n v="63.42"/>
    <n v="8"/>
    <n v="25.367999999999999"/>
    <n v="532.72799999999995"/>
    <d v="2019-11-03T00:00:00"/>
    <d v="1899-12-30T12:55:00"/>
    <s v="Ewallet"/>
    <n v="507.36"/>
    <n v="4.7619047620000003"/>
    <n v="25.367999999999999"/>
    <n v="7.4"/>
    <x v="35"/>
  </r>
  <r>
    <s v="448-81-5016"/>
    <s v="A"/>
    <x v="0"/>
    <x v="0"/>
    <x v="0"/>
    <x v="3"/>
    <n v="59.77"/>
    <n v="2"/>
    <n v="5.9770000000000003"/>
    <n v="125.517"/>
    <d v="2019-11-03T00:00:00"/>
    <d v="1899-12-30T12:01:00"/>
    <s v="Credit card"/>
    <n v="119.54"/>
    <n v="4.7619047620000003"/>
    <n v="5.9770000000000003"/>
    <n v="5.8"/>
    <x v="35"/>
  </r>
  <r>
    <s v="704-20-4138"/>
    <s v="C"/>
    <x v="2"/>
    <x v="1"/>
    <x v="1"/>
    <x v="3"/>
    <n v="29.67"/>
    <n v="7"/>
    <n v="10.384499999999999"/>
    <n v="218.0745"/>
    <d v="2019-11-03T00:00:00"/>
    <d v="1899-12-30T18:58:00"/>
    <s v="Credit card"/>
    <n v="207.69"/>
    <n v="4.7619047620000003"/>
    <n v="10.384499999999999"/>
    <n v="8.1"/>
    <x v="35"/>
  </r>
  <r>
    <s v="689-16-9784"/>
    <s v="C"/>
    <x v="2"/>
    <x v="0"/>
    <x v="0"/>
    <x v="5"/>
    <n v="46.77"/>
    <n v="6"/>
    <n v="14.031000000000001"/>
    <n v="294.65100000000001"/>
    <d v="2019-11-03T00:00:00"/>
    <d v="1899-12-30T13:37:00"/>
    <s v="Cash"/>
    <n v="280.62"/>
    <n v="4.7619047620000003"/>
    <n v="14.031000000000001"/>
    <n v="6"/>
    <x v="35"/>
  </r>
  <r>
    <s v="892-05-6689"/>
    <s v="A"/>
    <x v="0"/>
    <x v="0"/>
    <x v="1"/>
    <x v="1"/>
    <n v="28.32"/>
    <n v="5"/>
    <n v="7.08"/>
    <n v="148.68"/>
    <d v="2019-11-03T00:00:00"/>
    <d v="1899-12-30T13:28:00"/>
    <s v="Ewallet"/>
    <n v="141.6"/>
    <n v="4.7619047620000003"/>
    <n v="7.08"/>
    <n v="6.2"/>
    <x v="35"/>
  </r>
  <r>
    <s v="749-81-8133"/>
    <s v="A"/>
    <x v="0"/>
    <x v="0"/>
    <x v="1"/>
    <x v="4"/>
    <n v="94.67"/>
    <n v="4"/>
    <n v="18.934000000000001"/>
    <n v="397.61399999999998"/>
    <d v="2019-11-03T00:00:00"/>
    <d v="1899-12-30T12:04:00"/>
    <s v="Cash"/>
    <n v="378.68"/>
    <n v="4.7619047620000003"/>
    <n v="18.934000000000001"/>
    <n v="6.8"/>
    <x v="35"/>
  </r>
  <r>
    <s v="214-30-2776"/>
    <s v="B"/>
    <x v="1"/>
    <x v="1"/>
    <x v="1"/>
    <x v="2"/>
    <n v="34.49"/>
    <n v="5"/>
    <n v="8.6225000000000005"/>
    <n v="181.07249999999999"/>
    <d v="2019-11-03T00:00:00"/>
    <d v="1899-12-30T19:44:00"/>
    <s v="Credit card"/>
    <n v="172.45"/>
    <n v="4.7619047620000003"/>
    <n v="8.6225000000000005"/>
    <n v="9"/>
    <x v="35"/>
  </r>
  <r>
    <s v="120-06-4233"/>
    <s v="C"/>
    <x v="2"/>
    <x v="0"/>
    <x v="0"/>
    <x v="2"/>
    <n v="30.61"/>
    <n v="6"/>
    <n v="9.1829999999999998"/>
    <n v="192.84299999999999"/>
    <d v="2019-12-03T00:00:00"/>
    <d v="1899-12-30T20:36:00"/>
    <s v="Cash"/>
    <n v="183.66"/>
    <n v="4.7619047620000003"/>
    <n v="9.1829999999999998"/>
    <n v="9.3000000000000007"/>
    <x v="36"/>
  </r>
  <r>
    <s v="152-08-9985"/>
    <s v="B"/>
    <x v="1"/>
    <x v="1"/>
    <x v="0"/>
    <x v="3"/>
    <n v="64.36"/>
    <n v="9"/>
    <n v="28.962"/>
    <n v="608.202"/>
    <d v="2019-12-03T00:00:00"/>
    <d v="1899-12-30T12:09:00"/>
    <s v="Credit card"/>
    <n v="579.24"/>
    <n v="4.7619047620000003"/>
    <n v="28.962"/>
    <n v="8.6"/>
    <x v="36"/>
  </r>
  <r>
    <s v="699-01-4164"/>
    <s v="C"/>
    <x v="2"/>
    <x v="0"/>
    <x v="0"/>
    <x v="3"/>
    <n v="41.5"/>
    <n v="4"/>
    <n v="8.3000000000000007"/>
    <n v="174.3"/>
    <d v="2019-12-03T00:00:00"/>
    <d v="1899-12-30T19:58:00"/>
    <s v="Credit card"/>
    <n v="166"/>
    <n v="4.7619047620000003"/>
    <n v="8.3000000000000007"/>
    <n v="8.1999999999999993"/>
    <x v="36"/>
  </r>
  <r>
    <s v="545-46-3100"/>
    <s v="B"/>
    <x v="1"/>
    <x v="1"/>
    <x v="1"/>
    <x v="2"/>
    <n v="10.59"/>
    <n v="3"/>
    <n v="1.5885"/>
    <n v="33.358499999999999"/>
    <d v="2019-12-03T00:00:00"/>
    <d v="1899-12-30T13:52:00"/>
    <s v="Credit card"/>
    <n v="31.77"/>
    <n v="4.7619047620000003"/>
    <n v="1.5885"/>
    <n v="8.6999999999999993"/>
    <x v="36"/>
  </r>
  <r>
    <s v="253-12-6086"/>
    <s v="A"/>
    <x v="0"/>
    <x v="1"/>
    <x v="1"/>
    <x v="0"/>
    <n v="98.4"/>
    <n v="7"/>
    <n v="34.44"/>
    <n v="723.24"/>
    <d v="2019-12-03T00:00:00"/>
    <d v="1899-12-30T12:43:00"/>
    <s v="Credit card"/>
    <n v="688.8"/>
    <n v="4.7619047620000003"/>
    <n v="34.44"/>
    <n v="8.6999999999999993"/>
    <x v="36"/>
  </r>
  <r>
    <s v="565-17-3836"/>
    <s v="A"/>
    <x v="0"/>
    <x v="1"/>
    <x v="1"/>
    <x v="3"/>
    <n v="47.67"/>
    <n v="4"/>
    <n v="9.5340000000000007"/>
    <n v="200.214"/>
    <d v="2019-12-03T00:00:00"/>
    <d v="1899-12-30T14:21:00"/>
    <s v="Cash"/>
    <n v="190.68"/>
    <n v="4.7619047620000003"/>
    <n v="9.5340000000000007"/>
    <n v="9.1"/>
    <x v="36"/>
  </r>
  <r>
    <s v="573-10-3877"/>
    <s v="B"/>
    <x v="1"/>
    <x v="1"/>
    <x v="0"/>
    <x v="3"/>
    <n v="39.01"/>
    <n v="1"/>
    <n v="1.9504999999999999"/>
    <n v="40.960500000000003"/>
    <d v="2019-12-03T00:00:00"/>
    <d v="1899-12-30T16:46:00"/>
    <s v="Credit card"/>
    <n v="39.01"/>
    <n v="4.7619047620000003"/>
    <n v="1.9504999999999999"/>
    <n v="4.7"/>
    <x v="36"/>
  </r>
  <r>
    <s v="276-54-0879"/>
    <s v="B"/>
    <x v="1"/>
    <x v="0"/>
    <x v="0"/>
    <x v="0"/>
    <n v="97.74"/>
    <n v="4"/>
    <n v="19.547999999999998"/>
    <n v="410.50799999999998"/>
    <d v="2019-12-03T00:00:00"/>
    <d v="1899-12-30T19:53:00"/>
    <s v="Ewallet"/>
    <n v="390.96"/>
    <n v="4.7619047620000003"/>
    <n v="19.547999999999998"/>
    <n v="6.4"/>
    <x v="36"/>
  </r>
  <r>
    <s v="719-76-3868"/>
    <s v="C"/>
    <x v="2"/>
    <x v="1"/>
    <x v="0"/>
    <x v="5"/>
    <n v="94.26"/>
    <n v="4"/>
    <n v="18.852"/>
    <n v="395.892"/>
    <d v="2019-12-03T00:00:00"/>
    <d v="1899-12-30T16:30:00"/>
    <s v="Cash"/>
    <n v="377.04"/>
    <n v="4.7619047620000003"/>
    <n v="18.852"/>
    <n v="8.6"/>
    <x v="36"/>
  </r>
  <r>
    <s v="651-61-0874"/>
    <s v="C"/>
    <x v="2"/>
    <x v="0"/>
    <x v="0"/>
    <x v="1"/>
    <n v="46.22"/>
    <n v="4"/>
    <n v="9.2439999999999998"/>
    <n v="194.124"/>
    <d v="2019-12-03T00:00:00"/>
    <d v="1899-12-30T20:04:00"/>
    <s v="Credit card"/>
    <n v="184.88"/>
    <n v="4.7619047620000003"/>
    <n v="9.2439999999999998"/>
    <n v="6.2"/>
    <x v="36"/>
  </r>
  <r>
    <s v="266-20-6657"/>
    <s v="C"/>
    <x v="2"/>
    <x v="1"/>
    <x v="0"/>
    <x v="5"/>
    <n v="55.04"/>
    <n v="7"/>
    <n v="19.263999999999999"/>
    <n v="404.54399999999998"/>
    <d v="2019-12-03T00:00:00"/>
    <d v="1899-12-30T19:39:00"/>
    <s v="Ewallet"/>
    <n v="385.28"/>
    <n v="4.7619047620000003"/>
    <n v="19.263999999999999"/>
    <n v="5.2"/>
    <x v="36"/>
  </r>
  <r>
    <s v="427-45-9297"/>
    <s v="B"/>
    <x v="1"/>
    <x v="1"/>
    <x v="1"/>
    <x v="1"/>
    <n v="40.729999999999997"/>
    <n v="7"/>
    <n v="14.2555"/>
    <n v="299.3655"/>
    <d v="2019-12-03T00:00:00"/>
    <d v="1899-12-30T11:01:00"/>
    <s v="Ewallet"/>
    <n v="285.11"/>
    <n v="4.7619047620000003"/>
    <n v="14.2555"/>
    <n v="5.4"/>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827CE3-B196-48D9-B770-7ADE5163B8B2}" name="PivotTable7"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7:B91" firstHeaderRow="1" firstDataRow="1" firstDataCol="1"/>
  <pivotFields count="19">
    <pivotField showAll="0"/>
    <pivotField showAll="0"/>
    <pivotField axis="axisRow"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2"/>
  </rowFields>
  <rowItems count="4">
    <i>
      <x/>
    </i>
    <i>
      <x v="1"/>
    </i>
    <i>
      <x v="2"/>
    </i>
    <i t="grand">
      <x/>
    </i>
  </rowItems>
  <colItems count="1">
    <i/>
  </colItems>
  <dataFields count="1">
    <dataField name="Sum of Total" fld="9" baseField="0" baseItem="0"/>
  </dataFields>
  <pivotTableStyleInfo name="PivotStyleLight16" showRowHeaders="1" showColHeaders="1" showRowStripes="0" showColStripes="0" showLastColumn="1"/>
  <filters count="1">
    <filter fld="17" type="dateBetween" evalOrder="-1" id="113"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4FD2F-2734-4EF4-BB51-273D58FC18D1}" name="PivotTable6"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0:D78" firstHeaderRow="1" firstDataRow="2" firstDataCol="1"/>
  <pivotFields count="19">
    <pivotField showAll="0"/>
    <pivotField showAll="0"/>
    <pivotField showAll="0"/>
    <pivotField showAll="0">
      <items count="3">
        <item x="1"/>
        <item x="0"/>
        <item t="default"/>
      </items>
    </pivotField>
    <pivotField axis="axisCol" showAll="0">
      <items count="3">
        <item x="1"/>
        <item x="0"/>
        <item t="default"/>
      </items>
    </pivotField>
    <pivotField axis="axisRow"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190"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A7AA0-B530-49F1-9163-F6FEE635A28D}" name="PivotTable5"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3:D61" firstHeaderRow="1" firstDataRow="2" firstDataCol="1"/>
  <pivotFields count="19">
    <pivotField showAll="0"/>
    <pivotField showAll="0"/>
    <pivotField showAll="0"/>
    <pivotField axis="axisCol" showAll="0">
      <items count="3">
        <item x="1"/>
        <item x="0"/>
        <item t="default"/>
      </items>
    </pivotField>
    <pivotField showAll="0"/>
    <pivotField axis="axisRow"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5"/>
  </rowFields>
  <rowItems count="7">
    <i>
      <x/>
    </i>
    <i>
      <x v="1"/>
    </i>
    <i>
      <x v="2"/>
    </i>
    <i>
      <x v="3"/>
    </i>
    <i>
      <x v="4"/>
    </i>
    <i>
      <x v="5"/>
    </i>
    <i t="grand">
      <x/>
    </i>
  </rowItems>
  <colFields count="1">
    <field x="3"/>
  </colFields>
  <colItems count="3">
    <i>
      <x/>
    </i>
    <i>
      <x v="1"/>
    </i>
    <i t="grand">
      <x/>
    </i>
  </colItems>
  <dataFields count="1">
    <dataField name="Sum of Total" fld="9" baseField="0" baseItem="0"/>
  </dataFields>
  <chartFormats count="6">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190"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C0AC8A-91F1-49EE-8734-61FC5D215304}" name="PivotTable4"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6:B43" firstHeaderRow="1" firstDataRow="1" firstDataCol="1"/>
  <pivotFields count="19">
    <pivotField showAll="0"/>
    <pivotField showAll="0"/>
    <pivotField showAll="0"/>
    <pivotField showAll="0">
      <items count="3">
        <item x="1"/>
        <item x="0"/>
        <item t="default"/>
      </items>
    </pivotField>
    <pivotField showAll="0"/>
    <pivotField axis="axisRow"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190"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FBFEA-E167-4D6F-BA40-0AAA5466E1FE}"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9:B22" firstHeaderRow="1" firstDataRow="1" firstDataCol="1"/>
  <pivotFields count="19">
    <pivotField showAll="0"/>
    <pivotField showAll="0"/>
    <pivotField showAll="0"/>
    <pivotField showAll="0">
      <items count="3">
        <item x="1"/>
        <item x="0"/>
        <item t="default"/>
      </items>
    </pivotField>
    <pivotField axis="axisRow" showAll="0">
      <items count="3">
        <item x="1"/>
        <item x="0"/>
        <item t="default"/>
      </items>
    </pivotField>
    <pivotField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4"/>
  </rowFields>
  <rowItems count="3">
    <i>
      <x/>
    </i>
    <i>
      <x v="1"/>
    </i>
    <i t="grand">
      <x/>
    </i>
  </rowItems>
  <colItems count="1">
    <i/>
  </colItems>
  <dataFields count="1">
    <dataField name="Sum of Total" fld="9"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7" type="dateBetween" evalOrder="-1" id="190"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A499CB-A2E3-458D-A69C-12E5E0535C4E}"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5" firstHeaderRow="1" firstDataRow="1" firstDataCol="1"/>
  <pivotFields count="19">
    <pivotField showAll="0"/>
    <pivotField showAll="0"/>
    <pivotField showAll="0"/>
    <pivotField showAll="0">
      <items count="3">
        <item x="1"/>
        <item x="0"/>
        <item t="default"/>
      </items>
    </pivotField>
    <pivotField showAll="0"/>
    <pivotField showAll="0">
      <items count="7">
        <item x="2"/>
        <item x="4"/>
        <item x="5"/>
        <item x="3"/>
        <item x="1"/>
        <item x="0"/>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17"/>
  </rowFields>
  <rowItems count="4">
    <i>
      <x v="1"/>
    </i>
    <i>
      <x v="2"/>
    </i>
    <i>
      <x v="3"/>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190" name="DateCorrected">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40AF314-C12B-4D95-9FB5-F2F1332138D8}" sourceName="Customer type">
  <pivotTables>
    <pivotTable tabId="3" name="PivotTable1"/>
    <pivotTable tabId="3" name="PivotTable2"/>
    <pivotTable tabId="3" name="PivotTable6"/>
    <pivotTable tabId="3" name="PivotTable5"/>
    <pivotTable tabId="3" name="PivotTable4"/>
    <pivotTable tabId="3" name="PivotTable7"/>
  </pivotTables>
  <data>
    <tabular pivotCacheId="17661294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5093347-7FF7-4289-AEC1-4EC0955E49FA}" sourceName="Product line">
  <pivotTables>
    <pivotTable tabId="3" name="PivotTable1"/>
    <pivotTable tabId="3" name="PivotTable2"/>
    <pivotTable tabId="3" name="PivotTable6"/>
    <pivotTable tabId="3" name="PivotTable5"/>
    <pivotTable tabId="3" name="PivotTable4"/>
    <pivotTable tabId="3" name="PivotTable7"/>
  </pivotTables>
  <data>
    <tabular pivotCacheId="1766129443">
      <items count="6">
        <i x="2" s="1"/>
        <i x="4" s="1"/>
        <i x="5"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9FB0A55A-8098-44F6-B0A6-492D8FE69AB1}" cache="Slicer_Customer_type" caption="Customer type" style="SlicerStyleLight6" rowHeight="234950"/>
  <slicer name="Product line" xr10:uid="{F10BF45D-07B5-4B26-B742-EC522B3CD018}" cache="Slicer_Product_line" caption="Product li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95951-E9E0-43F5-A7B9-9C3BC0E0CA3F}" name="tablaDatos" displayName="tablaDatos" ref="A1:R415" totalsRowShown="0">
  <autoFilter ref="A1:R415" xr:uid="{B7695951-E9E0-43F5-A7B9-9C3BC0E0CA3F}"/>
  <sortState xmlns:xlrd2="http://schemas.microsoft.com/office/spreadsheetml/2017/richdata2" ref="A2:R415">
    <sortCondition ref="R1:R415"/>
  </sortState>
  <tableColumns count="18">
    <tableColumn id="1" xr3:uid="{DC4F3F6F-2EE8-4380-944B-47C3E7659FEB}" name="Invoice ID"/>
    <tableColumn id="2" xr3:uid="{5E7D27C6-35E5-422F-8276-35F7C3A01895}" name="Branch"/>
    <tableColumn id="3" xr3:uid="{54290F46-2003-4358-A5E3-E34573DD316E}" name="City"/>
    <tableColumn id="4" xr3:uid="{D288FD45-31FA-4655-8253-6AB44F38EDDE}" name="Customer type"/>
    <tableColumn id="5" xr3:uid="{27BC2C3D-7604-46A9-B408-430B2985CCED}" name="Gender"/>
    <tableColumn id="6" xr3:uid="{01B5E721-5DA3-472F-93EE-C7DEF282D4AB}" name="Product line"/>
    <tableColumn id="7" xr3:uid="{C5CC6E91-FEDF-46D9-924D-DD3572AD38B0}" name="Unit price"/>
    <tableColumn id="8" xr3:uid="{F08A90B9-CEC2-4BD8-A8F5-014645B3BA46}" name="Quantity"/>
    <tableColumn id="9" xr3:uid="{C834A3C9-88D2-47CC-BFE2-56B17C0779A4}" name="Tax 5%"/>
    <tableColumn id="10" xr3:uid="{04D222B4-C847-4553-BF17-DD2BB348E8AF}" name="Total"/>
    <tableColumn id="11" xr3:uid="{739F7D5F-1C07-47EE-84A1-A39E550FB3A4}" name="Date"/>
    <tableColumn id="12" xr3:uid="{8491334E-1D99-4935-8DC4-DFBA2DBD6D7B}" name="Time" dataDxfId="5"/>
    <tableColumn id="13" xr3:uid="{8C3BD291-F834-49B1-83B2-515C74F66E39}" name="Payment"/>
    <tableColumn id="14" xr3:uid="{F14F305D-F28C-4F23-855A-1DC1749FE5A6}" name="cogs"/>
    <tableColumn id="15" xr3:uid="{4AB01D4E-1897-4F25-B657-09E35F08D16E}" name="gross margin percentage"/>
    <tableColumn id="16" xr3:uid="{BB1E781E-2CEB-4CD9-A869-F9264ACFECAC}" name="gross income"/>
    <tableColumn id="17" xr3:uid="{CDDE86CB-8351-4739-AB23-8D20DE4B22FD}" name="Rating"/>
    <tableColumn id="18" xr3:uid="{1C538194-F47B-459E-BE53-C9F6BE79A1CE}" name="DateCorrected" dataDxfId="4">
      <calculatedColumnFormula>DATE(YEAR(tablaDatos[[#This Row],[Date]]), DAY(tablaDatos[[#This Row],[Date]]), MONTH(tablaDatos[[#This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Corrected" xr10:uid="{72A3F68E-C769-47F3-BAF3-145B1CE098CD}" sourceName="DateCorrected">
  <pivotTables>
    <pivotTable tabId="3" name="PivotTable1"/>
    <pivotTable tabId="3" name="PivotTable2"/>
    <pivotTable tabId="3" name="PivotTable6"/>
    <pivotTable tabId="3" name="PivotTable5"/>
    <pivotTable tabId="3" name="PivotTable4"/>
    <pivotTable tabId="3" name="PivotTable7"/>
  </pivotTables>
  <state minimalRefreshVersion="6" lastRefreshVersion="6" pivotCacheId="1766129443"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Corrected" xr10:uid="{E1149B8E-F7E3-49EF-82E4-47970B11AF8A}" cache="NativeTimeline_DateCorrected" caption="DateCorrected" level="2" selectionLevel="1" scrollPosition="2019-01-01T00:00:00" style="Personalized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5"/>
  <sheetViews>
    <sheetView workbookViewId="0">
      <selection activeCell="R1" sqref="A1:R415"/>
    </sheetView>
  </sheetViews>
  <sheetFormatPr defaultColWidth="11.44140625" defaultRowHeight="14.4" x14ac:dyDescent="0.3"/>
  <cols>
    <col min="1" max="1" width="11.88671875" customWidth="1"/>
    <col min="4" max="4" width="16.109375" customWidth="1"/>
    <col min="6" max="6" width="13.88671875" customWidth="1"/>
    <col min="7" max="7" width="11.88671875" customWidth="1"/>
    <col min="11" max="11" width="11.44140625" customWidth="1"/>
    <col min="15" max="15" width="24.6640625" customWidth="1"/>
    <col min="16" max="16" width="14.6640625" customWidth="1"/>
    <col min="18" max="18" width="15.44140625" bestFit="1" customWidth="1"/>
  </cols>
  <sheetData>
    <row r="1" spans="1:18" x14ac:dyDescent="0.3">
      <c r="A1" t="s">
        <v>0</v>
      </c>
      <c r="B1" t="s">
        <v>1</v>
      </c>
      <c r="C1" t="s">
        <v>2</v>
      </c>
      <c r="D1" t="s">
        <v>3</v>
      </c>
      <c r="E1" t="s">
        <v>4</v>
      </c>
      <c r="F1" t="s">
        <v>5</v>
      </c>
      <c r="G1" t="s">
        <v>6</v>
      </c>
      <c r="H1" t="s">
        <v>7</v>
      </c>
      <c r="I1" t="s">
        <v>8</v>
      </c>
      <c r="J1" t="s">
        <v>9</v>
      </c>
      <c r="K1" s="3" t="s">
        <v>10</v>
      </c>
      <c r="L1" t="s">
        <v>11</v>
      </c>
      <c r="M1" t="s">
        <v>12</v>
      </c>
      <c r="N1" t="s">
        <v>13</v>
      </c>
      <c r="O1" t="s">
        <v>14</v>
      </c>
      <c r="P1" t="s">
        <v>15</v>
      </c>
      <c r="Q1" t="s">
        <v>16</v>
      </c>
      <c r="R1" t="s">
        <v>450</v>
      </c>
    </row>
    <row r="2" spans="1:18" x14ac:dyDescent="0.3">
      <c r="A2" t="s">
        <v>46</v>
      </c>
      <c r="B2" t="s">
        <v>18</v>
      </c>
      <c r="C2" t="s">
        <v>19</v>
      </c>
      <c r="D2" t="s">
        <v>27</v>
      </c>
      <c r="E2" t="s">
        <v>31</v>
      </c>
      <c r="F2" t="s">
        <v>35</v>
      </c>
      <c r="G2">
        <v>72.61</v>
      </c>
      <c r="H2">
        <v>6</v>
      </c>
      <c r="I2">
        <v>21.783000000000001</v>
      </c>
      <c r="J2">
        <v>457.44299999999998</v>
      </c>
      <c r="K2" s="1">
        <v>43466</v>
      </c>
      <c r="L2" s="2">
        <v>0.44375000000000003</v>
      </c>
      <c r="M2" t="s">
        <v>33</v>
      </c>
      <c r="N2">
        <v>435.66</v>
      </c>
      <c r="O2">
        <v>4.7619047620000003</v>
      </c>
      <c r="P2">
        <v>21.783000000000001</v>
      </c>
      <c r="Q2">
        <v>6.9</v>
      </c>
      <c r="R2" s="4">
        <f>DATE(YEAR(tablaDatos[[#This Row],[Date]]), DAY(tablaDatos[[#This Row],[Date]]), MONTH(tablaDatos[[#This Row],[Date]]))</f>
        <v>43466</v>
      </c>
    </row>
    <row r="3" spans="1:18" x14ac:dyDescent="0.3">
      <c r="A3" t="s">
        <v>153</v>
      </c>
      <c r="B3" t="s">
        <v>18</v>
      </c>
      <c r="C3" t="s">
        <v>19</v>
      </c>
      <c r="D3" t="s">
        <v>20</v>
      </c>
      <c r="E3" t="s">
        <v>31</v>
      </c>
      <c r="F3" t="s">
        <v>32</v>
      </c>
      <c r="G3">
        <v>47.59</v>
      </c>
      <c r="H3">
        <v>8</v>
      </c>
      <c r="I3">
        <v>19.036000000000001</v>
      </c>
      <c r="J3">
        <v>399.75599999999997</v>
      </c>
      <c r="K3" s="1">
        <v>43466</v>
      </c>
      <c r="L3" s="2">
        <v>0.61597222222222225</v>
      </c>
      <c r="M3" t="s">
        <v>29</v>
      </c>
      <c r="N3">
        <v>380.72</v>
      </c>
      <c r="O3">
        <v>4.7619047620000003</v>
      </c>
      <c r="P3">
        <v>19.036000000000001</v>
      </c>
      <c r="Q3">
        <v>5.7</v>
      </c>
      <c r="R3" s="4">
        <f>DATE(YEAR(tablaDatos[[#This Row],[Date]]), DAY(tablaDatos[[#This Row],[Date]]), MONTH(tablaDatos[[#This Row],[Date]]))</f>
        <v>43466</v>
      </c>
    </row>
    <row r="4" spans="1:18" x14ac:dyDescent="0.3">
      <c r="A4" t="s">
        <v>245</v>
      </c>
      <c r="B4" t="s">
        <v>38</v>
      </c>
      <c r="C4" t="s">
        <v>39</v>
      </c>
      <c r="D4" t="s">
        <v>27</v>
      </c>
      <c r="E4" t="s">
        <v>21</v>
      </c>
      <c r="F4" t="s">
        <v>28</v>
      </c>
      <c r="G4">
        <v>74.709999999999994</v>
      </c>
      <c r="H4">
        <v>6</v>
      </c>
      <c r="I4">
        <v>22.413</v>
      </c>
      <c r="J4">
        <v>470.673</v>
      </c>
      <c r="K4" s="1">
        <v>43466</v>
      </c>
      <c r="L4" s="2">
        <v>0.79652777777777783</v>
      </c>
      <c r="M4" t="s">
        <v>29</v>
      </c>
      <c r="N4">
        <v>448.26</v>
      </c>
      <c r="O4">
        <v>4.7619047620000003</v>
      </c>
      <c r="P4">
        <v>22.413</v>
      </c>
      <c r="Q4">
        <v>6.7</v>
      </c>
      <c r="R4" s="4">
        <f>DATE(YEAR(tablaDatos[[#This Row],[Date]]), DAY(tablaDatos[[#This Row],[Date]]), MONTH(tablaDatos[[#This Row],[Date]]))</f>
        <v>43466</v>
      </c>
    </row>
    <row r="5" spans="1:18" x14ac:dyDescent="0.3">
      <c r="A5" t="s">
        <v>260</v>
      </c>
      <c r="B5" t="s">
        <v>25</v>
      </c>
      <c r="C5" t="s">
        <v>26</v>
      </c>
      <c r="D5" t="s">
        <v>20</v>
      </c>
      <c r="E5" t="s">
        <v>21</v>
      </c>
      <c r="F5" t="s">
        <v>35</v>
      </c>
      <c r="G5">
        <v>36.979999999999997</v>
      </c>
      <c r="H5">
        <v>10</v>
      </c>
      <c r="I5">
        <v>18.489999999999998</v>
      </c>
      <c r="J5">
        <v>388.29</v>
      </c>
      <c r="K5" s="1">
        <v>43466</v>
      </c>
      <c r="L5" s="2">
        <v>0.82500000000000007</v>
      </c>
      <c r="M5" t="s">
        <v>33</v>
      </c>
      <c r="N5">
        <v>369.8</v>
      </c>
      <c r="O5">
        <v>4.7619047620000003</v>
      </c>
      <c r="P5">
        <v>18.489999999999998</v>
      </c>
      <c r="Q5">
        <v>7</v>
      </c>
      <c r="R5" s="4">
        <f>DATE(YEAR(tablaDatos[[#This Row],[Date]]), DAY(tablaDatos[[#This Row],[Date]]), MONTH(tablaDatos[[#This Row],[Date]]))</f>
        <v>43466</v>
      </c>
    </row>
    <row r="6" spans="1:18" x14ac:dyDescent="0.3">
      <c r="A6" t="s">
        <v>264</v>
      </c>
      <c r="B6" t="s">
        <v>25</v>
      </c>
      <c r="C6" t="s">
        <v>26</v>
      </c>
      <c r="D6" t="s">
        <v>27</v>
      </c>
      <c r="E6" t="s">
        <v>21</v>
      </c>
      <c r="F6" t="s">
        <v>28</v>
      </c>
      <c r="G6">
        <v>63.22</v>
      </c>
      <c r="H6">
        <v>2</v>
      </c>
      <c r="I6">
        <v>6.3220000000000001</v>
      </c>
      <c r="J6">
        <v>132.762</v>
      </c>
      <c r="K6" s="1">
        <v>43466</v>
      </c>
      <c r="L6" s="2">
        <v>0.66041666666666665</v>
      </c>
      <c r="M6" t="s">
        <v>29</v>
      </c>
      <c r="N6">
        <v>126.44</v>
      </c>
      <c r="O6">
        <v>4.7619047620000003</v>
      </c>
      <c r="P6">
        <v>6.3220000000000001</v>
      </c>
      <c r="Q6">
        <v>8.5</v>
      </c>
      <c r="R6" s="4">
        <f>DATE(YEAR(tablaDatos[[#This Row],[Date]]), DAY(tablaDatos[[#This Row],[Date]]), MONTH(tablaDatos[[#This Row],[Date]]))</f>
        <v>43466</v>
      </c>
    </row>
    <row r="7" spans="1:18" x14ac:dyDescent="0.3">
      <c r="A7" t="s">
        <v>273</v>
      </c>
      <c r="B7" t="s">
        <v>25</v>
      </c>
      <c r="C7" t="s">
        <v>26</v>
      </c>
      <c r="D7" t="s">
        <v>27</v>
      </c>
      <c r="E7" t="s">
        <v>31</v>
      </c>
      <c r="F7" t="s">
        <v>22</v>
      </c>
      <c r="G7">
        <v>62.87</v>
      </c>
      <c r="H7">
        <v>2</v>
      </c>
      <c r="I7">
        <v>6.2869999999999999</v>
      </c>
      <c r="J7">
        <v>132.02699999999999</v>
      </c>
      <c r="K7" s="1">
        <v>43466</v>
      </c>
      <c r="L7" s="2">
        <v>0.48819444444444443</v>
      </c>
      <c r="M7" t="s">
        <v>29</v>
      </c>
      <c r="N7">
        <v>125.74</v>
      </c>
      <c r="O7">
        <v>4.7619047620000003</v>
      </c>
      <c r="P7">
        <v>6.2869999999999999</v>
      </c>
      <c r="Q7">
        <v>5</v>
      </c>
      <c r="R7" s="4">
        <f>DATE(YEAR(tablaDatos[[#This Row],[Date]]), DAY(tablaDatos[[#This Row],[Date]]), MONTH(tablaDatos[[#This Row],[Date]]))</f>
        <v>43466</v>
      </c>
    </row>
    <row r="8" spans="1:18" x14ac:dyDescent="0.3">
      <c r="A8" t="s">
        <v>293</v>
      </c>
      <c r="B8" t="s">
        <v>18</v>
      </c>
      <c r="C8" t="s">
        <v>19</v>
      </c>
      <c r="D8" t="s">
        <v>27</v>
      </c>
      <c r="E8" t="s">
        <v>21</v>
      </c>
      <c r="F8" t="s">
        <v>40</v>
      </c>
      <c r="G8">
        <v>65.739999999999995</v>
      </c>
      <c r="H8">
        <v>9</v>
      </c>
      <c r="I8">
        <v>29.582999999999998</v>
      </c>
      <c r="J8">
        <v>621.24300000000005</v>
      </c>
      <c r="K8" s="1">
        <v>43466</v>
      </c>
      <c r="L8" s="2">
        <v>0.57986111111111105</v>
      </c>
      <c r="M8" t="s">
        <v>29</v>
      </c>
      <c r="N8">
        <v>591.66</v>
      </c>
      <c r="O8">
        <v>4.7619047620000003</v>
      </c>
      <c r="P8">
        <v>29.582999999999998</v>
      </c>
      <c r="Q8">
        <v>7.7</v>
      </c>
      <c r="R8" s="4">
        <f>DATE(YEAR(tablaDatos[[#This Row],[Date]]), DAY(tablaDatos[[#This Row],[Date]]), MONTH(tablaDatos[[#This Row],[Date]]))</f>
        <v>43466</v>
      </c>
    </row>
    <row r="9" spans="1:18" x14ac:dyDescent="0.3">
      <c r="A9" t="s">
        <v>336</v>
      </c>
      <c r="B9" t="s">
        <v>18</v>
      </c>
      <c r="C9" t="s">
        <v>19</v>
      </c>
      <c r="D9" t="s">
        <v>20</v>
      </c>
      <c r="E9" t="s">
        <v>21</v>
      </c>
      <c r="F9" t="s">
        <v>35</v>
      </c>
      <c r="G9">
        <v>27.04</v>
      </c>
      <c r="H9">
        <v>4</v>
      </c>
      <c r="I9">
        <v>5.4080000000000004</v>
      </c>
      <c r="J9">
        <v>113.568</v>
      </c>
      <c r="K9" s="1">
        <v>43466</v>
      </c>
      <c r="L9" s="2">
        <v>0.85138888888888886</v>
      </c>
      <c r="M9" t="s">
        <v>23</v>
      </c>
      <c r="N9">
        <v>108.16</v>
      </c>
      <c r="O9">
        <v>4.7619047620000003</v>
      </c>
      <c r="P9">
        <v>5.4080000000000004</v>
      </c>
      <c r="Q9">
        <v>6.9</v>
      </c>
      <c r="R9" s="4">
        <f>DATE(YEAR(tablaDatos[[#This Row],[Date]]), DAY(tablaDatos[[#This Row],[Date]]), MONTH(tablaDatos[[#This Row],[Date]]))</f>
        <v>43466</v>
      </c>
    </row>
    <row r="10" spans="1:18" x14ac:dyDescent="0.3">
      <c r="A10" t="s">
        <v>383</v>
      </c>
      <c r="B10" t="s">
        <v>18</v>
      </c>
      <c r="C10" t="s">
        <v>19</v>
      </c>
      <c r="D10" t="s">
        <v>20</v>
      </c>
      <c r="E10" t="s">
        <v>21</v>
      </c>
      <c r="F10" t="s">
        <v>28</v>
      </c>
      <c r="G10">
        <v>74.22</v>
      </c>
      <c r="H10">
        <v>10</v>
      </c>
      <c r="I10">
        <v>37.11</v>
      </c>
      <c r="J10">
        <v>779.31</v>
      </c>
      <c r="K10" s="1">
        <v>43466</v>
      </c>
      <c r="L10" s="2">
        <v>0.61249999999999993</v>
      </c>
      <c r="M10" t="s">
        <v>33</v>
      </c>
      <c r="N10">
        <v>742.2</v>
      </c>
      <c r="O10">
        <v>4.7619047620000003</v>
      </c>
      <c r="P10">
        <v>37.11</v>
      </c>
      <c r="Q10">
        <v>4.3</v>
      </c>
      <c r="R10" s="4">
        <f>DATE(YEAR(tablaDatos[[#This Row],[Date]]), DAY(tablaDatos[[#This Row],[Date]]), MONTH(tablaDatos[[#This Row],[Date]]))</f>
        <v>43466</v>
      </c>
    </row>
    <row r="11" spans="1:18" x14ac:dyDescent="0.3">
      <c r="A11" t="s">
        <v>388</v>
      </c>
      <c r="B11" t="s">
        <v>25</v>
      </c>
      <c r="C11" t="s">
        <v>26</v>
      </c>
      <c r="D11" t="s">
        <v>20</v>
      </c>
      <c r="E11" t="s">
        <v>21</v>
      </c>
      <c r="F11" t="s">
        <v>35</v>
      </c>
      <c r="G11">
        <v>29.22</v>
      </c>
      <c r="H11">
        <v>6</v>
      </c>
      <c r="I11">
        <v>8.766</v>
      </c>
      <c r="J11">
        <v>184.08600000000001</v>
      </c>
      <c r="K11" s="1">
        <v>43466</v>
      </c>
      <c r="L11" s="2">
        <v>0.4861111111111111</v>
      </c>
      <c r="M11" t="s">
        <v>23</v>
      </c>
      <c r="N11">
        <v>175.32</v>
      </c>
      <c r="O11">
        <v>4.7619047620000003</v>
      </c>
      <c r="P11">
        <v>8.766</v>
      </c>
      <c r="Q11">
        <v>5</v>
      </c>
      <c r="R11" s="4">
        <f>DATE(YEAR(tablaDatos[[#This Row],[Date]]), DAY(tablaDatos[[#This Row],[Date]]), MONTH(tablaDatos[[#This Row],[Date]]))</f>
        <v>43466</v>
      </c>
    </row>
    <row r="12" spans="1:18" x14ac:dyDescent="0.3">
      <c r="A12" t="s">
        <v>391</v>
      </c>
      <c r="B12" t="s">
        <v>38</v>
      </c>
      <c r="C12" t="s">
        <v>39</v>
      </c>
      <c r="D12" t="s">
        <v>27</v>
      </c>
      <c r="E12" t="s">
        <v>31</v>
      </c>
      <c r="F12" t="s">
        <v>44</v>
      </c>
      <c r="G12">
        <v>21.12</v>
      </c>
      <c r="H12">
        <v>8</v>
      </c>
      <c r="I12">
        <v>8.4480000000000004</v>
      </c>
      <c r="J12">
        <v>177.40799999999999</v>
      </c>
      <c r="K12" s="1">
        <v>43466</v>
      </c>
      <c r="L12" s="2">
        <v>0.81319444444444444</v>
      </c>
      <c r="M12" t="s">
        <v>29</v>
      </c>
      <c r="N12">
        <v>168.96</v>
      </c>
      <c r="O12">
        <v>4.7619047620000003</v>
      </c>
      <c r="P12">
        <v>8.4480000000000004</v>
      </c>
      <c r="Q12">
        <v>6.3</v>
      </c>
      <c r="R12" s="4">
        <f>DATE(YEAR(tablaDatos[[#This Row],[Date]]), DAY(tablaDatos[[#This Row],[Date]]), MONTH(tablaDatos[[#This Row],[Date]]))</f>
        <v>43466</v>
      </c>
    </row>
    <row r="13" spans="1:18" x14ac:dyDescent="0.3">
      <c r="A13" t="s">
        <v>436</v>
      </c>
      <c r="B13" t="s">
        <v>38</v>
      </c>
      <c r="C13" t="s">
        <v>39</v>
      </c>
      <c r="D13" t="s">
        <v>20</v>
      </c>
      <c r="E13" t="s">
        <v>21</v>
      </c>
      <c r="F13" t="s">
        <v>44</v>
      </c>
      <c r="G13">
        <v>84.63</v>
      </c>
      <c r="H13">
        <v>10</v>
      </c>
      <c r="I13">
        <v>42.314999999999998</v>
      </c>
      <c r="J13">
        <v>888.61500000000001</v>
      </c>
      <c r="K13" s="1">
        <v>43466</v>
      </c>
      <c r="L13" s="2">
        <v>0.48333333333333334</v>
      </c>
      <c r="M13" t="s">
        <v>33</v>
      </c>
      <c r="N13">
        <v>846.3</v>
      </c>
      <c r="O13">
        <v>4.7619047620000003</v>
      </c>
      <c r="P13">
        <v>42.314999999999998</v>
      </c>
      <c r="Q13">
        <v>9</v>
      </c>
      <c r="R13" s="4">
        <f>DATE(YEAR(tablaDatos[[#This Row],[Date]]), DAY(tablaDatos[[#This Row],[Date]]), MONTH(tablaDatos[[#This Row],[Date]]))</f>
        <v>43466</v>
      </c>
    </row>
    <row r="14" spans="1:18" x14ac:dyDescent="0.3">
      <c r="A14" t="s">
        <v>83</v>
      </c>
      <c r="B14" t="s">
        <v>18</v>
      </c>
      <c r="C14" t="s">
        <v>19</v>
      </c>
      <c r="D14" t="s">
        <v>27</v>
      </c>
      <c r="E14" t="s">
        <v>31</v>
      </c>
      <c r="F14" t="s">
        <v>35</v>
      </c>
      <c r="G14">
        <v>42.47</v>
      </c>
      <c r="H14">
        <v>1</v>
      </c>
      <c r="I14">
        <v>2.1234999999999999</v>
      </c>
      <c r="J14">
        <v>44.593499999999999</v>
      </c>
      <c r="K14" s="1">
        <v>43497</v>
      </c>
      <c r="L14" s="2">
        <v>0.70624999999999993</v>
      </c>
      <c r="M14" t="s">
        <v>29</v>
      </c>
      <c r="N14">
        <v>42.47</v>
      </c>
      <c r="O14">
        <v>4.7619047620000003</v>
      </c>
      <c r="P14">
        <v>2.1234999999999999</v>
      </c>
      <c r="Q14">
        <v>5.7</v>
      </c>
      <c r="R14" s="4">
        <f>DATE(YEAR(tablaDatos[[#This Row],[Date]]), DAY(tablaDatos[[#This Row],[Date]]), MONTH(tablaDatos[[#This Row],[Date]]))</f>
        <v>43467</v>
      </c>
    </row>
    <row r="15" spans="1:18" x14ac:dyDescent="0.3">
      <c r="A15" t="s">
        <v>180</v>
      </c>
      <c r="B15" t="s">
        <v>25</v>
      </c>
      <c r="C15" t="s">
        <v>26</v>
      </c>
      <c r="D15" t="s">
        <v>27</v>
      </c>
      <c r="E15" t="s">
        <v>31</v>
      </c>
      <c r="F15" t="s">
        <v>40</v>
      </c>
      <c r="G15">
        <v>99.82</v>
      </c>
      <c r="H15">
        <v>2</v>
      </c>
      <c r="I15">
        <v>9.9819999999999993</v>
      </c>
      <c r="J15">
        <v>209.62200000000001</v>
      </c>
      <c r="K15" s="1">
        <v>43497</v>
      </c>
      <c r="L15" s="2">
        <v>0.75624999999999998</v>
      </c>
      <c r="M15" t="s">
        <v>33</v>
      </c>
      <c r="N15">
        <v>199.64</v>
      </c>
      <c r="O15">
        <v>4.7619047620000003</v>
      </c>
      <c r="P15">
        <v>9.9819999999999993</v>
      </c>
      <c r="Q15">
        <v>6.7</v>
      </c>
      <c r="R15" s="4">
        <f>DATE(YEAR(tablaDatos[[#This Row],[Date]]), DAY(tablaDatos[[#This Row],[Date]]), MONTH(tablaDatos[[#This Row],[Date]]))</f>
        <v>43467</v>
      </c>
    </row>
    <row r="16" spans="1:18" x14ac:dyDescent="0.3">
      <c r="A16" t="s">
        <v>227</v>
      </c>
      <c r="B16" t="s">
        <v>38</v>
      </c>
      <c r="C16" t="s">
        <v>39</v>
      </c>
      <c r="D16" t="s">
        <v>27</v>
      </c>
      <c r="E16" t="s">
        <v>21</v>
      </c>
      <c r="F16" t="s">
        <v>22</v>
      </c>
      <c r="G16">
        <v>34.21</v>
      </c>
      <c r="H16">
        <v>10</v>
      </c>
      <c r="I16">
        <v>17.105</v>
      </c>
      <c r="J16">
        <v>359.20499999999998</v>
      </c>
      <c r="K16" s="1">
        <v>43497</v>
      </c>
      <c r="L16" s="2">
        <v>0.54166666666666663</v>
      </c>
      <c r="M16" t="s">
        <v>29</v>
      </c>
      <c r="N16">
        <v>342.1</v>
      </c>
      <c r="O16">
        <v>4.7619047620000003</v>
      </c>
      <c r="P16">
        <v>17.105</v>
      </c>
      <c r="Q16">
        <v>5.0999999999999996</v>
      </c>
      <c r="R16" s="4">
        <f>DATE(YEAR(tablaDatos[[#This Row],[Date]]), DAY(tablaDatos[[#This Row],[Date]]), MONTH(tablaDatos[[#This Row],[Date]]))</f>
        <v>43467</v>
      </c>
    </row>
    <row r="17" spans="1:18" x14ac:dyDescent="0.3">
      <c r="A17" t="s">
        <v>235</v>
      </c>
      <c r="B17" t="s">
        <v>38</v>
      </c>
      <c r="C17" t="s">
        <v>39</v>
      </c>
      <c r="D17" t="s">
        <v>20</v>
      </c>
      <c r="E17" t="s">
        <v>31</v>
      </c>
      <c r="F17" t="s">
        <v>40</v>
      </c>
      <c r="G17">
        <v>40.61</v>
      </c>
      <c r="H17">
        <v>9</v>
      </c>
      <c r="I17">
        <v>18.2745</v>
      </c>
      <c r="J17">
        <v>383.7645</v>
      </c>
      <c r="K17" s="1">
        <v>43497</v>
      </c>
      <c r="L17" s="2">
        <v>0.56944444444444442</v>
      </c>
      <c r="M17" t="s">
        <v>29</v>
      </c>
      <c r="N17">
        <v>365.49</v>
      </c>
      <c r="O17">
        <v>4.7619047620000003</v>
      </c>
      <c r="P17">
        <v>18.2745</v>
      </c>
      <c r="Q17">
        <v>7</v>
      </c>
      <c r="R17" s="4">
        <f>DATE(YEAR(tablaDatos[[#This Row],[Date]]), DAY(tablaDatos[[#This Row],[Date]]), MONTH(tablaDatos[[#This Row],[Date]]))</f>
        <v>43467</v>
      </c>
    </row>
    <row r="18" spans="1:18" x14ac:dyDescent="0.3">
      <c r="A18" t="s">
        <v>246</v>
      </c>
      <c r="B18" t="s">
        <v>38</v>
      </c>
      <c r="C18" t="s">
        <v>39</v>
      </c>
      <c r="D18" t="s">
        <v>27</v>
      </c>
      <c r="E18" t="s">
        <v>31</v>
      </c>
      <c r="F18" t="s">
        <v>28</v>
      </c>
      <c r="G18">
        <v>22.01</v>
      </c>
      <c r="H18">
        <v>6</v>
      </c>
      <c r="I18">
        <v>6.6029999999999998</v>
      </c>
      <c r="J18">
        <v>138.66300000000001</v>
      </c>
      <c r="K18" s="1">
        <v>43497</v>
      </c>
      <c r="L18" s="2">
        <v>0.78472222222222221</v>
      </c>
      <c r="M18" t="s">
        <v>29</v>
      </c>
      <c r="N18">
        <v>132.06</v>
      </c>
      <c r="O18">
        <v>4.7619047620000003</v>
      </c>
      <c r="P18">
        <v>6.6029999999999998</v>
      </c>
      <c r="Q18">
        <v>7.6</v>
      </c>
      <c r="R18" s="4">
        <f>DATE(YEAR(tablaDatos[[#This Row],[Date]]), DAY(tablaDatos[[#This Row],[Date]]), MONTH(tablaDatos[[#This Row],[Date]]))</f>
        <v>43467</v>
      </c>
    </row>
    <row r="19" spans="1:18" x14ac:dyDescent="0.3">
      <c r="A19" t="s">
        <v>290</v>
      </c>
      <c r="B19" t="s">
        <v>18</v>
      </c>
      <c r="C19" t="s">
        <v>19</v>
      </c>
      <c r="D19" t="s">
        <v>20</v>
      </c>
      <c r="E19" t="s">
        <v>31</v>
      </c>
      <c r="F19" t="s">
        <v>44</v>
      </c>
      <c r="G19">
        <v>41.66</v>
      </c>
      <c r="H19">
        <v>6</v>
      </c>
      <c r="I19">
        <v>12.497999999999999</v>
      </c>
      <c r="J19">
        <v>262.45800000000003</v>
      </c>
      <c r="K19" s="1">
        <v>43497</v>
      </c>
      <c r="L19" s="2">
        <v>0.64166666666666672</v>
      </c>
      <c r="M19" t="s">
        <v>23</v>
      </c>
      <c r="N19">
        <v>249.96</v>
      </c>
      <c r="O19">
        <v>4.7619047620000003</v>
      </c>
      <c r="P19">
        <v>12.497999999999999</v>
      </c>
      <c r="Q19">
        <v>5.6</v>
      </c>
      <c r="R19" s="4">
        <f>DATE(YEAR(tablaDatos[[#This Row],[Date]]), DAY(tablaDatos[[#This Row],[Date]]), MONTH(tablaDatos[[#This Row],[Date]]))</f>
        <v>43467</v>
      </c>
    </row>
    <row r="20" spans="1:18" x14ac:dyDescent="0.3">
      <c r="A20" t="s">
        <v>357</v>
      </c>
      <c r="B20" t="s">
        <v>25</v>
      </c>
      <c r="C20" t="s">
        <v>26</v>
      </c>
      <c r="D20" t="s">
        <v>20</v>
      </c>
      <c r="E20" t="s">
        <v>21</v>
      </c>
      <c r="F20" t="s">
        <v>35</v>
      </c>
      <c r="G20">
        <v>31.67</v>
      </c>
      <c r="H20">
        <v>8</v>
      </c>
      <c r="I20">
        <v>12.667999999999999</v>
      </c>
      <c r="J20">
        <v>266.02800000000002</v>
      </c>
      <c r="K20" s="1">
        <v>43497</v>
      </c>
      <c r="L20" s="2">
        <v>0.67986111111111114</v>
      </c>
      <c r="M20" t="s">
        <v>33</v>
      </c>
      <c r="N20">
        <v>253.36</v>
      </c>
      <c r="O20">
        <v>4.7619047620000003</v>
      </c>
      <c r="P20">
        <v>12.667999999999999</v>
      </c>
      <c r="Q20">
        <v>5.6</v>
      </c>
      <c r="R20" s="4">
        <f>DATE(YEAR(tablaDatos[[#This Row],[Date]]), DAY(tablaDatos[[#This Row],[Date]]), MONTH(tablaDatos[[#This Row],[Date]]))</f>
        <v>43467</v>
      </c>
    </row>
    <row r="21" spans="1:18" x14ac:dyDescent="0.3">
      <c r="A21" t="s">
        <v>387</v>
      </c>
      <c r="B21" t="s">
        <v>38</v>
      </c>
      <c r="C21" t="s">
        <v>39</v>
      </c>
      <c r="D21" t="s">
        <v>27</v>
      </c>
      <c r="E21" t="s">
        <v>31</v>
      </c>
      <c r="F21" t="s">
        <v>35</v>
      </c>
      <c r="G21">
        <v>44.63</v>
      </c>
      <c r="H21">
        <v>6</v>
      </c>
      <c r="I21">
        <v>13.388999999999999</v>
      </c>
      <c r="J21">
        <v>281.16899999999998</v>
      </c>
      <c r="K21" s="1">
        <v>43497</v>
      </c>
      <c r="L21" s="2">
        <v>0.83888888888888891</v>
      </c>
      <c r="M21" t="s">
        <v>33</v>
      </c>
      <c r="N21">
        <v>267.77999999999997</v>
      </c>
      <c r="O21">
        <v>4.7619047620000003</v>
      </c>
      <c r="P21">
        <v>13.388999999999999</v>
      </c>
      <c r="Q21">
        <v>5.0999999999999996</v>
      </c>
      <c r="R21" s="4">
        <f>DATE(YEAR(tablaDatos[[#This Row],[Date]]), DAY(tablaDatos[[#This Row],[Date]]), MONTH(tablaDatos[[#This Row],[Date]]))</f>
        <v>43467</v>
      </c>
    </row>
    <row r="22" spans="1:18" x14ac:dyDescent="0.3">
      <c r="A22" t="s">
        <v>121</v>
      </c>
      <c r="B22" t="s">
        <v>18</v>
      </c>
      <c r="C22" t="s">
        <v>19</v>
      </c>
      <c r="D22" t="s">
        <v>27</v>
      </c>
      <c r="E22" t="s">
        <v>31</v>
      </c>
      <c r="F22" t="s">
        <v>22</v>
      </c>
      <c r="G22">
        <v>70.010000000000005</v>
      </c>
      <c r="H22">
        <v>5</v>
      </c>
      <c r="I22">
        <v>17.502500000000001</v>
      </c>
      <c r="J22">
        <v>367.55250000000001</v>
      </c>
      <c r="K22" s="1">
        <v>43525</v>
      </c>
      <c r="L22" s="2">
        <v>0.48333333333333334</v>
      </c>
      <c r="M22" t="s">
        <v>23</v>
      </c>
      <c r="N22">
        <v>350.05</v>
      </c>
      <c r="O22">
        <v>4.7619047620000003</v>
      </c>
      <c r="P22">
        <v>17.502500000000001</v>
      </c>
      <c r="Q22">
        <v>5.5</v>
      </c>
      <c r="R22" s="4">
        <f>DATE(YEAR(tablaDatos[[#This Row],[Date]]), DAY(tablaDatos[[#This Row],[Date]]), MONTH(tablaDatos[[#This Row],[Date]]))</f>
        <v>43468</v>
      </c>
    </row>
    <row r="23" spans="1:18" x14ac:dyDescent="0.3">
      <c r="A23" t="s">
        <v>133</v>
      </c>
      <c r="B23" t="s">
        <v>18</v>
      </c>
      <c r="C23" t="s">
        <v>19</v>
      </c>
      <c r="D23" t="s">
        <v>27</v>
      </c>
      <c r="E23" t="s">
        <v>21</v>
      </c>
      <c r="F23" t="s">
        <v>22</v>
      </c>
      <c r="G23">
        <v>23.03</v>
      </c>
      <c r="H23">
        <v>9</v>
      </c>
      <c r="I23">
        <v>10.3635</v>
      </c>
      <c r="J23">
        <v>217.6335</v>
      </c>
      <c r="K23" s="1">
        <v>43525</v>
      </c>
      <c r="L23" s="2">
        <v>0.50138888888888888</v>
      </c>
      <c r="M23" t="s">
        <v>23</v>
      </c>
      <c r="N23">
        <v>207.27</v>
      </c>
      <c r="O23">
        <v>4.7619047620000003</v>
      </c>
      <c r="P23">
        <v>10.3635</v>
      </c>
      <c r="Q23">
        <v>7.9</v>
      </c>
      <c r="R23" s="4">
        <f>DATE(YEAR(tablaDatos[[#This Row],[Date]]), DAY(tablaDatos[[#This Row],[Date]]), MONTH(tablaDatos[[#This Row],[Date]]))</f>
        <v>43468</v>
      </c>
    </row>
    <row r="24" spans="1:18" x14ac:dyDescent="0.3">
      <c r="A24" t="s">
        <v>168</v>
      </c>
      <c r="B24" t="s">
        <v>25</v>
      </c>
      <c r="C24" t="s">
        <v>26</v>
      </c>
      <c r="D24" t="s">
        <v>20</v>
      </c>
      <c r="E24" t="s">
        <v>21</v>
      </c>
      <c r="F24" t="s">
        <v>22</v>
      </c>
      <c r="G24">
        <v>21.12</v>
      </c>
      <c r="H24">
        <v>2</v>
      </c>
      <c r="I24">
        <v>2.1120000000000001</v>
      </c>
      <c r="J24">
        <v>44.351999999999997</v>
      </c>
      <c r="K24" s="1">
        <v>43525</v>
      </c>
      <c r="L24" s="2">
        <v>0.80347222222222225</v>
      </c>
      <c r="M24" t="s">
        <v>29</v>
      </c>
      <c r="N24">
        <v>42.24</v>
      </c>
      <c r="O24">
        <v>4.7619047620000003</v>
      </c>
      <c r="P24">
        <v>2.1120000000000001</v>
      </c>
      <c r="Q24">
        <v>9.6999999999999993</v>
      </c>
      <c r="R24" s="4">
        <f>DATE(YEAR(tablaDatos[[#This Row],[Date]]), DAY(tablaDatos[[#This Row],[Date]]), MONTH(tablaDatos[[#This Row],[Date]]))</f>
        <v>43468</v>
      </c>
    </row>
    <row r="25" spans="1:18" x14ac:dyDescent="0.3">
      <c r="A25" t="s">
        <v>210</v>
      </c>
      <c r="B25" t="s">
        <v>18</v>
      </c>
      <c r="C25" t="s">
        <v>19</v>
      </c>
      <c r="D25" t="s">
        <v>27</v>
      </c>
      <c r="E25" t="s">
        <v>21</v>
      </c>
      <c r="F25" t="s">
        <v>32</v>
      </c>
      <c r="G25">
        <v>67.09</v>
      </c>
      <c r="H25">
        <v>5</v>
      </c>
      <c r="I25">
        <v>16.772500000000001</v>
      </c>
      <c r="J25">
        <v>352.22250000000003</v>
      </c>
      <c r="K25" s="1">
        <v>43525</v>
      </c>
      <c r="L25" s="2">
        <v>0.69930555555555562</v>
      </c>
      <c r="M25" t="s">
        <v>33</v>
      </c>
      <c r="N25">
        <v>335.45</v>
      </c>
      <c r="O25">
        <v>4.7619047620000003</v>
      </c>
      <c r="P25">
        <v>16.772500000000001</v>
      </c>
      <c r="Q25">
        <v>9.1</v>
      </c>
      <c r="R25" s="4">
        <f>DATE(YEAR(tablaDatos[[#This Row],[Date]]), DAY(tablaDatos[[#This Row],[Date]]), MONTH(tablaDatos[[#This Row],[Date]]))</f>
        <v>43468</v>
      </c>
    </row>
    <row r="26" spans="1:18" x14ac:dyDescent="0.3">
      <c r="A26" t="s">
        <v>282</v>
      </c>
      <c r="B26" t="s">
        <v>25</v>
      </c>
      <c r="C26" t="s">
        <v>26</v>
      </c>
      <c r="D26" t="s">
        <v>20</v>
      </c>
      <c r="E26" t="s">
        <v>31</v>
      </c>
      <c r="F26" t="s">
        <v>22</v>
      </c>
      <c r="G26">
        <v>75.88</v>
      </c>
      <c r="H26">
        <v>1</v>
      </c>
      <c r="I26">
        <v>3.794</v>
      </c>
      <c r="J26">
        <v>79.674000000000007</v>
      </c>
      <c r="K26" s="1">
        <v>43525</v>
      </c>
      <c r="L26" s="2">
        <v>0.4375</v>
      </c>
      <c r="M26" t="s">
        <v>33</v>
      </c>
      <c r="N26">
        <v>75.88</v>
      </c>
      <c r="O26">
        <v>4.7619047620000003</v>
      </c>
      <c r="P26">
        <v>3.794</v>
      </c>
      <c r="Q26">
        <v>7.1</v>
      </c>
      <c r="R26" s="4">
        <f>DATE(YEAR(tablaDatos[[#This Row],[Date]]), DAY(tablaDatos[[#This Row],[Date]]), MONTH(tablaDatos[[#This Row],[Date]]))</f>
        <v>43468</v>
      </c>
    </row>
    <row r="27" spans="1:18" x14ac:dyDescent="0.3">
      <c r="A27" t="s">
        <v>368</v>
      </c>
      <c r="B27" t="s">
        <v>38</v>
      </c>
      <c r="C27" t="s">
        <v>39</v>
      </c>
      <c r="D27" t="s">
        <v>27</v>
      </c>
      <c r="E27" t="s">
        <v>31</v>
      </c>
      <c r="F27" t="s">
        <v>35</v>
      </c>
      <c r="G27">
        <v>93.38</v>
      </c>
      <c r="H27">
        <v>1</v>
      </c>
      <c r="I27">
        <v>4.6689999999999996</v>
      </c>
      <c r="J27">
        <v>98.049000000000007</v>
      </c>
      <c r="K27" s="1">
        <v>43525</v>
      </c>
      <c r="L27" s="2">
        <v>0.54652777777777783</v>
      </c>
      <c r="M27" t="s">
        <v>29</v>
      </c>
      <c r="N27">
        <v>93.38</v>
      </c>
      <c r="O27">
        <v>4.7619047620000003</v>
      </c>
      <c r="P27">
        <v>4.6689999999999996</v>
      </c>
      <c r="Q27">
        <v>9.6</v>
      </c>
      <c r="R27" s="4">
        <f>DATE(YEAR(tablaDatos[[#This Row],[Date]]), DAY(tablaDatos[[#This Row],[Date]]), MONTH(tablaDatos[[#This Row],[Date]]))</f>
        <v>43468</v>
      </c>
    </row>
    <row r="28" spans="1:18" x14ac:dyDescent="0.3">
      <c r="A28" t="s">
        <v>420</v>
      </c>
      <c r="B28" t="s">
        <v>38</v>
      </c>
      <c r="C28" t="s">
        <v>39</v>
      </c>
      <c r="D28" t="s">
        <v>27</v>
      </c>
      <c r="E28" t="s">
        <v>21</v>
      </c>
      <c r="F28" t="s">
        <v>32</v>
      </c>
      <c r="G28">
        <v>63.15</v>
      </c>
      <c r="H28">
        <v>6</v>
      </c>
      <c r="I28">
        <v>18.945</v>
      </c>
      <c r="J28">
        <v>397.84500000000003</v>
      </c>
      <c r="K28" s="1">
        <v>43525</v>
      </c>
      <c r="L28" s="2">
        <v>0.85</v>
      </c>
      <c r="M28" t="s">
        <v>23</v>
      </c>
      <c r="N28">
        <v>378.9</v>
      </c>
      <c r="O28">
        <v>4.7619047620000003</v>
      </c>
      <c r="P28">
        <v>18.945</v>
      </c>
      <c r="Q28">
        <v>9.8000000000000007</v>
      </c>
      <c r="R28" s="4">
        <f>DATE(YEAR(tablaDatos[[#This Row],[Date]]), DAY(tablaDatos[[#This Row],[Date]]), MONTH(tablaDatos[[#This Row],[Date]]))</f>
        <v>43468</v>
      </c>
    </row>
    <row r="29" spans="1:18" x14ac:dyDescent="0.3">
      <c r="A29" t="s">
        <v>446</v>
      </c>
      <c r="B29" t="s">
        <v>38</v>
      </c>
      <c r="C29" t="s">
        <v>39</v>
      </c>
      <c r="D29" t="s">
        <v>20</v>
      </c>
      <c r="E29" t="s">
        <v>31</v>
      </c>
      <c r="F29" t="s">
        <v>22</v>
      </c>
      <c r="G29">
        <v>62</v>
      </c>
      <c r="H29">
        <v>8</v>
      </c>
      <c r="I29">
        <v>24.8</v>
      </c>
      <c r="J29">
        <v>520.79999999999995</v>
      </c>
      <c r="K29" s="1">
        <v>43525</v>
      </c>
      <c r="L29" s="2">
        <v>0.79722222222222217</v>
      </c>
      <c r="M29" t="s">
        <v>33</v>
      </c>
      <c r="N29">
        <v>496</v>
      </c>
      <c r="O29">
        <v>4.7619047620000003</v>
      </c>
      <c r="P29">
        <v>24.8</v>
      </c>
      <c r="Q29">
        <v>6.2</v>
      </c>
      <c r="R29" s="4">
        <f>DATE(YEAR(tablaDatos[[#This Row],[Date]]), DAY(tablaDatos[[#This Row],[Date]]), MONTH(tablaDatos[[#This Row],[Date]]))</f>
        <v>43468</v>
      </c>
    </row>
    <row r="30" spans="1:18" x14ac:dyDescent="0.3">
      <c r="A30" t="s">
        <v>117</v>
      </c>
      <c r="B30" t="s">
        <v>38</v>
      </c>
      <c r="C30" t="s">
        <v>39</v>
      </c>
      <c r="D30" t="s">
        <v>20</v>
      </c>
      <c r="E30" t="s">
        <v>31</v>
      </c>
      <c r="F30" t="s">
        <v>28</v>
      </c>
      <c r="G30">
        <v>72.17</v>
      </c>
      <c r="H30">
        <v>1</v>
      </c>
      <c r="I30">
        <v>3.6084999999999998</v>
      </c>
      <c r="J30">
        <v>75.778499999999994</v>
      </c>
      <c r="K30" s="1">
        <v>43556</v>
      </c>
      <c r="L30" s="2">
        <v>0.81944444444444453</v>
      </c>
      <c r="M30" t="s">
        <v>29</v>
      </c>
      <c r="N30">
        <v>72.17</v>
      </c>
      <c r="O30">
        <v>4.7619047620000003</v>
      </c>
      <c r="P30">
        <v>3.6084999999999998</v>
      </c>
      <c r="Q30">
        <v>6.1</v>
      </c>
      <c r="R30" s="4">
        <f>DATE(YEAR(tablaDatos[[#This Row],[Date]]), DAY(tablaDatos[[#This Row],[Date]]), MONTH(tablaDatos[[#This Row],[Date]]))</f>
        <v>43469</v>
      </c>
    </row>
    <row r="31" spans="1:18" x14ac:dyDescent="0.3">
      <c r="A31" t="s">
        <v>134</v>
      </c>
      <c r="B31" t="s">
        <v>25</v>
      </c>
      <c r="C31" t="s">
        <v>26</v>
      </c>
      <c r="D31" t="s">
        <v>20</v>
      </c>
      <c r="E31" t="s">
        <v>21</v>
      </c>
      <c r="F31" t="s">
        <v>28</v>
      </c>
      <c r="G31">
        <v>66.650000000000006</v>
      </c>
      <c r="H31">
        <v>9</v>
      </c>
      <c r="I31">
        <v>29.9925</v>
      </c>
      <c r="J31">
        <v>629.84249999999997</v>
      </c>
      <c r="K31" s="1">
        <v>43556</v>
      </c>
      <c r="L31" s="2">
        <v>0.7631944444444444</v>
      </c>
      <c r="M31" t="s">
        <v>33</v>
      </c>
      <c r="N31">
        <v>599.85</v>
      </c>
      <c r="O31">
        <v>4.7619047620000003</v>
      </c>
      <c r="P31">
        <v>29.9925</v>
      </c>
      <c r="Q31">
        <v>9.6999999999999993</v>
      </c>
      <c r="R31" s="4">
        <f>DATE(YEAR(tablaDatos[[#This Row],[Date]]), DAY(tablaDatos[[#This Row],[Date]]), MONTH(tablaDatos[[#This Row],[Date]]))</f>
        <v>43469</v>
      </c>
    </row>
    <row r="32" spans="1:18" x14ac:dyDescent="0.3">
      <c r="A32" t="s">
        <v>136</v>
      </c>
      <c r="B32" t="s">
        <v>38</v>
      </c>
      <c r="C32" t="s">
        <v>39</v>
      </c>
      <c r="D32" t="s">
        <v>27</v>
      </c>
      <c r="E32" t="s">
        <v>31</v>
      </c>
      <c r="F32" t="s">
        <v>35</v>
      </c>
      <c r="G32">
        <v>46.42</v>
      </c>
      <c r="H32">
        <v>3</v>
      </c>
      <c r="I32">
        <v>6.9630000000000001</v>
      </c>
      <c r="J32">
        <v>146.22300000000001</v>
      </c>
      <c r="K32" s="1">
        <v>43556</v>
      </c>
      <c r="L32" s="2">
        <v>0.55833333333333335</v>
      </c>
      <c r="M32" t="s">
        <v>33</v>
      </c>
      <c r="N32">
        <v>139.26</v>
      </c>
      <c r="O32">
        <v>4.7619047620000003</v>
      </c>
      <c r="P32">
        <v>6.9630000000000001</v>
      </c>
      <c r="Q32">
        <v>4.4000000000000004</v>
      </c>
      <c r="R32" s="4">
        <f>DATE(YEAR(tablaDatos[[#This Row],[Date]]), DAY(tablaDatos[[#This Row],[Date]]), MONTH(tablaDatos[[#This Row],[Date]]))</f>
        <v>43469</v>
      </c>
    </row>
    <row r="33" spans="1:18" x14ac:dyDescent="0.3">
      <c r="A33" t="s">
        <v>166</v>
      </c>
      <c r="B33" t="s">
        <v>18</v>
      </c>
      <c r="C33" t="s">
        <v>19</v>
      </c>
      <c r="D33" t="s">
        <v>20</v>
      </c>
      <c r="E33" t="s">
        <v>21</v>
      </c>
      <c r="F33" t="s">
        <v>32</v>
      </c>
      <c r="G33">
        <v>35.54</v>
      </c>
      <c r="H33">
        <v>10</v>
      </c>
      <c r="I33">
        <v>17.77</v>
      </c>
      <c r="J33">
        <v>373.17</v>
      </c>
      <c r="K33" s="1">
        <v>43556</v>
      </c>
      <c r="L33" s="2">
        <v>0.56527777777777777</v>
      </c>
      <c r="M33" t="s">
        <v>23</v>
      </c>
      <c r="N33">
        <v>355.4</v>
      </c>
      <c r="O33">
        <v>4.7619047620000003</v>
      </c>
      <c r="P33">
        <v>17.77</v>
      </c>
      <c r="Q33">
        <v>7</v>
      </c>
      <c r="R33" s="4">
        <f>DATE(YEAR(tablaDatos[[#This Row],[Date]]), DAY(tablaDatos[[#This Row],[Date]]), MONTH(tablaDatos[[#This Row],[Date]]))</f>
        <v>43469</v>
      </c>
    </row>
    <row r="34" spans="1:18" x14ac:dyDescent="0.3">
      <c r="A34" t="s">
        <v>225</v>
      </c>
      <c r="B34" t="s">
        <v>38</v>
      </c>
      <c r="C34" t="s">
        <v>39</v>
      </c>
      <c r="D34" t="s">
        <v>20</v>
      </c>
      <c r="E34" t="s">
        <v>21</v>
      </c>
      <c r="F34" t="s">
        <v>40</v>
      </c>
      <c r="G34">
        <v>68.709999999999994</v>
      </c>
      <c r="H34">
        <v>4</v>
      </c>
      <c r="I34">
        <v>13.742000000000001</v>
      </c>
      <c r="J34">
        <v>288.58199999999999</v>
      </c>
      <c r="K34" s="1">
        <v>43556</v>
      </c>
      <c r="L34" s="2">
        <v>0.79236111111111107</v>
      </c>
      <c r="M34" t="s">
        <v>29</v>
      </c>
      <c r="N34">
        <v>274.83999999999997</v>
      </c>
      <c r="O34">
        <v>4.7619047620000003</v>
      </c>
      <c r="P34">
        <v>13.742000000000001</v>
      </c>
      <c r="Q34">
        <v>4.0999999999999996</v>
      </c>
      <c r="R34" s="4">
        <f>DATE(YEAR(tablaDatos[[#This Row],[Date]]), DAY(tablaDatos[[#This Row],[Date]]), MONTH(tablaDatos[[#This Row],[Date]]))</f>
        <v>43469</v>
      </c>
    </row>
    <row r="35" spans="1:18" x14ac:dyDescent="0.3">
      <c r="A35" t="s">
        <v>228</v>
      </c>
      <c r="B35" t="s">
        <v>18</v>
      </c>
      <c r="C35" t="s">
        <v>19</v>
      </c>
      <c r="D35" t="s">
        <v>20</v>
      </c>
      <c r="E35" t="s">
        <v>31</v>
      </c>
      <c r="F35" t="s">
        <v>22</v>
      </c>
      <c r="G35">
        <v>20.97</v>
      </c>
      <c r="H35">
        <v>5</v>
      </c>
      <c r="I35">
        <v>5.2424999999999997</v>
      </c>
      <c r="J35">
        <v>110.0925</v>
      </c>
      <c r="K35" s="1">
        <v>43556</v>
      </c>
      <c r="L35" s="2">
        <v>0.55625000000000002</v>
      </c>
      <c r="M35" t="s">
        <v>29</v>
      </c>
      <c r="N35">
        <v>104.85</v>
      </c>
      <c r="O35">
        <v>4.7619047620000003</v>
      </c>
      <c r="P35">
        <v>5.2424999999999997</v>
      </c>
      <c r="Q35">
        <v>7.8</v>
      </c>
      <c r="R35" s="4">
        <f>DATE(YEAR(tablaDatos[[#This Row],[Date]]), DAY(tablaDatos[[#This Row],[Date]]), MONTH(tablaDatos[[#This Row],[Date]]))</f>
        <v>43469</v>
      </c>
    </row>
    <row r="36" spans="1:18" x14ac:dyDescent="0.3">
      <c r="A36" t="s">
        <v>17</v>
      </c>
      <c r="B36" t="s">
        <v>18</v>
      </c>
      <c r="C36" t="s">
        <v>19</v>
      </c>
      <c r="D36" t="s">
        <v>20</v>
      </c>
      <c r="E36" t="s">
        <v>21</v>
      </c>
      <c r="F36" t="s">
        <v>22</v>
      </c>
      <c r="G36">
        <v>74.69</v>
      </c>
      <c r="H36">
        <v>7</v>
      </c>
      <c r="I36">
        <v>26.141500000000001</v>
      </c>
      <c r="J36">
        <v>548.97149999999999</v>
      </c>
      <c r="K36" s="1">
        <v>43586</v>
      </c>
      <c r="L36" s="2">
        <v>0.54722222222222217</v>
      </c>
      <c r="M36" t="s">
        <v>23</v>
      </c>
      <c r="N36">
        <v>522.83000000000004</v>
      </c>
      <c r="O36">
        <v>4.7619047620000003</v>
      </c>
      <c r="P36">
        <v>26.141500000000001</v>
      </c>
      <c r="Q36">
        <v>9.1</v>
      </c>
      <c r="R36" s="4">
        <f>DATE(YEAR(tablaDatos[[#This Row],[Date]]), DAY(tablaDatos[[#This Row],[Date]]), MONTH(tablaDatos[[#This Row],[Date]]))</f>
        <v>43470</v>
      </c>
    </row>
    <row r="37" spans="1:18" x14ac:dyDescent="0.3">
      <c r="A37" t="s">
        <v>93</v>
      </c>
      <c r="B37" t="s">
        <v>25</v>
      </c>
      <c r="C37" t="s">
        <v>26</v>
      </c>
      <c r="D37" t="s">
        <v>27</v>
      </c>
      <c r="E37" t="s">
        <v>31</v>
      </c>
      <c r="F37" t="s">
        <v>40</v>
      </c>
      <c r="G37">
        <v>27.38</v>
      </c>
      <c r="H37">
        <v>6</v>
      </c>
      <c r="I37">
        <v>8.2140000000000004</v>
      </c>
      <c r="J37">
        <v>172.494</v>
      </c>
      <c r="K37" s="1">
        <v>43586</v>
      </c>
      <c r="L37" s="2">
        <v>0.87083333333333324</v>
      </c>
      <c r="M37" t="s">
        <v>33</v>
      </c>
      <c r="N37">
        <v>164.28</v>
      </c>
      <c r="O37">
        <v>4.7619047620000003</v>
      </c>
      <c r="P37">
        <v>8.2140000000000004</v>
      </c>
      <c r="Q37">
        <v>7.9</v>
      </c>
      <c r="R37" s="4">
        <f>DATE(YEAR(tablaDatos[[#This Row],[Date]]), DAY(tablaDatos[[#This Row],[Date]]), MONTH(tablaDatos[[#This Row],[Date]]))</f>
        <v>43470</v>
      </c>
    </row>
    <row r="38" spans="1:18" x14ac:dyDescent="0.3">
      <c r="A38" t="s">
        <v>151</v>
      </c>
      <c r="B38" t="s">
        <v>18</v>
      </c>
      <c r="C38" t="s">
        <v>19</v>
      </c>
      <c r="D38" t="s">
        <v>20</v>
      </c>
      <c r="E38" t="s">
        <v>31</v>
      </c>
      <c r="F38" t="s">
        <v>32</v>
      </c>
      <c r="G38">
        <v>62.65</v>
      </c>
      <c r="H38">
        <v>4</v>
      </c>
      <c r="I38">
        <v>12.53</v>
      </c>
      <c r="J38">
        <v>263.13</v>
      </c>
      <c r="K38" s="1">
        <v>43586</v>
      </c>
      <c r="L38" s="2">
        <v>0.47569444444444442</v>
      </c>
      <c r="M38" t="s">
        <v>29</v>
      </c>
      <c r="N38">
        <v>250.6</v>
      </c>
      <c r="O38">
        <v>4.7619047620000003</v>
      </c>
      <c r="P38">
        <v>12.53</v>
      </c>
      <c r="Q38">
        <v>4.2</v>
      </c>
      <c r="R38" s="4">
        <f>DATE(YEAR(tablaDatos[[#This Row],[Date]]), DAY(tablaDatos[[#This Row],[Date]]), MONTH(tablaDatos[[#This Row],[Date]]))</f>
        <v>43470</v>
      </c>
    </row>
    <row r="39" spans="1:18" x14ac:dyDescent="0.3">
      <c r="A39" t="s">
        <v>165</v>
      </c>
      <c r="B39" t="s">
        <v>18</v>
      </c>
      <c r="C39" t="s">
        <v>19</v>
      </c>
      <c r="D39" t="s">
        <v>20</v>
      </c>
      <c r="E39" t="s">
        <v>31</v>
      </c>
      <c r="F39" t="s">
        <v>32</v>
      </c>
      <c r="G39">
        <v>70.739999999999995</v>
      </c>
      <c r="H39">
        <v>4</v>
      </c>
      <c r="I39">
        <v>14.148</v>
      </c>
      <c r="J39">
        <v>297.108</v>
      </c>
      <c r="K39" s="1">
        <v>43586</v>
      </c>
      <c r="L39" s="2">
        <v>0.67013888888888884</v>
      </c>
      <c r="M39" t="s">
        <v>33</v>
      </c>
      <c r="N39">
        <v>282.95999999999998</v>
      </c>
      <c r="O39">
        <v>4.7619047620000003</v>
      </c>
      <c r="P39">
        <v>14.148</v>
      </c>
      <c r="Q39">
        <v>4.4000000000000004</v>
      </c>
      <c r="R39" s="4">
        <f>DATE(YEAR(tablaDatos[[#This Row],[Date]]), DAY(tablaDatos[[#This Row],[Date]]), MONTH(tablaDatos[[#This Row],[Date]]))</f>
        <v>43470</v>
      </c>
    </row>
    <row r="40" spans="1:18" x14ac:dyDescent="0.3">
      <c r="A40" t="s">
        <v>211</v>
      </c>
      <c r="B40" t="s">
        <v>38</v>
      </c>
      <c r="C40" t="s">
        <v>39</v>
      </c>
      <c r="D40" t="s">
        <v>20</v>
      </c>
      <c r="E40" t="s">
        <v>21</v>
      </c>
      <c r="F40" t="s">
        <v>32</v>
      </c>
      <c r="G40">
        <v>35.380000000000003</v>
      </c>
      <c r="H40">
        <v>9</v>
      </c>
      <c r="I40">
        <v>15.920999999999999</v>
      </c>
      <c r="J40">
        <v>334.34100000000001</v>
      </c>
      <c r="K40" s="1">
        <v>43586</v>
      </c>
      <c r="L40" s="2">
        <v>0.82638888888888884</v>
      </c>
      <c r="M40" t="s">
        <v>33</v>
      </c>
      <c r="N40">
        <v>318.42</v>
      </c>
      <c r="O40">
        <v>4.7619047620000003</v>
      </c>
      <c r="P40">
        <v>15.920999999999999</v>
      </c>
      <c r="Q40">
        <v>9.6</v>
      </c>
      <c r="R40" s="4">
        <f>DATE(YEAR(tablaDatos[[#This Row],[Date]]), DAY(tablaDatos[[#This Row],[Date]]), MONTH(tablaDatos[[#This Row],[Date]]))</f>
        <v>43470</v>
      </c>
    </row>
    <row r="41" spans="1:18" x14ac:dyDescent="0.3">
      <c r="A41" t="s">
        <v>267</v>
      </c>
      <c r="B41" t="s">
        <v>25</v>
      </c>
      <c r="C41" t="s">
        <v>26</v>
      </c>
      <c r="D41" t="s">
        <v>20</v>
      </c>
      <c r="E41" t="s">
        <v>21</v>
      </c>
      <c r="F41" t="s">
        <v>40</v>
      </c>
      <c r="G41">
        <v>31.9</v>
      </c>
      <c r="H41">
        <v>1</v>
      </c>
      <c r="I41">
        <v>1.595</v>
      </c>
      <c r="J41">
        <v>33.494999999999997</v>
      </c>
      <c r="K41" s="1">
        <v>43586</v>
      </c>
      <c r="L41" s="2">
        <v>0.52777777777777779</v>
      </c>
      <c r="M41" t="s">
        <v>23</v>
      </c>
      <c r="N41">
        <v>31.9</v>
      </c>
      <c r="O41">
        <v>4.7619047620000003</v>
      </c>
      <c r="P41">
        <v>1.595</v>
      </c>
      <c r="Q41">
        <v>9.1</v>
      </c>
      <c r="R41" s="4">
        <f>DATE(YEAR(tablaDatos[[#This Row],[Date]]), DAY(tablaDatos[[#This Row],[Date]]), MONTH(tablaDatos[[#This Row],[Date]]))</f>
        <v>43470</v>
      </c>
    </row>
    <row r="42" spans="1:18" x14ac:dyDescent="0.3">
      <c r="A42" t="s">
        <v>270</v>
      </c>
      <c r="B42" t="s">
        <v>18</v>
      </c>
      <c r="C42" t="s">
        <v>19</v>
      </c>
      <c r="D42" t="s">
        <v>27</v>
      </c>
      <c r="E42" t="s">
        <v>21</v>
      </c>
      <c r="F42" t="s">
        <v>32</v>
      </c>
      <c r="G42">
        <v>42.91</v>
      </c>
      <c r="H42">
        <v>5</v>
      </c>
      <c r="I42">
        <v>10.727499999999999</v>
      </c>
      <c r="J42">
        <v>225.2775</v>
      </c>
      <c r="K42" s="1">
        <v>43586</v>
      </c>
      <c r="L42" s="2">
        <v>0.7284722222222223</v>
      </c>
      <c r="M42" t="s">
        <v>23</v>
      </c>
      <c r="N42">
        <v>214.55</v>
      </c>
      <c r="O42">
        <v>4.7619047620000003</v>
      </c>
      <c r="P42">
        <v>10.727499999999999</v>
      </c>
      <c r="Q42">
        <v>6.1</v>
      </c>
      <c r="R42" s="4">
        <f>DATE(YEAR(tablaDatos[[#This Row],[Date]]), DAY(tablaDatos[[#This Row],[Date]]), MONTH(tablaDatos[[#This Row],[Date]]))</f>
        <v>43470</v>
      </c>
    </row>
    <row r="43" spans="1:18" x14ac:dyDescent="0.3">
      <c r="A43" t="s">
        <v>279</v>
      </c>
      <c r="B43" t="s">
        <v>38</v>
      </c>
      <c r="C43" t="s">
        <v>39</v>
      </c>
      <c r="D43" t="s">
        <v>20</v>
      </c>
      <c r="E43" t="s">
        <v>21</v>
      </c>
      <c r="F43" t="s">
        <v>40</v>
      </c>
      <c r="G43">
        <v>73.959999999999994</v>
      </c>
      <c r="H43">
        <v>1</v>
      </c>
      <c r="I43">
        <v>3.698</v>
      </c>
      <c r="J43">
        <v>77.658000000000001</v>
      </c>
      <c r="K43" s="1">
        <v>43586</v>
      </c>
      <c r="L43" s="2">
        <v>0.48055555555555557</v>
      </c>
      <c r="M43" t="s">
        <v>33</v>
      </c>
      <c r="N43">
        <v>73.959999999999994</v>
      </c>
      <c r="O43">
        <v>4.7619047620000003</v>
      </c>
      <c r="P43">
        <v>3.698</v>
      </c>
      <c r="Q43">
        <v>5</v>
      </c>
      <c r="R43" s="4">
        <f>DATE(YEAR(tablaDatos[[#This Row],[Date]]), DAY(tablaDatos[[#This Row],[Date]]), MONTH(tablaDatos[[#This Row],[Date]]))</f>
        <v>43470</v>
      </c>
    </row>
    <row r="44" spans="1:18" x14ac:dyDescent="0.3">
      <c r="A44" t="s">
        <v>283</v>
      </c>
      <c r="B44" t="s">
        <v>38</v>
      </c>
      <c r="C44" t="s">
        <v>39</v>
      </c>
      <c r="D44" t="s">
        <v>27</v>
      </c>
      <c r="E44" t="s">
        <v>21</v>
      </c>
      <c r="F44" t="s">
        <v>44</v>
      </c>
      <c r="G44">
        <v>71.2</v>
      </c>
      <c r="H44">
        <v>1</v>
      </c>
      <c r="I44">
        <v>3.56</v>
      </c>
      <c r="J44">
        <v>74.760000000000005</v>
      </c>
      <c r="K44" s="1">
        <v>43586</v>
      </c>
      <c r="L44" s="2">
        <v>0.86111111111111116</v>
      </c>
      <c r="M44" t="s">
        <v>33</v>
      </c>
      <c r="N44">
        <v>71.2</v>
      </c>
      <c r="O44">
        <v>4.7619047620000003</v>
      </c>
      <c r="P44">
        <v>3.56</v>
      </c>
      <c r="Q44">
        <v>9.1999999999999993</v>
      </c>
      <c r="R44" s="4">
        <f>DATE(YEAR(tablaDatos[[#This Row],[Date]]), DAY(tablaDatos[[#This Row],[Date]]), MONTH(tablaDatos[[#This Row],[Date]]))</f>
        <v>43470</v>
      </c>
    </row>
    <row r="45" spans="1:18" x14ac:dyDescent="0.3">
      <c r="A45" t="s">
        <v>365</v>
      </c>
      <c r="B45" t="s">
        <v>25</v>
      </c>
      <c r="C45" t="s">
        <v>26</v>
      </c>
      <c r="D45" t="s">
        <v>27</v>
      </c>
      <c r="E45" t="s">
        <v>21</v>
      </c>
      <c r="F45" t="s">
        <v>40</v>
      </c>
      <c r="G45">
        <v>76.06</v>
      </c>
      <c r="H45">
        <v>3</v>
      </c>
      <c r="I45">
        <v>11.409000000000001</v>
      </c>
      <c r="J45">
        <v>239.589</v>
      </c>
      <c r="K45" s="1">
        <v>43586</v>
      </c>
      <c r="L45" s="2">
        <v>0.85416666666666663</v>
      </c>
      <c r="M45" t="s">
        <v>33</v>
      </c>
      <c r="N45">
        <v>228.18</v>
      </c>
      <c r="O45">
        <v>4.7619047620000003</v>
      </c>
      <c r="P45">
        <v>11.409000000000001</v>
      </c>
      <c r="Q45">
        <v>9.8000000000000007</v>
      </c>
      <c r="R45" s="4">
        <f>DATE(YEAR(tablaDatos[[#This Row],[Date]]), DAY(tablaDatos[[#This Row],[Date]]), MONTH(tablaDatos[[#This Row],[Date]]))</f>
        <v>43470</v>
      </c>
    </row>
    <row r="46" spans="1:18" x14ac:dyDescent="0.3">
      <c r="A46" t="s">
        <v>421</v>
      </c>
      <c r="B46" t="s">
        <v>25</v>
      </c>
      <c r="C46" t="s">
        <v>26</v>
      </c>
      <c r="D46" t="s">
        <v>27</v>
      </c>
      <c r="E46" t="s">
        <v>21</v>
      </c>
      <c r="F46" t="s">
        <v>22</v>
      </c>
      <c r="G46">
        <v>78.89</v>
      </c>
      <c r="H46">
        <v>7</v>
      </c>
      <c r="I46">
        <v>27.611499999999999</v>
      </c>
      <c r="J46">
        <v>579.8415</v>
      </c>
      <c r="K46" s="1">
        <v>43586</v>
      </c>
      <c r="L46" s="2">
        <v>0.82500000000000007</v>
      </c>
      <c r="M46" t="s">
        <v>23</v>
      </c>
      <c r="N46">
        <v>552.23</v>
      </c>
      <c r="O46">
        <v>4.7619047620000003</v>
      </c>
      <c r="P46">
        <v>27.611499999999999</v>
      </c>
      <c r="Q46">
        <v>7.5</v>
      </c>
      <c r="R46" s="4">
        <f>DATE(YEAR(tablaDatos[[#This Row],[Date]]), DAY(tablaDatos[[#This Row],[Date]]), MONTH(tablaDatos[[#This Row],[Date]]))</f>
        <v>43470</v>
      </c>
    </row>
    <row r="47" spans="1:18" x14ac:dyDescent="0.3">
      <c r="A47" t="s">
        <v>423</v>
      </c>
      <c r="B47" t="s">
        <v>18</v>
      </c>
      <c r="C47" t="s">
        <v>19</v>
      </c>
      <c r="D47" t="s">
        <v>27</v>
      </c>
      <c r="E47" t="s">
        <v>21</v>
      </c>
      <c r="F47" t="s">
        <v>28</v>
      </c>
      <c r="G47">
        <v>93.88</v>
      </c>
      <c r="H47">
        <v>7</v>
      </c>
      <c r="I47">
        <v>32.857999999999997</v>
      </c>
      <c r="J47">
        <v>690.01800000000003</v>
      </c>
      <c r="K47" s="1">
        <v>43586</v>
      </c>
      <c r="L47" s="2">
        <v>0.49374999999999997</v>
      </c>
      <c r="M47" t="s">
        <v>33</v>
      </c>
      <c r="N47">
        <v>657.16</v>
      </c>
      <c r="O47">
        <v>4.7619047620000003</v>
      </c>
      <c r="P47">
        <v>32.857999999999997</v>
      </c>
      <c r="Q47">
        <v>7.3</v>
      </c>
      <c r="R47" s="4">
        <f>DATE(YEAR(tablaDatos[[#This Row],[Date]]), DAY(tablaDatos[[#This Row],[Date]]), MONTH(tablaDatos[[#This Row],[Date]]))</f>
        <v>43470</v>
      </c>
    </row>
    <row r="48" spans="1:18" x14ac:dyDescent="0.3">
      <c r="A48" t="s">
        <v>73</v>
      </c>
      <c r="B48" t="s">
        <v>25</v>
      </c>
      <c r="C48" t="s">
        <v>26</v>
      </c>
      <c r="D48" t="s">
        <v>27</v>
      </c>
      <c r="E48" t="s">
        <v>31</v>
      </c>
      <c r="F48" t="s">
        <v>44</v>
      </c>
      <c r="G48">
        <v>89.48</v>
      </c>
      <c r="H48">
        <v>10</v>
      </c>
      <c r="I48">
        <v>44.74</v>
      </c>
      <c r="J48">
        <v>939.54</v>
      </c>
      <c r="K48" s="1">
        <v>43617</v>
      </c>
      <c r="L48" s="2">
        <v>0.53194444444444444</v>
      </c>
      <c r="M48" t="s">
        <v>33</v>
      </c>
      <c r="N48">
        <v>894.8</v>
      </c>
      <c r="O48">
        <v>4.7619047620000003</v>
      </c>
      <c r="P48">
        <v>44.74</v>
      </c>
      <c r="Q48">
        <v>9.6</v>
      </c>
      <c r="R48" s="4">
        <f>DATE(YEAR(tablaDatos[[#This Row],[Date]]), DAY(tablaDatos[[#This Row],[Date]]), MONTH(tablaDatos[[#This Row],[Date]]))</f>
        <v>43471</v>
      </c>
    </row>
    <row r="49" spans="1:18" x14ac:dyDescent="0.3">
      <c r="A49" t="s">
        <v>158</v>
      </c>
      <c r="B49" t="s">
        <v>18</v>
      </c>
      <c r="C49" t="s">
        <v>19</v>
      </c>
      <c r="D49" t="s">
        <v>20</v>
      </c>
      <c r="E49" t="s">
        <v>31</v>
      </c>
      <c r="F49" t="s">
        <v>32</v>
      </c>
      <c r="G49">
        <v>58.9</v>
      </c>
      <c r="H49">
        <v>8</v>
      </c>
      <c r="I49">
        <v>23.56</v>
      </c>
      <c r="J49">
        <v>494.76</v>
      </c>
      <c r="K49" s="1">
        <v>43617</v>
      </c>
      <c r="L49" s="2">
        <v>0.47430555555555554</v>
      </c>
      <c r="M49" t="s">
        <v>29</v>
      </c>
      <c r="N49">
        <v>471.2</v>
      </c>
      <c r="O49">
        <v>4.7619047620000003</v>
      </c>
      <c r="P49">
        <v>23.56</v>
      </c>
      <c r="Q49">
        <v>8.9</v>
      </c>
      <c r="R49" s="4">
        <f>DATE(YEAR(tablaDatos[[#This Row],[Date]]), DAY(tablaDatos[[#This Row],[Date]]), MONTH(tablaDatos[[#This Row],[Date]]))</f>
        <v>43471</v>
      </c>
    </row>
    <row r="50" spans="1:18" x14ac:dyDescent="0.3">
      <c r="A50" t="s">
        <v>174</v>
      </c>
      <c r="B50" t="s">
        <v>18</v>
      </c>
      <c r="C50" t="s">
        <v>19</v>
      </c>
      <c r="D50" t="s">
        <v>27</v>
      </c>
      <c r="E50" t="s">
        <v>21</v>
      </c>
      <c r="F50" t="s">
        <v>35</v>
      </c>
      <c r="G50">
        <v>15.34</v>
      </c>
      <c r="H50">
        <v>1</v>
      </c>
      <c r="I50">
        <v>0.76700000000000002</v>
      </c>
      <c r="J50">
        <v>16.106999999999999</v>
      </c>
      <c r="K50" s="1">
        <v>43617</v>
      </c>
      <c r="L50" s="2">
        <v>0.46458333333333335</v>
      </c>
      <c r="M50" t="s">
        <v>29</v>
      </c>
      <c r="N50">
        <v>15.34</v>
      </c>
      <c r="O50">
        <v>4.7619047620000003</v>
      </c>
      <c r="P50">
        <v>0.76700000000000002</v>
      </c>
      <c r="Q50">
        <v>6.5</v>
      </c>
      <c r="R50" s="4">
        <f>DATE(YEAR(tablaDatos[[#This Row],[Date]]), DAY(tablaDatos[[#This Row],[Date]]), MONTH(tablaDatos[[#This Row],[Date]]))</f>
        <v>43471</v>
      </c>
    </row>
    <row r="51" spans="1:18" x14ac:dyDescent="0.3">
      <c r="A51" t="s">
        <v>207</v>
      </c>
      <c r="B51" t="s">
        <v>25</v>
      </c>
      <c r="C51" t="s">
        <v>26</v>
      </c>
      <c r="D51" t="s">
        <v>27</v>
      </c>
      <c r="E51" t="s">
        <v>21</v>
      </c>
      <c r="F51" t="s">
        <v>40</v>
      </c>
      <c r="G51">
        <v>81.680000000000007</v>
      </c>
      <c r="H51">
        <v>4</v>
      </c>
      <c r="I51">
        <v>16.335999999999999</v>
      </c>
      <c r="J51">
        <v>343.05599999999998</v>
      </c>
      <c r="K51" s="1">
        <v>43617</v>
      </c>
      <c r="L51" s="2">
        <v>0.5083333333333333</v>
      </c>
      <c r="M51" t="s">
        <v>29</v>
      </c>
      <c r="N51">
        <v>326.72000000000003</v>
      </c>
      <c r="O51">
        <v>4.7619047620000003</v>
      </c>
      <c r="P51">
        <v>16.335999999999999</v>
      </c>
      <c r="Q51">
        <v>9.1</v>
      </c>
      <c r="R51" s="4">
        <f>DATE(YEAR(tablaDatos[[#This Row],[Date]]), DAY(tablaDatos[[#This Row],[Date]]), MONTH(tablaDatos[[#This Row],[Date]]))</f>
        <v>43471</v>
      </c>
    </row>
    <row r="52" spans="1:18" x14ac:dyDescent="0.3">
      <c r="A52" t="s">
        <v>215</v>
      </c>
      <c r="B52" t="s">
        <v>18</v>
      </c>
      <c r="C52" t="s">
        <v>19</v>
      </c>
      <c r="D52" t="s">
        <v>27</v>
      </c>
      <c r="E52" t="s">
        <v>21</v>
      </c>
      <c r="F52" t="s">
        <v>44</v>
      </c>
      <c r="G52">
        <v>40.94</v>
      </c>
      <c r="H52">
        <v>5</v>
      </c>
      <c r="I52">
        <v>10.234999999999999</v>
      </c>
      <c r="J52">
        <v>214.935</v>
      </c>
      <c r="K52" s="1">
        <v>43617</v>
      </c>
      <c r="L52" s="2">
        <v>0.58194444444444449</v>
      </c>
      <c r="M52" t="s">
        <v>23</v>
      </c>
      <c r="N52">
        <v>204.7</v>
      </c>
      <c r="O52">
        <v>4.7619047620000003</v>
      </c>
      <c r="P52">
        <v>10.234999999999999</v>
      </c>
      <c r="Q52">
        <v>9.9</v>
      </c>
      <c r="R52" s="4">
        <f>DATE(YEAR(tablaDatos[[#This Row],[Date]]), DAY(tablaDatos[[#This Row],[Date]]), MONTH(tablaDatos[[#This Row],[Date]]))</f>
        <v>43471</v>
      </c>
    </row>
    <row r="53" spans="1:18" x14ac:dyDescent="0.3">
      <c r="A53" t="s">
        <v>337</v>
      </c>
      <c r="B53" t="s">
        <v>38</v>
      </c>
      <c r="C53" t="s">
        <v>39</v>
      </c>
      <c r="D53" t="s">
        <v>27</v>
      </c>
      <c r="E53" t="s">
        <v>31</v>
      </c>
      <c r="F53" t="s">
        <v>32</v>
      </c>
      <c r="G53">
        <v>62.19</v>
      </c>
      <c r="H53">
        <v>4</v>
      </c>
      <c r="I53">
        <v>12.438000000000001</v>
      </c>
      <c r="J53">
        <v>261.19799999999998</v>
      </c>
      <c r="K53" s="1">
        <v>43617</v>
      </c>
      <c r="L53" s="2">
        <v>0.82361111111111107</v>
      </c>
      <c r="M53" t="s">
        <v>23</v>
      </c>
      <c r="N53">
        <v>248.76</v>
      </c>
      <c r="O53">
        <v>4.7619047620000003</v>
      </c>
      <c r="P53">
        <v>12.438000000000001</v>
      </c>
      <c r="Q53">
        <v>4.3</v>
      </c>
      <c r="R53" s="4">
        <f>DATE(YEAR(tablaDatos[[#This Row],[Date]]), DAY(tablaDatos[[#This Row],[Date]]), MONTH(tablaDatos[[#This Row],[Date]]))</f>
        <v>43471</v>
      </c>
    </row>
    <row r="54" spans="1:18" x14ac:dyDescent="0.3">
      <c r="A54" t="s">
        <v>340</v>
      </c>
      <c r="B54" t="s">
        <v>38</v>
      </c>
      <c r="C54" t="s">
        <v>39</v>
      </c>
      <c r="D54" t="s">
        <v>20</v>
      </c>
      <c r="E54" t="s">
        <v>31</v>
      </c>
      <c r="F54" t="s">
        <v>22</v>
      </c>
      <c r="G54">
        <v>80.47</v>
      </c>
      <c r="H54">
        <v>9</v>
      </c>
      <c r="I54">
        <v>36.211500000000001</v>
      </c>
      <c r="J54">
        <v>760.44150000000002</v>
      </c>
      <c r="K54" s="1">
        <v>43617</v>
      </c>
      <c r="L54" s="2">
        <v>0.47083333333333338</v>
      </c>
      <c r="M54" t="s">
        <v>29</v>
      </c>
      <c r="N54">
        <v>724.23</v>
      </c>
      <c r="O54">
        <v>4.7619047620000003</v>
      </c>
      <c r="P54">
        <v>36.211500000000001</v>
      </c>
      <c r="Q54">
        <v>9.1999999999999993</v>
      </c>
      <c r="R54" s="4">
        <f>DATE(YEAR(tablaDatos[[#This Row],[Date]]), DAY(tablaDatos[[#This Row],[Date]]), MONTH(tablaDatos[[#This Row],[Date]]))</f>
        <v>43471</v>
      </c>
    </row>
    <row r="55" spans="1:18" x14ac:dyDescent="0.3">
      <c r="A55" t="s">
        <v>397</v>
      </c>
      <c r="B55" t="s">
        <v>18</v>
      </c>
      <c r="C55" t="s">
        <v>19</v>
      </c>
      <c r="D55" t="s">
        <v>27</v>
      </c>
      <c r="E55" t="s">
        <v>31</v>
      </c>
      <c r="F55" t="s">
        <v>35</v>
      </c>
      <c r="G55">
        <v>64.59</v>
      </c>
      <c r="H55">
        <v>4</v>
      </c>
      <c r="I55">
        <v>12.917999999999999</v>
      </c>
      <c r="J55">
        <v>271.27800000000002</v>
      </c>
      <c r="K55" s="1">
        <v>43617</v>
      </c>
      <c r="L55" s="2">
        <v>0.56597222222222221</v>
      </c>
      <c r="M55" t="s">
        <v>23</v>
      </c>
      <c r="N55">
        <v>258.36</v>
      </c>
      <c r="O55">
        <v>4.7619047620000003</v>
      </c>
      <c r="P55">
        <v>12.917999999999999</v>
      </c>
      <c r="Q55">
        <v>9.3000000000000007</v>
      </c>
      <c r="R55" s="4">
        <f>DATE(YEAR(tablaDatos[[#This Row],[Date]]), DAY(tablaDatos[[#This Row],[Date]]), MONTH(tablaDatos[[#This Row],[Date]]))</f>
        <v>43471</v>
      </c>
    </row>
    <row r="56" spans="1:18" x14ac:dyDescent="0.3">
      <c r="A56" t="s">
        <v>428</v>
      </c>
      <c r="B56" t="s">
        <v>18</v>
      </c>
      <c r="C56" t="s">
        <v>19</v>
      </c>
      <c r="D56" t="s">
        <v>27</v>
      </c>
      <c r="E56" t="s">
        <v>21</v>
      </c>
      <c r="F56" t="s">
        <v>40</v>
      </c>
      <c r="G56">
        <v>42.57</v>
      </c>
      <c r="H56">
        <v>7</v>
      </c>
      <c r="I56">
        <v>14.8995</v>
      </c>
      <c r="J56">
        <v>312.8895</v>
      </c>
      <c r="K56" s="1">
        <v>43617</v>
      </c>
      <c r="L56" s="2">
        <v>0.49374999999999997</v>
      </c>
      <c r="M56" t="s">
        <v>29</v>
      </c>
      <c r="N56">
        <v>297.99</v>
      </c>
      <c r="O56">
        <v>4.7619047620000003</v>
      </c>
      <c r="P56">
        <v>14.8995</v>
      </c>
      <c r="Q56">
        <v>6.8</v>
      </c>
      <c r="R56" s="4">
        <f>DATE(YEAR(tablaDatos[[#This Row],[Date]]), DAY(tablaDatos[[#This Row],[Date]]), MONTH(tablaDatos[[#This Row],[Date]]))</f>
        <v>43471</v>
      </c>
    </row>
    <row r="57" spans="1:18" x14ac:dyDescent="0.3">
      <c r="A57" t="s">
        <v>54</v>
      </c>
      <c r="B57" t="s">
        <v>25</v>
      </c>
      <c r="C57" t="s">
        <v>26</v>
      </c>
      <c r="D57" t="s">
        <v>20</v>
      </c>
      <c r="E57" t="s">
        <v>21</v>
      </c>
      <c r="F57" t="s">
        <v>35</v>
      </c>
      <c r="G57">
        <v>68.12</v>
      </c>
      <c r="H57">
        <v>1</v>
      </c>
      <c r="I57">
        <v>3.4060000000000001</v>
      </c>
      <c r="J57">
        <v>71.525999999999996</v>
      </c>
      <c r="K57" s="1">
        <v>43647</v>
      </c>
      <c r="L57" s="2">
        <v>0.51944444444444449</v>
      </c>
      <c r="M57" t="s">
        <v>23</v>
      </c>
      <c r="N57">
        <v>68.12</v>
      </c>
      <c r="O57">
        <v>4.7619047620000003</v>
      </c>
      <c r="P57">
        <v>3.4060000000000001</v>
      </c>
      <c r="Q57">
        <v>6.8</v>
      </c>
      <c r="R57" s="4">
        <f>DATE(YEAR(tablaDatos[[#This Row],[Date]]), DAY(tablaDatos[[#This Row],[Date]]), MONTH(tablaDatos[[#This Row],[Date]]))</f>
        <v>43472</v>
      </c>
    </row>
    <row r="58" spans="1:18" x14ac:dyDescent="0.3">
      <c r="A58" t="s">
        <v>71</v>
      </c>
      <c r="B58" t="s">
        <v>38</v>
      </c>
      <c r="C58" t="s">
        <v>39</v>
      </c>
      <c r="D58" t="s">
        <v>20</v>
      </c>
      <c r="E58" t="s">
        <v>21</v>
      </c>
      <c r="F58" t="s">
        <v>40</v>
      </c>
      <c r="G58">
        <v>97.61</v>
      </c>
      <c r="H58">
        <v>6</v>
      </c>
      <c r="I58">
        <v>29.283000000000001</v>
      </c>
      <c r="J58">
        <v>614.94299999999998</v>
      </c>
      <c r="K58" s="1">
        <v>43647</v>
      </c>
      <c r="L58" s="2">
        <v>0.62569444444444444</v>
      </c>
      <c r="M58" t="s">
        <v>23</v>
      </c>
      <c r="N58">
        <v>585.66</v>
      </c>
      <c r="O58">
        <v>4.7619047620000003</v>
      </c>
      <c r="P58">
        <v>29.283000000000001</v>
      </c>
      <c r="Q58">
        <v>9.9</v>
      </c>
      <c r="R58" s="4">
        <f>DATE(YEAR(tablaDatos[[#This Row],[Date]]), DAY(tablaDatos[[#This Row],[Date]]), MONTH(tablaDatos[[#This Row],[Date]]))</f>
        <v>43472</v>
      </c>
    </row>
    <row r="59" spans="1:18" x14ac:dyDescent="0.3">
      <c r="A59" t="s">
        <v>155</v>
      </c>
      <c r="B59" t="s">
        <v>18</v>
      </c>
      <c r="C59" t="s">
        <v>19</v>
      </c>
      <c r="D59" t="s">
        <v>20</v>
      </c>
      <c r="E59" t="s">
        <v>31</v>
      </c>
      <c r="F59" t="s">
        <v>28</v>
      </c>
      <c r="G59">
        <v>77.72</v>
      </c>
      <c r="H59">
        <v>4</v>
      </c>
      <c r="I59">
        <v>15.544</v>
      </c>
      <c r="J59">
        <v>326.42399999999998</v>
      </c>
      <c r="K59" s="1">
        <v>43647</v>
      </c>
      <c r="L59" s="2">
        <v>0.6743055555555556</v>
      </c>
      <c r="M59" t="s">
        <v>33</v>
      </c>
      <c r="N59">
        <v>310.88</v>
      </c>
      <c r="O59">
        <v>4.7619047620000003</v>
      </c>
      <c r="P59">
        <v>15.544</v>
      </c>
      <c r="Q59">
        <v>8.8000000000000007</v>
      </c>
      <c r="R59" s="4">
        <f>DATE(YEAR(tablaDatos[[#This Row],[Date]]), DAY(tablaDatos[[#This Row],[Date]]), MONTH(tablaDatos[[#This Row],[Date]]))</f>
        <v>43472</v>
      </c>
    </row>
    <row r="60" spans="1:18" x14ac:dyDescent="0.3">
      <c r="A60" t="s">
        <v>169</v>
      </c>
      <c r="B60" t="s">
        <v>18</v>
      </c>
      <c r="C60" t="s">
        <v>19</v>
      </c>
      <c r="D60" t="s">
        <v>20</v>
      </c>
      <c r="E60" t="s">
        <v>21</v>
      </c>
      <c r="F60" t="s">
        <v>32</v>
      </c>
      <c r="G60">
        <v>21.54</v>
      </c>
      <c r="H60">
        <v>9</v>
      </c>
      <c r="I60">
        <v>9.6929999999999996</v>
      </c>
      <c r="J60">
        <v>203.553</v>
      </c>
      <c r="K60" s="1">
        <v>43647</v>
      </c>
      <c r="L60" s="2">
        <v>0.48888888888888887</v>
      </c>
      <c r="M60" t="s">
        <v>33</v>
      </c>
      <c r="N60">
        <v>193.86</v>
      </c>
      <c r="O60">
        <v>4.7619047620000003</v>
      </c>
      <c r="P60">
        <v>9.6929999999999996</v>
      </c>
      <c r="Q60">
        <v>8.8000000000000007</v>
      </c>
      <c r="R60" s="4">
        <f>DATE(YEAR(tablaDatos[[#This Row],[Date]]), DAY(tablaDatos[[#This Row],[Date]]), MONTH(tablaDatos[[#This Row],[Date]]))</f>
        <v>43472</v>
      </c>
    </row>
    <row r="61" spans="1:18" x14ac:dyDescent="0.3">
      <c r="A61" t="s">
        <v>170</v>
      </c>
      <c r="B61" t="s">
        <v>38</v>
      </c>
      <c r="C61" t="s">
        <v>39</v>
      </c>
      <c r="D61" t="s">
        <v>27</v>
      </c>
      <c r="E61" t="s">
        <v>31</v>
      </c>
      <c r="F61" t="s">
        <v>40</v>
      </c>
      <c r="G61">
        <v>47.97</v>
      </c>
      <c r="H61">
        <v>7</v>
      </c>
      <c r="I61">
        <v>16.7895</v>
      </c>
      <c r="J61">
        <v>352.5795</v>
      </c>
      <c r="K61" s="1">
        <v>43647</v>
      </c>
      <c r="L61" s="2">
        <v>0.86944444444444446</v>
      </c>
      <c r="M61" t="s">
        <v>29</v>
      </c>
      <c r="N61">
        <v>335.79</v>
      </c>
      <c r="O61">
        <v>4.7619047620000003</v>
      </c>
      <c r="P61">
        <v>16.7895</v>
      </c>
      <c r="Q61">
        <v>6.2</v>
      </c>
      <c r="R61" s="4">
        <f>DATE(YEAR(tablaDatos[[#This Row],[Date]]), DAY(tablaDatos[[#This Row],[Date]]), MONTH(tablaDatos[[#This Row],[Date]]))</f>
        <v>43472</v>
      </c>
    </row>
    <row r="62" spans="1:18" x14ac:dyDescent="0.3">
      <c r="A62" t="s">
        <v>171</v>
      </c>
      <c r="B62" t="s">
        <v>25</v>
      </c>
      <c r="C62" t="s">
        <v>26</v>
      </c>
      <c r="D62" t="s">
        <v>20</v>
      </c>
      <c r="E62" t="s">
        <v>21</v>
      </c>
      <c r="F62" t="s">
        <v>32</v>
      </c>
      <c r="G62">
        <v>21.82</v>
      </c>
      <c r="H62">
        <v>10</v>
      </c>
      <c r="I62">
        <v>10.91</v>
      </c>
      <c r="J62">
        <v>229.11</v>
      </c>
      <c r="K62" s="1">
        <v>43647</v>
      </c>
      <c r="L62" s="2">
        <v>0.73333333333333339</v>
      </c>
      <c r="M62" t="s">
        <v>29</v>
      </c>
      <c r="N62">
        <v>218.2</v>
      </c>
      <c r="O62">
        <v>4.7619047620000003</v>
      </c>
      <c r="P62">
        <v>10.91</v>
      </c>
      <c r="Q62">
        <v>7.1</v>
      </c>
      <c r="R62" s="4">
        <f>DATE(YEAR(tablaDatos[[#This Row],[Date]]), DAY(tablaDatos[[#This Row],[Date]]), MONTH(tablaDatos[[#This Row],[Date]]))</f>
        <v>43472</v>
      </c>
    </row>
    <row r="63" spans="1:18" x14ac:dyDescent="0.3">
      <c r="A63" t="s">
        <v>202</v>
      </c>
      <c r="B63" t="s">
        <v>38</v>
      </c>
      <c r="C63" t="s">
        <v>39</v>
      </c>
      <c r="D63" t="s">
        <v>20</v>
      </c>
      <c r="E63" t="s">
        <v>21</v>
      </c>
      <c r="F63" t="s">
        <v>44</v>
      </c>
      <c r="G63">
        <v>89.14</v>
      </c>
      <c r="H63">
        <v>4</v>
      </c>
      <c r="I63">
        <v>17.827999999999999</v>
      </c>
      <c r="J63">
        <v>374.38799999999998</v>
      </c>
      <c r="K63" s="1">
        <v>43647</v>
      </c>
      <c r="L63" s="2">
        <v>0.51388888888888895</v>
      </c>
      <c r="M63" t="s">
        <v>33</v>
      </c>
      <c r="N63">
        <v>356.56</v>
      </c>
      <c r="O63">
        <v>4.7619047620000003</v>
      </c>
      <c r="P63">
        <v>17.827999999999999</v>
      </c>
      <c r="Q63">
        <v>7.8</v>
      </c>
      <c r="R63" s="4">
        <f>DATE(YEAR(tablaDatos[[#This Row],[Date]]), DAY(tablaDatos[[#This Row],[Date]]), MONTH(tablaDatos[[#This Row],[Date]]))</f>
        <v>43472</v>
      </c>
    </row>
    <row r="64" spans="1:18" x14ac:dyDescent="0.3">
      <c r="A64" t="s">
        <v>285</v>
      </c>
      <c r="B64" t="s">
        <v>18</v>
      </c>
      <c r="C64" t="s">
        <v>19</v>
      </c>
      <c r="D64" t="s">
        <v>27</v>
      </c>
      <c r="E64" t="s">
        <v>31</v>
      </c>
      <c r="F64" t="s">
        <v>35</v>
      </c>
      <c r="G64">
        <v>60.95</v>
      </c>
      <c r="H64">
        <v>9</v>
      </c>
      <c r="I64">
        <v>27.427499999999998</v>
      </c>
      <c r="J64">
        <v>575.97749999999996</v>
      </c>
      <c r="K64" s="1">
        <v>43647</v>
      </c>
      <c r="L64" s="2">
        <v>0.50555555555555554</v>
      </c>
      <c r="M64" t="s">
        <v>33</v>
      </c>
      <c r="N64">
        <v>548.54999999999995</v>
      </c>
      <c r="O64">
        <v>4.7619047620000003</v>
      </c>
      <c r="P64">
        <v>27.427499999999998</v>
      </c>
      <c r="Q64">
        <v>6</v>
      </c>
      <c r="R64" s="4">
        <f>DATE(YEAR(tablaDatos[[#This Row],[Date]]), DAY(tablaDatos[[#This Row],[Date]]), MONTH(tablaDatos[[#This Row],[Date]]))</f>
        <v>43472</v>
      </c>
    </row>
    <row r="65" spans="1:18" x14ac:dyDescent="0.3">
      <c r="A65" t="s">
        <v>299</v>
      </c>
      <c r="B65" t="s">
        <v>25</v>
      </c>
      <c r="C65" t="s">
        <v>26</v>
      </c>
      <c r="D65" t="s">
        <v>27</v>
      </c>
      <c r="E65" t="s">
        <v>31</v>
      </c>
      <c r="F65" t="s">
        <v>44</v>
      </c>
      <c r="G65">
        <v>27.22</v>
      </c>
      <c r="H65">
        <v>3</v>
      </c>
      <c r="I65">
        <v>4.0830000000000002</v>
      </c>
      <c r="J65">
        <v>85.742999999999995</v>
      </c>
      <c r="K65" s="1">
        <v>43647</v>
      </c>
      <c r="L65" s="2">
        <v>0.52569444444444446</v>
      </c>
      <c r="M65" t="s">
        <v>29</v>
      </c>
      <c r="N65">
        <v>81.66</v>
      </c>
      <c r="O65">
        <v>4.7619047620000003</v>
      </c>
      <c r="P65">
        <v>4.0830000000000002</v>
      </c>
      <c r="Q65">
        <v>7.3</v>
      </c>
      <c r="R65" s="4">
        <f>DATE(YEAR(tablaDatos[[#This Row],[Date]]), DAY(tablaDatos[[#This Row],[Date]]), MONTH(tablaDatos[[#This Row],[Date]]))</f>
        <v>43472</v>
      </c>
    </row>
    <row r="66" spans="1:18" x14ac:dyDescent="0.3">
      <c r="A66" t="s">
        <v>105</v>
      </c>
      <c r="B66" t="s">
        <v>25</v>
      </c>
      <c r="C66" t="s">
        <v>26</v>
      </c>
      <c r="D66" t="s">
        <v>27</v>
      </c>
      <c r="E66" t="s">
        <v>21</v>
      </c>
      <c r="F66" t="s">
        <v>40</v>
      </c>
      <c r="G66">
        <v>31.73</v>
      </c>
      <c r="H66">
        <v>9</v>
      </c>
      <c r="I66">
        <v>14.278499999999999</v>
      </c>
      <c r="J66">
        <v>299.8485</v>
      </c>
      <c r="K66" s="1">
        <v>43678</v>
      </c>
      <c r="L66" s="2">
        <v>0.67847222222222225</v>
      </c>
      <c r="M66" t="s">
        <v>33</v>
      </c>
      <c r="N66">
        <v>285.57</v>
      </c>
      <c r="O66">
        <v>4.7619047620000003</v>
      </c>
      <c r="P66">
        <v>14.278499999999999</v>
      </c>
      <c r="Q66">
        <v>5.9</v>
      </c>
      <c r="R66" s="4">
        <f>DATE(YEAR(tablaDatos[[#This Row],[Date]]), DAY(tablaDatos[[#This Row],[Date]]), MONTH(tablaDatos[[#This Row],[Date]]))</f>
        <v>43473</v>
      </c>
    </row>
    <row r="67" spans="1:18" x14ac:dyDescent="0.3">
      <c r="A67" t="s">
        <v>106</v>
      </c>
      <c r="B67" t="s">
        <v>25</v>
      </c>
      <c r="C67" t="s">
        <v>26</v>
      </c>
      <c r="D67" t="s">
        <v>20</v>
      </c>
      <c r="E67" t="s">
        <v>21</v>
      </c>
      <c r="F67" t="s">
        <v>44</v>
      </c>
      <c r="G67">
        <v>68.540000000000006</v>
      </c>
      <c r="H67">
        <v>8</v>
      </c>
      <c r="I67">
        <v>27.416</v>
      </c>
      <c r="J67">
        <v>575.73599999999999</v>
      </c>
      <c r="K67" s="1">
        <v>43678</v>
      </c>
      <c r="L67" s="2">
        <v>0.6645833333333333</v>
      </c>
      <c r="M67" t="s">
        <v>23</v>
      </c>
      <c r="N67">
        <v>548.32000000000005</v>
      </c>
      <c r="O67">
        <v>4.7619047620000003</v>
      </c>
      <c r="P67">
        <v>27.416</v>
      </c>
      <c r="Q67">
        <v>8.5</v>
      </c>
      <c r="R67" s="4">
        <f>DATE(YEAR(tablaDatos[[#This Row],[Date]]), DAY(tablaDatos[[#This Row],[Date]]), MONTH(tablaDatos[[#This Row],[Date]]))</f>
        <v>43473</v>
      </c>
    </row>
    <row r="68" spans="1:18" x14ac:dyDescent="0.3">
      <c r="A68" t="s">
        <v>164</v>
      </c>
      <c r="B68" t="s">
        <v>38</v>
      </c>
      <c r="C68" t="s">
        <v>39</v>
      </c>
      <c r="D68" t="s">
        <v>20</v>
      </c>
      <c r="E68" t="s">
        <v>21</v>
      </c>
      <c r="F68" t="s">
        <v>44</v>
      </c>
      <c r="G68">
        <v>74.599999999999994</v>
      </c>
      <c r="H68">
        <v>10</v>
      </c>
      <c r="I68">
        <v>37.299999999999997</v>
      </c>
      <c r="J68">
        <v>783.3</v>
      </c>
      <c r="K68" s="1">
        <v>43678</v>
      </c>
      <c r="L68" s="2">
        <v>0.87152777777777779</v>
      </c>
      <c r="M68" t="s">
        <v>29</v>
      </c>
      <c r="N68">
        <v>746</v>
      </c>
      <c r="O68">
        <v>4.7619047620000003</v>
      </c>
      <c r="P68">
        <v>37.299999999999997</v>
      </c>
      <c r="Q68">
        <v>9.5</v>
      </c>
      <c r="R68" s="4">
        <f>DATE(YEAR(tablaDatos[[#This Row],[Date]]), DAY(tablaDatos[[#This Row],[Date]]), MONTH(tablaDatos[[#This Row],[Date]]))</f>
        <v>43473</v>
      </c>
    </row>
    <row r="69" spans="1:18" x14ac:dyDescent="0.3">
      <c r="A69" t="s">
        <v>230</v>
      </c>
      <c r="B69" t="s">
        <v>25</v>
      </c>
      <c r="C69" t="s">
        <v>26</v>
      </c>
      <c r="D69" t="s">
        <v>27</v>
      </c>
      <c r="E69" t="s">
        <v>21</v>
      </c>
      <c r="F69" t="s">
        <v>32</v>
      </c>
      <c r="G69">
        <v>45.38</v>
      </c>
      <c r="H69">
        <v>4</v>
      </c>
      <c r="I69">
        <v>9.0760000000000005</v>
      </c>
      <c r="J69">
        <v>190.596</v>
      </c>
      <c r="K69" s="1">
        <v>43678</v>
      </c>
      <c r="L69" s="2">
        <v>0.57500000000000007</v>
      </c>
      <c r="M69" t="s">
        <v>33</v>
      </c>
      <c r="N69">
        <v>181.52</v>
      </c>
      <c r="O69">
        <v>4.7619047620000003</v>
      </c>
      <c r="P69">
        <v>9.0760000000000005</v>
      </c>
      <c r="Q69">
        <v>8.6999999999999993</v>
      </c>
      <c r="R69" s="4">
        <f>DATE(YEAR(tablaDatos[[#This Row],[Date]]), DAY(tablaDatos[[#This Row],[Date]]), MONTH(tablaDatos[[#This Row],[Date]]))</f>
        <v>43473</v>
      </c>
    </row>
    <row r="70" spans="1:18" x14ac:dyDescent="0.3">
      <c r="A70" t="s">
        <v>242</v>
      </c>
      <c r="B70" t="s">
        <v>25</v>
      </c>
      <c r="C70" t="s">
        <v>26</v>
      </c>
      <c r="D70" t="s">
        <v>27</v>
      </c>
      <c r="E70" t="s">
        <v>31</v>
      </c>
      <c r="F70" t="s">
        <v>40</v>
      </c>
      <c r="G70">
        <v>12.78</v>
      </c>
      <c r="H70">
        <v>1</v>
      </c>
      <c r="I70">
        <v>0.63900000000000001</v>
      </c>
      <c r="J70">
        <v>13.419</v>
      </c>
      <c r="K70" s="1">
        <v>43678</v>
      </c>
      <c r="L70" s="2">
        <v>0.59097222222222223</v>
      </c>
      <c r="M70" t="s">
        <v>23</v>
      </c>
      <c r="N70">
        <v>12.78</v>
      </c>
      <c r="O70">
        <v>4.7619047620000003</v>
      </c>
      <c r="P70">
        <v>0.63900000000000001</v>
      </c>
      <c r="Q70">
        <v>9.5</v>
      </c>
      <c r="R70" s="4">
        <f>DATE(YEAR(tablaDatos[[#This Row],[Date]]), DAY(tablaDatos[[#This Row],[Date]]), MONTH(tablaDatos[[#This Row],[Date]]))</f>
        <v>43473</v>
      </c>
    </row>
    <row r="71" spans="1:18" x14ac:dyDescent="0.3">
      <c r="A71" t="s">
        <v>258</v>
      </c>
      <c r="B71" t="s">
        <v>18</v>
      </c>
      <c r="C71" t="s">
        <v>19</v>
      </c>
      <c r="D71" t="s">
        <v>27</v>
      </c>
      <c r="E71" t="s">
        <v>31</v>
      </c>
      <c r="F71" t="s">
        <v>35</v>
      </c>
      <c r="G71">
        <v>37.14</v>
      </c>
      <c r="H71">
        <v>5</v>
      </c>
      <c r="I71">
        <v>9.2850000000000001</v>
      </c>
      <c r="J71">
        <v>194.98500000000001</v>
      </c>
      <c r="K71" s="1">
        <v>43678</v>
      </c>
      <c r="L71" s="2">
        <v>0.54513888888888895</v>
      </c>
      <c r="M71" t="s">
        <v>23</v>
      </c>
      <c r="N71">
        <v>185.7</v>
      </c>
      <c r="O71">
        <v>4.7619047620000003</v>
      </c>
      <c r="P71">
        <v>9.2850000000000001</v>
      </c>
      <c r="Q71">
        <v>5</v>
      </c>
      <c r="R71" s="4">
        <f>DATE(YEAR(tablaDatos[[#This Row],[Date]]), DAY(tablaDatos[[#This Row],[Date]]), MONTH(tablaDatos[[#This Row],[Date]]))</f>
        <v>43473</v>
      </c>
    </row>
    <row r="72" spans="1:18" x14ac:dyDescent="0.3">
      <c r="A72" t="s">
        <v>268</v>
      </c>
      <c r="B72" t="s">
        <v>38</v>
      </c>
      <c r="C72" t="s">
        <v>39</v>
      </c>
      <c r="D72" t="s">
        <v>20</v>
      </c>
      <c r="E72" t="s">
        <v>21</v>
      </c>
      <c r="F72" t="s">
        <v>35</v>
      </c>
      <c r="G72">
        <v>48.5</v>
      </c>
      <c r="H72">
        <v>3</v>
      </c>
      <c r="I72">
        <v>7.2750000000000004</v>
      </c>
      <c r="J72">
        <v>152.77500000000001</v>
      </c>
      <c r="K72" s="1">
        <v>43678</v>
      </c>
      <c r="L72" s="2">
        <v>0.53472222222222221</v>
      </c>
      <c r="M72" t="s">
        <v>29</v>
      </c>
      <c r="N72">
        <v>145.5</v>
      </c>
      <c r="O72">
        <v>4.7619047620000003</v>
      </c>
      <c r="P72">
        <v>7.2750000000000004</v>
      </c>
      <c r="Q72">
        <v>6.7</v>
      </c>
      <c r="R72" s="4">
        <f>DATE(YEAR(tablaDatos[[#This Row],[Date]]), DAY(tablaDatos[[#This Row],[Date]]), MONTH(tablaDatos[[#This Row],[Date]]))</f>
        <v>43473</v>
      </c>
    </row>
    <row r="73" spans="1:18" x14ac:dyDescent="0.3">
      <c r="A73" t="s">
        <v>308</v>
      </c>
      <c r="B73" t="s">
        <v>25</v>
      </c>
      <c r="C73" t="s">
        <v>26</v>
      </c>
      <c r="D73" t="s">
        <v>20</v>
      </c>
      <c r="E73" t="s">
        <v>21</v>
      </c>
      <c r="F73" t="s">
        <v>40</v>
      </c>
      <c r="G73">
        <v>51.89</v>
      </c>
      <c r="H73">
        <v>7</v>
      </c>
      <c r="I73">
        <v>18.1615</v>
      </c>
      <c r="J73">
        <v>381.39150000000001</v>
      </c>
      <c r="K73" s="1">
        <v>43678</v>
      </c>
      <c r="L73" s="2">
        <v>0.83888888888888891</v>
      </c>
      <c r="M73" t="s">
        <v>29</v>
      </c>
      <c r="N73">
        <v>363.23</v>
      </c>
      <c r="O73">
        <v>4.7619047620000003</v>
      </c>
      <c r="P73">
        <v>18.1615</v>
      </c>
      <c r="Q73">
        <v>4.5</v>
      </c>
      <c r="R73" s="4">
        <f>DATE(YEAR(tablaDatos[[#This Row],[Date]]), DAY(tablaDatos[[#This Row],[Date]]), MONTH(tablaDatos[[#This Row],[Date]]))</f>
        <v>43473</v>
      </c>
    </row>
    <row r="74" spans="1:18" x14ac:dyDescent="0.3">
      <c r="A74" t="s">
        <v>331</v>
      </c>
      <c r="B74" t="s">
        <v>38</v>
      </c>
      <c r="C74" t="s">
        <v>39</v>
      </c>
      <c r="D74" t="s">
        <v>20</v>
      </c>
      <c r="E74" t="s">
        <v>21</v>
      </c>
      <c r="F74" t="s">
        <v>32</v>
      </c>
      <c r="G74">
        <v>49.1</v>
      </c>
      <c r="H74">
        <v>2</v>
      </c>
      <c r="I74">
        <v>4.91</v>
      </c>
      <c r="J74">
        <v>103.11</v>
      </c>
      <c r="K74" s="1">
        <v>43678</v>
      </c>
      <c r="L74" s="2">
        <v>0.54027777777777775</v>
      </c>
      <c r="M74" t="s">
        <v>33</v>
      </c>
      <c r="N74">
        <v>98.2</v>
      </c>
      <c r="O74">
        <v>4.7619047620000003</v>
      </c>
      <c r="P74">
        <v>4.91</v>
      </c>
      <c r="Q74">
        <v>6.4</v>
      </c>
      <c r="R74" s="4">
        <f>DATE(YEAR(tablaDatos[[#This Row],[Date]]), DAY(tablaDatos[[#This Row],[Date]]), MONTH(tablaDatos[[#This Row],[Date]]))</f>
        <v>43473</v>
      </c>
    </row>
    <row r="75" spans="1:18" x14ac:dyDescent="0.3">
      <c r="A75" t="s">
        <v>332</v>
      </c>
      <c r="B75" t="s">
        <v>38</v>
      </c>
      <c r="C75" t="s">
        <v>39</v>
      </c>
      <c r="D75" t="s">
        <v>20</v>
      </c>
      <c r="E75" t="s">
        <v>21</v>
      </c>
      <c r="F75" t="s">
        <v>35</v>
      </c>
      <c r="G75">
        <v>64.83</v>
      </c>
      <c r="H75">
        <v>2</v>
      </c>
      <c r="I75">
        <v>6.4829999999999997</v>
      </c>
      <c r="J75">
        <v>136.143</v>
      </c>
      <c r="K75" s="1">
        <v>43678</v>
      </c>
      <c r="L75" s="2">
        <v>0.4993055555555555</v>
      </c>
      <c r="M75" t="s">
        <v>33</v>
      </c>
      <c r="N75">
        <v>129.66</v>
      </c>
      <c r="O75">
        <v>4.7619047620000003</v>
      </c>
      <c r="P75">
        <v>6.4829999999999997</v>
      </c>
      <c r="Q75">
        <v>8</v>
      </c>
      <c r="R75" s="4">
        <f>DATE(YEAR(tablaDatos[[#This Row],[Date]]), DAY(tablaDatos[[#This Row],[Date]]), MONTH(tablaDatos[[#This Row],[Date]]))</f>
        <v>43473</v>
      </c>
    </row>
    <row r="76" spans="1:18" x14ac:dyDescent="0.3">
      <c r="A76" t="s">
        <v>348</v>
      </c>
      <c r="B76" t="s">
        <v>25</v>
      </c>
      <c r="C76" t="s">
        <v>26</v>
      </c>
      <c r="D76" t="s">
        <v>20</v>
      </c>
      <c r="E76" t="s">
        <v>31</v>
      </c>
      <c r="F76" t="s">
        <v>32</v>
      </c>
      <c r="G76">
        <v>55.57</v>
      </c>
      <c r="H76">
        <v>3</v>
      </c>
      <c r="I76">
        <v>8.3354999999999997</v>
      </c>
      <c r="J76">
        <v>175.0455</v>
      </c>
      <c r="K76" s="1">
        <v>43678</v>
      </c>
      <c r="L76" s="2">
        <v>0.48749999999999999</v>
      </c>
      <c r="M76" t="s">
        <v>33</v>
      </c>
      <c r="N76">
        <v>166.71</v>
      </c>
      <c r="O76">
        <v>4.7619047620000003</v>
      </c>
      <c r="P76">
        <v>8.3354999999999997</v>
      </c>
      <c r="Q76">
        <v>5.9</v>
      </c>
      <c r="R76" s="4">
        <f>DATE(YEAR(tablaDatos[[#This Row],[Date]]), DAY(tablaDatos[[#This Row],[Date]]), MONTH(tablaDatos[[#This Row],[Date]]))</f>
        <v>43473</v>
      </c>
    </row>
    <row r="77" spans="1:18" x14ac:dyDescent="0.3">
      <c r="A77" t="s">
        <v>359</v>
      </c>
      <c r="B77" t="s">
        <v>38</v>
      </c>
      <c r="C77" t="s">
        <v>39</v>
      </c>
      <c r="D77" t="s">
        <v>20</v>
      </c>
      <c r="E77" t="s">
        <v>31</v>
      </c>
      <c r="F77" t="s">
        <v>40</v>
      </c>
      <c r="G77">
        <v>65.23</v>
      </c>
      <c r="H77">
        <v>10</v>
      </c>
      <c r="I77">
        <v>32.615000000000002</v>
      </c>
      <c r="J77">
        <v>684.91499999999996</v>
      </c>
      <c r="K77" s="1">
        <v>43678</v>
      </c>
      <c r="L77" s="2">
        <v>0.79652777777777783</v>
      </c>
      <c r="M77" t="s">
        <v>33</v>
      </c>
      <c r="N77">
        <v>652.29999999999995</v>
      </c>
      <c r="O77">
        <v>4.7619047620000003</v>
      </c>
      <c r="P77">
        <v>32.615000000000002</v>
      </c>
      <c r="Q77">
        <v>5.2</v>
      </c>
      <c r="R77" s="4">
        <f>DATE(YEAR(tablaDatos[[#This Row],[Date]]), DAY(tablaDatos[[#This Row],[Date]]), MONTH(tablaDatos[[#This Row],[Date]]))</f>
        <v>43473</v>
      </c>
    </row>
    <row r="78" spans="1:18" x14ac:dyDescent="0.3">
      <c r="A78" t="s">
        <v>378</v>
      </c>
      <c r="B78" t="s">
        <v>18</v>
      </c>
      <c r="C78" t="s">
        <v>19</v>
      </c>
      <c r="D78" t="s">
        <v>27</v>
      </c>
      <c r="E78" t="s">
        <v>21</v>
      </c>
      <c r="F78" t="s">
        <v>28</v>
      </c>
      <c r="G78">
        <v>50.23</v>
      </c>
      <c r="H78">
        <v>4</v>
      </c>
      <c r="I78">
        <v>10.045999999999999</v>
      </c>
      <c r="J78">
        <v>210.96600000000001</v>
      </c>
      <c r="K78" s="1">
        <v>43678</v>
      </c>
      <c r="L78" s="2">
        <v>0.71666666666666667</v>
      </c>
      <c r="M78" t="s">
        <v>29</v>
      </c>
      <c r="N78">
        <v>200.92</v>
      </c>
      <c r="O78">
        <v>4.7619047620000003</v>
      </c>
      <c r="P78">
        <v>10.045999999999999</v>
      </c>
      <c r="Q78">
        <v>9</v>
      </c>
      <c r="R78" s="4">
        <f>DATE(YEAR(tablaDatos[[#This Row],[Date]]), DAY(tablaDatos[[#This Row],[Date]]), MONTH(tablaDatos[[#This Row],[Date]]))</f>
        <v>43473</v>
      </c>
    </row>
    <row r="79" spans="1:18" x14ac:dyDescent="0.3">
      <c r="A79" t="s">
        <v>390</v>
      </c>
      <c r="B79" t="s">
        <v>25</v>
      </c>
      <c r="C79" t="s">
        <v>26</v>
      </c>
      <c r="D79" t="s">
        <v>20</v>
      </c>
      <c r="E79" t="s">
        <v>21</v>
      </c>
      <c r="F79" t="s">
        <v>44</v>
      </c>
      <c r="G79">
        <v>72.88</v>
      </c>
      <c r="H79">
        <v>9</v>
      </c>
      <c r="I79">
        <v>32.795999999999999</v>
      </c>
      <c r="J79">
        <v>688.71600000000001</v>
      </c>
      <c r="K79" s="1">
        <v>43678</v>
      </c>
      <c r="L79" s="2">
        <v>0.81805555555555554</v>
      </c>
      <c r="M79" t="s">
        <v>29</v>
      </c>
      <c r="N79">
        <v>655.92</v>
      </c>
      <c r="O79">
        <v>4.7619047620000003</v>
      </c>
      <c r="P79">
        <v>32.795999999999999</v>
      </c>
      <c r="Q79">
        <v>4</v>
      </c>
      <c r="R79" s="4">
        <f>DATE(YEAR(tablaDatos[[#This Row],[Date]]), DAY(tablaDatos[[#This Row],[Date]]), MONTH(tablaDatos[[#This Row],[Date]]))</f>
        <v>43473</v>
      </c>
    </row>
    <row r="80" spans="1:18" x14ac:dyDescent="0.3">
      <c r="A80" t="s">
        <v>393</v>
      </c>
      <c r="B80" t="s">
        <v>18</v>
      </c>
      <c r="C80" t="s">
        <v>19</v>
      </c>
      <c r="D80" t="s">
        <v>20</v>
      </c>
      <c r="E80" t="s">
        <v>31</v>
      </c>
      <c r="F80" t="s">
        <v>35</v>
      </c>
      <c r="G80">
        <v>12.76</v>
      </c>
      <c r="H80">
        <v>2</v>
      </c>
      <c r="I80">
        <v>1.276</v>
      </c>
      <c r="J80">
        <v>26.795999999999999</v>
      </c>
      <c r="K80" s="1">
        <v>43678</v>
      </c>
      <c r="L80" s="2">
        <v>0.75416666666666676</v>
      </c>
      <c r="M80" t="s">
        <v>23</v>
      </c>
      <c r="N80">
        <v>25.52</v>
      </c>
      <c r="O80">
        <v>4.7619047620000003</v>
      </c>
      <c r="P80">
        <v>1.276</v>
      </c>
      <c r="Q80">
        <v>7.8</v>
      </c>
      <c r="R80" s="4">
        <f>DATE(YEAR(tablaDatos[[#This Row],[Date]]), DAY(tablaDatos[[#This Row],[Date]]), MONTH(tablaDatos[[#This Row],[Date]]))</f>
        <v>43473</v>
      </c>
    </row>
    <row r="81" spans="1:18" x14ac:dyDescent="0.3">
      <c r="A81" t="s">
        <v>395</v>
      </c>
      <c r="B81" t="s">
        <v>18</v>
      </c>
      <c r="C81" t="s">
        <v>19</v>
      </c>
      <c r="D81" t="s">
        <v>20</v>
      </c>
      <c r="E81" t="s">
        <v>21</v>
      </c>
      <c r="F81" t="s">
        <v>28</v>
      </c>
      <c r="G81">
        <v>79.59</v>
      </c>
      <c r="H81">
        <v>3</v>
      </c>
      <c r="I81">
        <v>11.938499999999999</v>
      </c>
      <c r="J81">
        <v>250.70849999999999</v>
      </c>
      <c r="K81" s="1">
        <v>43678</v>
      </c>
      <c r="L81" s="2">
        <v>0.60416666666666663</v>
      </c>
      <c r="M81" t="s">
        <v>29</v>
      </c>
      <c r="N81">
        <v>238.77</v>
      </c>
      <c r="O81">
        <v>4.7619047620000003</v>
      </c>
      <c r="P81">
        <v>11.938499999999999</v>
      </c>
      <c r="Q81">
        <v>6.6</v>
      </c>
      <c r="R81" s="4">
        <f>DATE(YEAR(tablaDatos[[#This Row],[Date]]), DAY(tablaDatos[[#This Row],[Date]]), MONTH(tablaDatos[[#This Row],[Date]]))</f>
        <v>43473</v>
      </c>
    </row>
    <row r="82" spans="1:18" x14ac:dyDescent="0.3">
      <c r="A82" t="s">
        <v>396</v>
      </c>
      <c r="B82" t="s">
        <v>25</v>
      </c>
      <c r="C82" t="s">
        <v>26</v>
      </c>
      <c r="D82" t="s">
        <v>20</v>
      </c>
      <c r="E82" t="s">
        <v>31</v>
      </c>
      <c r="F82" t="s">
        <v>44</v>
      </c>
      <c r="G82">
        <v>24.31</v>
      </c>
      <c r="H82">
        <v>3</v>
      </c>
      <c r="I82">
        <v>3.6465000000000001</v>
      </c>
      <c r="J82">
        <v>76.576499999999996</v>
      </c>
      <c r="K82" s="1">
        <v>43678</v>
      </c>
      <c r="L82" s="2">
        <v>0.79791666666666661</v>
      </c>
      <c r="M82" t="s">
        <v>33</v>
      </c>
      <c r="N82">
        <v>72.930000000000007</v>
      </c>
      <c r="O82">
        <v>4.7619047620000003</v>
      </c>
      <c r="P82">
        <v>3.6465000000000001</v>
      </c>
      <c r="Q82">
        <v>4.3</v>
      </c>
      <c r="R82" s="4">
        <f>DATE(YEAR(tablaDatos[[#This Row],[Date]]), DAY(tablaDatos[[#This Row],[Date]]), MONTH(tablaDatos[[#This Row],[Date]]))</f>
        <v>43473</v>
      </c>
    </row>
    <row r="83" spans="1:18" x14ac:dyDescent="0.3">
      <c r="A83" t="s">
        <v>399</v>
      </c>
      <c r="B83" t="s">
        <v>38</v>
      </c>
      <c r="C83" t="s">
        <v>39</v>
      </c>
      <c r="D83" t="s">
        <v>20</v>
      </c>
      <c r="E83" t="s">
        <v>21</v>
      </c>
      <c r="F83" t="s">
        <v>44</v>
      </c>
      <c r="G83">
        <v>33.21</v>
      </c>
      <c r="H83">
        <v>10</v>
      </c>
      <c r="I83">
        <v>16.605</v>
      </c>
      <c r="J83">
        <v>348.70499999999998</v>
      </c>
      <c r="K83" s="1">
        <v>43678</v>
      </c>
      <c r="L83" s="2">
        <v>0.60069444444444442</v>
      </c>
      <c r="M83" t="s">
        <v>23</v>
      </c>
      <c r="N83">
        <v>332.1</v>
      </c>
      <c r="O83">
        <v>4.7619047620000003</v>
      </c>
      <c r="P83">
        <v>16.605</v>
      </c>
      <c r="Q83">
        <v>6</v>
      </c>
      <c r="R83" s="4">
        <f>DATE(YEAR(tablaDatos[[#This Row],[Date]]), DAY(tablaDatos[[#This Row],[Date]]), MONTH(tablaDatos[[#This Row],[Date]]))</f>
        <v>43473</v>
      </c>
    </row>
    <row r="84" spans="1:18" x14ac:dyDescent="0.3">
      <c r="A84" t="s">
        <v>78</v>
      </c>
      <c r="B84" t="s">
        <v>25</v>
      </c>
      <c r="C84" t="s">
        <v>26</v>
      </c>
      <c r="D84" t="s">
        <v>20</v>
      </c>
      <c r="E84" t="s">
        <v>31</v>
      </c>
      <c r="F84" t="s">
        <v>40</v>
      </c>
      <c r="G84">
        <v>49.04</v>
      </c>
      <c r="H84">
        <v>9</v>
      </c>
      <c r="I84">
        <v>22.068000000000001</v>
      </c>
      <c r="J84">
        <v>463.428</v>
      </c>
      <c r="K84" s="1">
        <v>43709</v>
      </c>
      <c r="L84" s="2">
        <v>0.59722222222222221</v>
      </c>
      <c r="M84" t="s">
        <v>33</v>
      </c>
      <c r="N84">
        <v>441.36</v>
      </c>
      <c r="O84">
        <v>4.7619047620000003</v>
      </c>
      <c r="P84">
        <v>22.068000000000001</v>
      </c>
      <c r="Q84">
        <v>8.6</v>
      </c>
      <c r="R84" s="4">
        <f>DATE(YEAR(tablaDatos[[#This Row],[Date]]), DAY(tablaDatos[[#This Row],[Date]]), MONTH(tablaDatos[[#This Row],[Date]]))</f>
        <v>43474</v>
      </c>
    </row>
    <row r="85" spans="1:18" x14ac:dyDescent="0.3">
      <c r="A85" t="s">
        <v>204</v>
      </c>
      <c r="B85" t="s">
        <v>25</v>
      </c>
      <c r="C85" t="s">
        <v>26</v>
      </c>
      <c r="D85" t="s">
        <v>27</v>
      </c>
      <c r="E85" t="s">
        <v>21</v>
      </c>
      <c r="F85" t="s">
        <v>35</v>
      </c>
      <c r="G85">
        <v>95.44</v>
      </c>
      <c r="H85">
        <v>10</v>
      </c>
      <c r="I85">
        <v>47.72</v>
      </c>
      <c r="J85">
        <v>1002.12</v>
      </c>
      <c r="K85" s="1">
        <v>43709</v>
      </c>
      <c r="L85" s="2">
        <v>0.57291666666666663</v>
      </c>
      <c r="M85" t="s">
        <v>29</v>
      </c>
      <c r="N85">
        <v>954.4</v>
      </c>
      <c r="O85">
        <v>4.7619047620000003</v>
      </c>
      <c r="P85">
        <v>47.72</v>
      </c>
      <c r="Q85">
        <v>5.2</v>
      </c>
      <c r="R85" s="4">
        <f>DATE(YEAR(tablaDatos[[#This Row],[Date]]), DAY(tablaDatos[[#This Row],[Date]]), MONTH(tablaDatos[[#This Row],[Date]]))</f>
        <v>43474</v>
      </c>
    </row>
    <row r="86" spans="1:18" x14ac:dyDescent="0.3">
      <c r="A86" t="s">
        <v>330</v>
      </c>
      <c r="B86" t="s">
        <v>25</v>
      </c>
      <c r="C86" t="s">
        <v>26</v>
      </c>
      <c r="D86" t="s">
        <v>27</v>
      </c>
      <c r="E86" t="s">
        <v>21</v>
      </c>
      <c r="F86" t="s">
        <v>40</v>
      </c>
      <c r="G86">
        <v>49.32</v>
      </c>
      <c r="H86">
        <v>6</v>
      </c>
      <c r="I86">
        <v>14.795999999999999</v>
      </c>
      <c r="J86">
        <v>310.71600000000001</v>
      </c>
      <c r="K86" s="1">
        <v>43709</v>
      </c>
      <c r="L86" s="2">
        <v>0.57361111111111118</v>
      </c>
      <c r="M86" t="s">
        <v>23</v>
      </c>
      <c r="N86">
        <v>295.92</v>
      </c>
      <c r="O86">
        <v>4.7619047620000003</v>
      </c>
      <c r="P86">
        <v>14.795999999999999</v>
      </c>
      <c r="Q86">
        <v>7.1</v>
      </c>
      <c r="R86" s="4">
        <f>DATE(YEAR(tablaDatos[[#This Row],[Date]]), DAY(tablaDatos[[#This Row],[Date]]), MONTH(tablaDatos[[#This Row],[Date]]))</f>
        <v>43474</v>
      </c>
    </row>
    <row r="87" spans="1:18" x14ac:dyDescent="0.3">
      <c r="A87" t="s">
        <v>384</v>
      </c>
      <c r="B87" t="s">
        <v>38</v>
      </c>
      <c r="C87" t="s">
        <v>39</v>
      </c>
      <c r="D87" t="s">
        <v>20</v>
      </c>
      <c r="E87" t="s">
        <v>21</v>
      </c>
      <c r="F87" t="s">
        <v>35</v>
      </c>
      <c r="G87">
        <v>11.85</v>
      </c>
      <c r="H87">
        <v>8</v>
      </c>
      <c r="I87">
        <v>4.74</v>
      </c>
      <c r="J87">
        <v>99.54</v>
      </c>
      <c r="K87" s="1">
        <v>43709</v>
      </c>
      <c r="L87" s="2">
        <v>0.69027777777777777</v>
      </c>
      <c r="M87" t="s">
        <v>29</v>
      </c>
      <c r="N87">
        <v>94.8</v>
      </c>
      <c r="O87">
        <v>4.7619047620000003</v>
      </c>
      <c r="P87">
        <v>4.74</v>
      </c>
      <c r="Q87">
        <v>4.0999999999999996</v>
      </c>
      <c r="R87" s="4">
        <f>DATE(YEAR(tablaDatos[[#This Row],[Date]]), DAY(tablaDatos[[#This Row],[Date]]), MONTH(tablaDatos[[#This Row],[Date]]))</f>
        <v>43474</v>
      </c>
    </row>
    <row r="88" spans="1:18" x14ac:dyDescent="0.3">
      <c r="A88" t="s">
        <v>386</v>
      </c>
      <c r="B88" t="s">
        <v>18</v>
      </c>
      <c r="C88" t="s">
        <v>19</v>
      </c>
      <c r="D88" t="s">
        <v>20</v>
      </c>
      <c r="E88" t="s">
        <v>31</v>
      </c>
      <c r="F88" t="s">
        <v>40</v>
      </c>
      <c r="G88">
        <v>38.54</v>
      </c>
      <c r="H88">
        <v>5</v>
      </c>
      <c r="I88">
        <v>9.6349999999999998</v>
      </c>
      <c r="J88">
        <v>202.33500000000001</v>
      </c>
      <c r="K88" s="1">
        <v>43709</v>
      </c>
      <c r="L88" s="2">
        <v>0.56527777777777777</v>
      </c>
      <c r="M88" t="s">
        <v>23</v>
      </c>
      <c r="N88">
        <v>192.7</v>
      </c>
      <c r="O88">
        <v>4.7619047620000003</v>
      </c>
      <c r="P88">
        <v>9.6349999999999998</v>
      </c>
      <c r="Q88">
        <v>5.6</v>
      </c>
      <c r="R88" s="4">
        <f>DATE(YEAR(tablaDatos[[#This Row],[Date]]), DAY(tablaDatos[[#This Row],[Date]]), MONTH(tablaDatos[[#This Row],[Date]]))</f>
        <v>43474</v>
      </c>
    </row>
    <row r="89" spans="1:18" x14ac:dyDescent="0.3">
      <c r="A89" t="s">
        <v>426</v>
      </c>
      <c r="B89" t="s">
        <v>38</v>
      </c>
      <c r="C89" t="s">
        <v>39</v>
      </c>
      <c r="D89" t="s">
        <v>20</v>
      </c>
      <c r="E89" t="s">
        <v>21</v>
      </c>
      <c r="F89" t="s">
        <v>32</v>
      </c>
      <c r="G89">
        <v>21.9</v>
      </c>
      <c r="H89">
        <v>3</v>
      </c>
      <c r="I89">
        <v>3.2850000000000001</v>
      </c>
      <c r="J89">
        <v>68.984999999999999</v>
      </c>
      <c r="K89" s="1">
        <v>43709</v>
      </c>
      <c r="L89" s="2">
        <v>0.77986111111111101</v>
      </c>
      <c r="M89" t="s">
        <v>23</v>
      </c>
      <c r="N89">
        <v>65.7</v>
      </c>
      <c r="O89">
        <v>4.7619047620000003</v>
      </c>
      <c r="P89">
        <v>3.2850000000000001</v>
      </c>
      <c r="Q89">
        <v>4.7</v>
      </c>
      <c r="R89" s="4">
        <f>DATE(YEAR(tablaDatos[[#This Row],[Date]]), DAY(tablaDatos[[#This Row],[Date]]), MONTH(tablaDatos[[#This Row],[Date]]))</f>
        <v>43474</v>
      </c>
    </row>
    <row r="90" spans="1:18" x14ac:dyDescent="0.3">
      <c r="A90" t="s">
        <v>431</v>
      </c>
      <c r="B90" t="s">
        <v>25</v>
      </c>
      <c r="C90" t="s">
        <v>26</v>
      </c>
      <c r="D90" t="s">
        <v>27</v>
      </c>
      <c r="E90" t="s">
        <v>21</v>
      </c>
      <c r="F90" t="s">
        <v>32</v>
      </c>
      <c r="G90">
        <v>15.8</v>
      </c>
      <c r="H90">
        <v>10</v>
      </c>
      <c r="I90">
        <v>7.9</v>
      </c>
      <c r="J90">
        <v>165.9</v>
      </c>
      <c r="K90" s="1">
        <v>43709</v>
      </c>
      <c r="L90" s="2">
        <v>0.50486111111111109</v>
      </c>
      <c r="M90" t="s">
        <v>29</v>
      </c>
      <c r="N90">
        <v>158</v>
      </c>
      <c r="O90">
        <v>4.7619047620000003</v>
      </c>
      <c r="P90">
        <v>7.9</v>
      </c>
      <c r="Q90">
        <v>7.8</v>
      </c>
      <c r="R90" s="4">
        <f>DATE(YEAR(tablaDatos[[#This Row],[Date]]), DAY(tablaDatos[[#This Row],[Date]]), MONTH(tablaDatos[[#This Row],[Date]]))</f>
        <v>43474</v>
      </c>
    </row>
    <row r="91" spans="1:18" x14ac:dyDescent="0.3">
      <c r="A91" t="s">
        <v>444</v>
      </c>
      <c r="B91" t="s">
        <v>25</v>
      </c>
      <c r="C91" t="s">
        <v>26</v>
      </c>
      <c r="D91" t="s">
        <v>27</v>
      </c>
      <c r="E91" t="s">
        <v>31</v>
      </c>
      <c r="F91" t="s">
        <v>28</v>
      </c>
      <c r="G91">
        <v>96.37</v>
      </c>
      <c r="H91">
        <v>7</v>
      </c>
      <c r="I91">
        <v>33.729500000000002</v>
      </c>
      <c r="J91">
        <v>708.31949999999995</v>
      </c>
      <c r="K91" s="1">
        <v>43709</v>
      </c>
      <c r="L91" s="2">
        <v>0.4861111111111111</v>
      </c>
      <c r="M91" t="s">
        <v>29</v>
      </c>
      <c r="N91">
        <v>674.59</v>
      </c>
      <c r="O91">
        <v>4.7619047620000003</v>
      </c>
      <c r="P91">
        <v>33.729500000000002</v>
      </c>
      <c r="Q91">
        <v>6</v>
      </c>
      <c r="R91" s="4">
        <f>DATE(YEAR(tablaDatos[[#This Row],[Date]]), DAY(tablaDatos[[#This Row],[Date]]), MONTH(tablaDatos[[#This Row],[Date]]))</f>
        <v>43474</v>
      </c>
    </row>
    <row r="92" spans="1:18" x14ac:dyDescent="0.3">
      <c r="A92" t="s">
        <v>36</v>
      </c>
      <c r="B92" t="s">
        <v>18</v>
      </c>
      <c r="C92" t="s">
        <v>19</v>
      </c>
      <c r="D92" t="s">
        <v>20</v>
      </c>
      <c r="E92" t="s">
        <v>21</v>
      </c>
      <c r="F92" t="s">
        <v>22</v>
      </c>
      <c r="G92">
        <v>36.26</v>
      </c>
      <c r="H92">
        <v>2</v>
      </c>
      <c r="I92">
        <v>3.6259999999999999</v>
      </c>
      <c r="J92">
        <v>76.146000000000001</v>
      </c>
      <c r="K92" s="1">
        <v>43739</v>
      </c>
      <c r="L92" s="2">
        <v>0.71875</v>
      </c>
      <c r="M92" t="s">
        <v>33</v>
      </c>
      <c r="N92">
        <v>72.52</v>
      </c>
      <c r="O92">
        <v>4.7619047620000003</v>
      </c>
      <c r="P92">
        <v>3.6259999999999999</v>
      </c>
      <c r="Q92">
        <v>7.2</v>
      </c>
      <c r="R92" s="4">
        <f>DATE(YEAR(tablaDatos[[#This Row],[Date]]), DAY(tablaDatos[[#This Row],[Date]]), MONTH(tablaDatos[[#This Row],[Date]]))</f>
        <v>43475</v>
      </c>
    </row>
    <row r="93" spans="1:18" x14ac:dyDescent="0.3">
      <c r="A93" t="s">
        <v>52</v>
      </c>
      <c r="B93" t="s">
        <v>38</v>
      </c>
      <c r="C93" t="s">
        <v>39</v>
      </c>
      <c r="D93" t="s">
        <v>27</v>
      </c>
      <c r="E93" t="s">
        <v>31</v>
      </c>
      <c r="F93" t="s">
        <v>35</v>
      </c>
      <c r="G93">
        <v>83.78</v>
      </c>
      <c r="H93">
        <v>8</v>
      </c>
      <c r="I93">
        <v>33.512</v>
      </c>
      <c r="J93">
        <v>703.75199999999995</v>
      </c>
      <c r="K93" s="1">
        <v>43739</v>
      </c>
      <c r="L93" s="2">
        <v>0.61736111111111114</v>
      </c>
      <c r="M93" t="s">
        <v>29</v>
      </c>
      <c r="N93">
        <v>670.24</v>
      </c>
      <c r="O93">
        <v>4.7619047620000003</v>
      </c>
      <c r="P93">
        <v>33.512</v>
      </c>
      <c r="Q93">
        <v>5.0999999999999996</v>
      </c>
      <c r="R93" s="4">
        <f>DATE(YEAR(tablaDatos[[#This Row],[Date]]), DAY(tablaDatos[[#This Row],[Date]]), MONTH(tablaDatos[[#This Row],[Date]]))</f>
        <v>43475</v>
      </c>
    </row>
    <row r="94" spans="1:18" x14ac:dyDescent="0.3">
      <c r="A94" t="s">
        <v>84</v>
      </c>
      <c r="B94" t="s">
        <v>18</v>
      </c>
      <c r="C94" t="s">
        <v>19</v>
      </c>
      <c r="D94" t="s">
        <v>20</v>
      </c>
      <c r="E94" t="s">
        <v>21</v>
      </c>
      <c r="F94" t="s">
        <v>35</v>
      </c>
      <c r="G94">
        <v>21.98</v>
      </c>
      <c r="H94">
        <v>7</v>
      </c>
      <c r="I94">
        <v>7.6929999999999996</v>
      </c>
      <c r="J94">
        <v>161.553</v>
      </c>
      <c r="K94" s="1">
        <v>43739</v>
      </c>
      <c r="L94" s="2">
        <v>0.6958333333333333</v>
      </c>
      <c r="M94" t="s">
        <v>23</v>
      </c>
      <c r="N94">
        <v>153.86000000000001</v>
      </c>
      <c r="O94">
        <v>4.7619047620000003</v>
      </c>
      <c r="P94">
        <v>7.6929999999999996</v>
      </c>
      <c r="Q94">
        <v>5.0999999999999996</v>
      </c>
      <c r="R94" s="4">
        <f>DATE(YEAR(tablaDatos[[#This Row],[Date]]), DAY(tablaDatos[[#This Row],[Date]]), MONTH(tablaDatos[[#This Row],[Date]]))</f>
        <v>43475</v>
      </c>
    </row>
    <row r="95" spans="1:18" x14ac:dyDescent="0.3">
      <c r="A95" t="s">
        <v>179</v>
      </c>
      <c r="B95" t="s">
        <v>18</v>
      </c>
      <c r="C95" t="s">
        <v>19</v>
      </c>
      <c r="D95" t="s">
        <v>20</v>
      </c>
      <c r="E95" t="s">
        <v>31</v>
      </c>
      <c r="F95" t="s">
        <v>32</v>
      </c>
      <c r="G95">
        <v>78.38</v>
      </c>
      <c r="H95">
        <v>6</v>
      </c>
      <c r="I95">
        <v>23.513999999999999</v>
      </c>
      <c r="J95">
        <v>493.79399999999998</v>
      </c>
      <c r="K95" s="1">
        <v>43739</v>
      </c>
      <c r="L95" s="2">
        <v>0.59444444444444444</v>
      </c>
      <c r="M95" t="s">
        <v>23</v>
      </c>
      <c r="N95">
        <v>470.28</v>
      </c>
      <c r="O95">
        <v>4.7619047620000003</v>
      </c>
      <c r="P95">
        <v>23.513999999999999</v>
      </c>
      <c r="Q95">
        <v>5.8</v>
      </c>
      <c r="R95" s="4">
        <f>DATE(YEAR(tablaDatos[[#This Row],[Date]]), DAY(tablaDatos[[#This Row],[Date]]), MONTH(tablaDatos[[#This Row],[Date]]))</f>
        <v>43475</v>
      </c>
    </row>
    <row r="96" spans="1:18" x14ac:dyDescent="0.3">
      <c r="A96" t="s">
        <v>188</v>
      </c>
      <c r="B96" t="s">
        <v>25</v>
      </c>
      <c r="C96" t="s">
        <v>26</v>
      </c>
      <c r="D96" t="s">
        <v>20</v>
      </c>
      <c r="E96" t="s">
        <v>31</v>
      </c>
      <c r="F96" t="s">
        <v>28</v>
      </c>
      <c r="G96">
        <v>74.790000000000006</v>
      </c>
      <c r="H96">
        <v>5</v>
      </c>
      <c r="I96">
        <v>18.697500000000002</v>
      </c>
      <c r="J96">
        <v>392.64749999999998</v>
      </c>
      <c r="K96" s="1">
        <v>43739</v>
      </c>
      <c r="L96" s="2">
        <v>0.48194444444444445</v>
      </c>
      <c r="M96" t="s">
        <v>29</v>
      </c>
      <c r="N96">
        <v>373.95</v>
      </c>
      <c r="O96">
        <v>4.7619047620000003</v>
      </c>
      <c r="P96">
        <v>18.697500000000002</v>
      </c>
      <c r="Q96">
        <v>4.9000000000000004</v>
      </c>
      <c r="R96" s="4">
        <f>DATE(YEAR(tablaDatos[[#This Row],[Date]]), DAY(tablaDatos[[#This Row],[Date]]), MONTH(tablaDatos[[#This Row],[Date]]))</f>
        <v>43475</v>
      </c>
    </row>
    <row r="97" spans="1:18" x14ac:dyDescent="0.3">
      <c r="A97" t="s">
        <v>294</v>
      </c>
      <c r="B97" t="s">
        <v>38</v>
      </c>
      <c r="C97" t="s">
        <v>39</v>
      </c>
      <c r="D97" t="s">
        <v>27</v>
      </c>
      <c r="E97" t="s">
        <v>21</v>
      </c>
      <c r="F97" t="s">
        <v>40</v>
      </c>
      <c r="G97">
        <v>79.86</v>
      </c>
      <c r="H97">
        <v>7</v>
      </c>
      <c r="I97">
        <v>27.951000000000001</v>
      </c>
      <c r="J97">
        <v>586.971</v>
      </c>
      <c r="K97" s="1">
        <v>43739</v>
      </c>
      <c r="L97" s="2">
        <v>0.43958333333333338</v>
      </c>
      <c r="M97" t="s">
        <v>33</v>
      </c>
      <c r="N97">
        <v>559.02</v>
      </c>
      <c r="O97">
        <v>4.7619047620000003</v>
      </c>
      <c r="P97">
        <v>27.951000000000001</v>
      </c>
      <c r="Q97">
        <v>5.5</v>
      </c>
      <c r="R97" s="4">
        <f>DATE(YEAR(tablaDatos[[#This Row],[Date]]), DAY(tablaDatos[[#This Row],[Date]]), MONTH(tablaDatos[[#This Row],[Date]]))</f>
        <v>43475</v>
      </c>
    </row>
    <row r="98" spans="1:18" x14ac:dyDescent="0.3">
      <c r="A98" t="s">
        <v>416</v>
      </c>
      <c r="B98" t="s">
        <v>25</v>
      </c>
      <c r="C98" t="s">
        <v>26</v>
      </c>
      <c r="D98" t="s">
        <v>27</v>
      </c>
      <c r="E98" t="s">
        <v>21</v>
      </c>
      <c r="F98" t="s">
        <v>35</v>
      </c>
      <c r="G98">
        <v>83.14</v>
      </c>
      <c r="H98">
        <v>7</v>
      </c>
      <c r="I98">
        <v>29.099</v>
      </c>
      <c r="J98">
        <v>611.07899999999995</v>
      </c>
      <c r="K98" s="1">
        <v>43739</v>
      </c>
      <c r="L98" s="2">
        <v>0.4381944444444445</v>
      </c>
      <c r="M98" t="s">
        <v>33</v>
      </c>
      <c r="N98">
        <v>581.98</v>
      </c>
      <c r="O98">
        <v>4.7619047620000003</v>
      </c>
      <c r="P98">
        <v>29.099</v>
      </c>
      <c r="Q98">
        <v>6.6</v>
      </c>
      <c r="R98" s="4">
        <f>DATE(YEAR(tablaDatos[[#This Row],[Date]]), DAY(tablaDatos[[#This Row],[Date]]), MONTH(tablaDatos[[#This Row],[Date]]))</f>
        <v>43475</v>
      </c>
    </row>
    <row r="99" spans="1:18" x14ac:dyDescent="0.3">
      <c r="A99" t="s">
        <v>417</v>
      </c>
      <c r="B99" t="s">
        <v>38</v>
      </c>
      <c r="C99" t="s">
        <v>39</v>
      </c>
      <c r="D99" t="s">
        <v>27</v>
      </c>
      <c r="E99" t="s">
        <v>21</v>
      </c>
      <c r="F99" t="s">
        <v>28</v>
      </c>
      <c r="G99">
        <v>13.78</v>
      </c>
      <c r="H99">
        <v>4</v>
      </c>
      <c r="I99">
        <v>2.7559999999999998</v>
      </c>
      <c r="J99">
        <v>57.875999999999998</v>
      </c>
      <c r="K99" s="1">
        <v>43739</v>
      </c>
      <c r="L99" s="2">
        <v>0.46527777777777773</v>
      </c>
      <c r="M99" t="s">
        <v>23</v>
      </c>
      <c r="N99">
        <v>55.12</v>
      </c>
      <c r="O99">
        <v>4.7619047620000003</v>
      </c>
      <c r="P99">
        <v>2.7559999999999998</v>
      </c>
      <c r="Q99">
        <v>9</v>
      </c>
      <c r="R99" s="4">
        <f>DATE(YEAR(tablaDatos[[#This Row],[Date]]), DAY(tablaDatos[[#This Row],[Date]]), MONTH(tablaDatos[[#This Row],[Date]]))</f>
        <v>43475</v>
      </c>
    </row>
    <row r="100" spans="1:18" x14ac:dyDescent="0.3">
      <c r="A100" t="s">
        <v>429</v>
      </c>
      <c r="B100" t="s">
        <v>25</v>
      </c>
      <c r="C100" t="s">
        <v>26</v>
      </c>
      <c r="D100" t="s">
        <v>20</v>
      </c>
      <c r="E100" t="s">
        <v>31</v>
      </c>
      <c r="F100" t="s">
        <v>44</v>
      </c>
      <c r="G100">
        <v>50.49</v>
      </c>
      <c r="H100">
        <v>9</v>
      </c>
      <c r="I100">
        <v>22.720500000000001</v>
      </c>
      <c r="J100">
        <v>477.13049999999998</v>
      </c>
      <c r="K100" s="1">
        <v>43739</v>
      </c>
      <c r="L100" s="2">
        <v>0.71944444444444444</v>
      </c>
      <c r="M100" t="s">
        <v>29</v>
      </c>
      <c r="N100">
        <v>454.41</v>
      </c>
      <c r="O100">
        <v>4.7619047620000003</v>
      </c>
      <c r="P100">
        <v>22.720500000000001</v>
      </c>
      <c r="Q100">
        <v>5.4</v>
      </c>
      <c r="R100" s="4">
        <f>DATE(YEAR(tablaDatos[[#This Row],[Date]]), DAY(tablaDatos[[#This Row],[Date]]), MONTH(tablaDatos[[#This Row],[Date]]))</f>
        <v>43475</v>
      </c>
    </row>
    <row r="101" spans="1:18" x14ac:dyDescent="0.3">
      <c r="A101" t="s">
        <v>141</v>
      </c>
      <c r="B101" t="s">
        <v>25</v>
      </c>
      <c r="C101" t="s">
        <v>26</v>
      </c>
      <c r="D101" t="s">
        <v>20</v>
      </c>
      <c r="E101" t="s">
        <v>21</v>
      </c>
      <c r="F101" t="s">
        <v>35</v>
      </c>
      <c r="G101">
        <v>87.16</v>
      </c>
      <c r="H101">
        <v>2</v>
      </c>
      <c r="I101">
        <v>8.7159999999999993</v>
      </c>
      <c r="J101">
        <v>183.036</v>
      </c>
      <c r="K101" s="1">
        <v>43770</v>
      </c>
      <c r="L101" s="2">
        <v>0.60347222222222219</v>
      </c>
      <c r="M101" t="s">
        <v>33</v>
      </c>
      <c r="N101">
        <v>174.32</v>
      </c>
      <c r="O101">
        <v>4.7619047620000003</v>
      </c>
      <c r="P101">
        <v>8.7159999999999993</v>
      </c>
      <c r="Q101">
        <v>9.6999999999999993</v>
      </c>
      <c r="R101" s="4">
        <f>DATE(YEAR(tablaDatos[[#This Row],[Date]]), DAY(tablaDatos[[#This Row],[Date]]), MONTH(tablaDatos[[#This Row],[Date]]))</f>
        <v>43476</v>
      </c>
    </row>
    <row r="102" spans="1:18" x14ac:dyDescent="0.3">
      <c r="A102" t="s">
        <v>148</v>
      </c>
      <c r="B102" t="s">
        <v>18</v>
      </c>
      <c r="C102" t="s">
        <v>19</v>
      </c>
      <c r="D102" t="s">
        <v>27</v>
      </c>
      <c r="E102" t="s">
        <v>31</v>
      </c>
      <c r="F102" t="s">
        <v>40</v>
      </c>
      <c r="G102">
        <v>89.69</v>
      </c>
      <c r="H102">
        <v>1</v>
      </c>
      <c r="I102">
        <v>4.4844999999999997</v>
      </c>
      <c r="J102">
        <v>94.174499999999995</v>
      </c>
      <c r="K102" s="1">
        <v>43770</v>
      </c>
      <c r="L102" s="2">
        <v>0.47222222222222227</v>
      </c>
      <c r="M102" t="s">
        <v>23</v>
      </c>
      <c r="N102">
        <v>89.69</v>
      </c>
      <c r="O102">
        <v>4.7619047620000003</v>
      </c>
      <c r="P102">
        <v>4.4844999999999997</v>
      </c>
      <c r="Q102">
        <v>4.9000000000000004</v>
      </c>
      <c r="R102" s="4">
        <f>DATE(YEAR(tablaDatos[[#This Row],[Date]]), DAY(tablaDatos[[#This Row],[Date]]), MONTH(tablaDatos[[#This Row],[Date]]))</f>
        <v>43476</v>
      </c>
    </row>
    <row r="103" spans="1:18" x14ac:dyDescent="0.3">
      <c r="A103" t="s">
        <v>149</v>
      </c>
      <c r="B103" t="s">
        <v>18</v>
      </c>
      <c r="C103" t="s">
        <v>19</v>
      </c>
      <c r="D103" t="s">
        <v>27</v>
      </c>
      <c r="E103" t="s">
        <v>31</v>
      </c>
      <c r="F103" t="s">
        <v>44</v>
      </c>
      <c r="G103">
        <v>24.94</v>
      </c>
      <c r="H103">
        <v>9</v>
      </c>
      <c r="I103">
        <v>11.223000000000001</v>
      </c>
      <c r="J103">
        <v>235.68299999999999</v>
      </c>
      <c r="K103" s="1">
        <v>43770</v>
      </c>
      <c r="L103" s="2">
        <v>0.7006944444444444</v>
      </c>
      <c r="M103" t="s">
        <v>33</v>
      </c>
      <c r="N103">
        <v>224.46</v>
      </c>
      <c r="O103">
        <v>4.7619047620000003</v>
      </c>
      <c r="P103">
        <v>11.223000000000001</v>
      </c>
      <c r="Q103">
        <v>5.6</v>
      </c>
      <c r="R103" s="4">
        <f>DATE(YEAR(tablaDatos[[#This Row],[Date]]), DAY(tablaDatos[[#This Row],[Date]]), MONTH(tablaDatos[[#This Row],[Date]]))</f>
        <v>43476</v>
      </c>
    </row>
    <row r="104" spans="1:18" x14ac:dyDescent="0.3">
      <c r="A104" t="s">
        <v>213</v>
      </c>
      <c r="B104" t="s">
        <v>18</v>
      </c>
      <c r="C104" t="s">
        <v>19</v>
      </c>
      <c r="D104" t="s">
        <v>20</v>
      </c>
      <c r="E104" t="s">
        <v>31</v>
      </c>
      <c r="F104" t="s">
        <v>35</v>
      </c>
      <c r="G104">
        <v>82.33</v>
      </c>
      <c r="H104">
        <v>4</v>
      </c>
      <c r="I104">
        <v>16.466000000000001</v>
      </c>
      <c r="J104">
        <v>345.786</v>
      </c>
      <c r="K104" s="1">
        <v>43770</v>
      </c>
      <c r="L104" s="2">
        <v>0.44236111111111115</v>
      </c>
      <c r="M104" t="s">
        <v>33</v>
      </c>
      <c r="N104">
        <v>329.32</v>
      </c>
      <c r="O104">
        <v>4.7619047620000003</v>
      </c>
      <c r="P104">
        <v>16.466000000000001</v>
      </c>
      <c r="Q104">
        <v>7.5</v>
      </c>
      <c r="R104" s="4">
        <f>DATE(YEAR(tablaDatos[[#This Row],[Date]]), DAY(tablaDatos[[#This Row],[Date]]), MONTH(tablaDatos[[#This Row],[Date]]))</f>
        <v>43476</v>
      </c>
    </row>
    <row r="105" spans="1:18" x14ac:dyDescent="0.3">
      <c r="A105" t="s">
        <v>224</v>
      </c>
      <c r="B105" t="s">
        <v>18</v>
      </c>
      <c r="C105" t="s">
        <v>19</v>
      </c>
      <c r="D105" t="s">
        <v>27</v>
      </c>
      <c r="E105" t="s">
        <v>31</v>
      </c>
      <c r="F105" t="s">
        <v>44</v>
      </c>
      <c r="G105">
        <v>13.79</v>
      </c>
      <c r="H105">
        <v>5</v>
      </c>
      <c r="I105">
        <v>3.4474999999999998</v>
      </c>
      <c r="J105">
        <v>72.397499999999994</v>
      </c>
      <c r="K105" s="1">
        <v>43770</v>
      </c>
      <c r="L105" s="2">
        <v>0.79652777777777783</v>
      </c>
      <c r="M105" t="s">
        <v>33</v>
      </c>
      <c r="N105">
        <v>68.95</v>
      </c>
      <c r="O105">
        <v>4.7619047620000003</v>
      </c>
      <c r="P105">
        <v>3.4474999999999998</v>
      </c>
      <c r="Q105">
        <v>7.8</v>
      </c>
      <c r="R105" s="4">
        <f>DATE(YEAR(tablaDatos[[#This Row],[Date]]), DAY(tablaDatos[[#This Row],[Date]]), MONTH(tablaDatos[[#This Row],[Date]]))</f>
        <v>43476</v>
      </c>
    </row>
    <row r="106" spans="1:18" x14ac:dyDescent="0.3">
      <c r="A106" t="s">
        <v>328</v>
      </c>
      <c r="B106" t="s">
        <v>18</v>
      </c>
      <c r="C106" t="s">
        <v>19</v>
      </c>
      <c r="D106" t="s">
        <v>20</v>
      </c>
      <c r="E106" t="s">
        <v>31</v>
      </c>
      <c r="F106" t="s">
        <v>44</v>
      </c>
      <c r="G106">
        <v>48.5</v>
      </c>
      <c r="H106">
        <v>6</v>
      </c>
      <c r="I106">
        <v>14.55</v>
      </c>
      <c r="J106">
        <v>305.55</v>
      </c>
      <c r="K106" s="1">
        <v>43770</v>
      </c>
      <c r="L106" s="2">
        <v>0.58124999999999993</v>
      </c>
      <c r="M106" t="s">
        <v>23</v>
      </c>
      <c r="N106">
        <v>291</v>
      </c>
      <c r="O106">
        <v>4.7619047620000003</v>
      </c>
      <c r="P106">
        <v>14.55</v>
      </c>
      <c r="Q106">
        <v>9.4</v>
      </c>
      <c r="R106" s="4">
        <f>DATE(YEAR(tablaDatos[[#This Row],[Date]]), DAY(tablaDatos[[#This Row],[Date]]), MONTH(tablaDatos[[#This Row],[Date]]))</f>
        <v>43476</v>
      </c>
    </row>
    <row r="107" spans="1:18" x14ac:dyDescent="0.3">
      <c r="A107" t="s">
        <v>345</v>
      </c>
      <c r="B107" t="s">
        <v>25</v>
      </c>
      <c r="C107" t="s">
        <v>26</v>
      </c>
      <c r="D107" t="s">
        <v>20</v>
      </c>
      <c r="E107" t="s">
        <v>21</v>
      </c>
      <c r="F107" t="s">
        <v>44</v>
      </c>
      <c r="G107">
        <v>36.770000000000003</v>
      </c>
      <c r="H107">
        <v>7</v>
      </c>
      <c r="I107">
        <v>12.8695</v>
      </c>
      <c r="J107">
        <v>270.2595</v>
      </c>
      <c r="K107" s="1">
        <v>43770</v>
      </c>
      <c r="L107" s="2">
        <v>0.84027777777777779</v>
      </c>
      <c r="M107" t="s">
        <v>29</v>
      </c>
      <c r="N107">
        <v>257.39</v>
      </c>
      <c r="O107">
        <v>4.7619047620000003</v>
      </c>
      <c r="P107">
        <v>12.8695</v>
      </c>
      <c r="Q107">
        <v>7.4</v>
      </c>
      <c r="R107" s="4">
        <f>DATE(YEAR(tablaDatos[[#This Row],[Date]]), DAY(tablaDatos[[#This Row],[Date]]), MONTH(tablaDatos[[#This Row],[Date]]))</f>
        <v>43476</v>
      </c>
    </row>
    <row r="108" spans="1:18" x14ac:dyDescent="0.3">
      <c r="A108" t="s">
        <v>362</v>
      </c>
      <c r="B108" t="s">
        <v>18</v>
      </c>
      <c r="C108" t="s">
        <v>19</v>
      </c>
      <c r="D108" t="s">
        <v>27</v>
      </c>
      <c r="E108" t="s">
        <v>21</v>
      </c>
      <c r="F108" t="s">
        <v>32</v>
      </c>
      <c r="G108">
        <v>96.52</v>
      </c>
      <c r="H108">
        <v>6</v>
      </c>
      <c r="I108">
        <v>28.956</v>
      </c>
      <c r="J108">
        <v>608.07600000000002</v>
      </c>
      <c r="K108" s="1">
        <v>43770</v>
      </c>
      <c r="L108" s="2">
        <v>0.49444444444444446</v>
      </c>
      <c r="M108" t="s">
        <v>29</v>
      </c>
      <c r="N108">
        <v>579.12</v>
      </c>
      <c r="O108">
        <v>4.7619047620000003</v>
      </c>
      <c r="P108">
        <v>28.956</v>
      </c>
      <c r="Q108">
        <v>4.5</v>
      </c>
      <c r="R108" s="4">
        <f>DATE(YEAR(tablaDatos[[#This Row],[Date]]), DAY(tablaDatos[[#This Row],[Date]]), MONTH(tablaDatos[[#This Row],[Date]]))</f>
        <v>43476</v>
      </c>
    </row>
    <row r="109" spans="1:18" x14ac:dyDescent="0.3">
      <c r="A109" t="s">
        <v>79</v>
      </c>
      <c r="B109" t="s">
        <v>18</v>
      </c>
      <c r="C109" t="s">
        <v>19</v>
      </c>
      <c r="D109" t="s">
        <v>20</v>
      </c>
      <c r="E109" t="s">
        <v>21</v>
      </c>
      <c r="F109" t="s">
        <v>40</v>
      </c>
      <c r="G109">
        <v>20.010000000000002</v>
      </c>
      <c r="H109">
        <v>9</v>
      </c>
      <c r="I109">
        <v>9.0045000000000002</v>
      </c>
      <c r="J109">
        <v>189.09450000000001</v>
      </c>
      <c r="K109" s="1">
        <v>43800</v>
      </c>
      <c r="L109" s="2">
        <v>0.65833333333333333</v>
      </c>
      <c r="M109" t="s">
        <v>33</v>
      </c>
      <c r="N109">
        <v>180.09</v>
      </c>
      <c r="O109">
        <v>4.7619047620000003</v>
      </c>
      <c r="P109">
        <v>9.0045000000000002</v>
      </c>
      <c r="Q109">
        <v>5.7</v>
      </c>
      <c r="R109" s="4">
        <f>DATE(YEAR(tablaDatos[[#This Row],[Date]]), DAY(tablaDatos[[#This Row],[Date]]), MONTH(tablaDatos[[#This Row],[Date]]))</f>
        <v>43477</v>
      </c>
    </row>
    <row r="110" spans="1:18" x14ac:dyDescent="0.3">
      <c r="A110" t="s">
        <v>92</v>
      </c>
      <c r="B110" t="s">
        <v>18</v>
      </c>
      <c r="C110" t="s">
        <v>19</v>
      </c>
      <c r="D110" t="s">
        <v>20</v>
      </c>
      <c r="E110" t="s">
        <v>31</v>
      </c>
      <c r="F110" t="s">
        <v>28</v>
      </c>
      <c r="G110">
        <v>88.67</v>
      </c>
      <c r="H110">
        <v>10</v>
      </c>
      <c r="I110">
        <v>44.335000000000001</v>
      </c>
      <c r="J110">
        <v>931.03499999999997</v>
      </c>
      <c r="K110" s="1">
        <v>43800</v>
      </c>
      <c r="L110" s="2">
        <v>0.61805555555555558</v>
      </c>
      <c r="M110" t="s">
        <v>23</v>
      </c>
      <c r="N110">
        <v>886.7</v>
      </c>
      <c r="O110">
        <v>4.7619047620000003</v>
      </c>
      <c r="P110">
        <v>44.335000000000001</v>
      </c>
      <c r="Q110">
        <v>7.3</v>
      </c>
      <c r="R110" s="4">
        <f>DATE(YEAR(tablaDatos[[#This Row],[Date]]), DAY(tablaDatos[[#This Row],[Date]]), MONTH(tablaDatos[[#This Row],[Date]]))</f>
        <v>43477</v>
      </c>
    </row>
    <row r="111" spans="1:18" x14ac:dyDescent="0.3">
      <c r="A111" t="s">
        <v>101</v>
      </c>
      <c r="B111" t="s">
        <v>25</v>
      </c>
      <c r="C111" t="s">
        <v>26</v>
      </c>
      <c r="D111" t="s">
        <v>20</v>
      </c>
      <c r="E111" t="s">
        <v>31</v>
      </c>
      <c r="F111" t="s">
        <v>35</v>
      </c>
      <c r="G111">
        <v>57.12</v>
      </c>
      <c r="H111">
        <v>7</v>
      </c>
      <c r="I111">
        <v>19.992000000000001</v>
      </c>
      <c r="J111">
        <v>419.83199999999999</v>
      </c>
      <c r="K111" s="1">
        <v>43800</v>
      </c>
      <c r="L111" s="2">
        <v>0.50138888888888888</v>
      </c>
      <c r="M111" t="s">
        <v>33</v>
      </c>
      <c r="N111">
        <v>399.84</v>
      </c>
      <c r="O111">
        <v>4.7619047620000003</v>
      </c>
      <c r="P111">
        <v>19.992000000000001</v>
      </c>
      <c r="Q111">
        <v>6.5</v>
      </c>
      <c r="R111" s="4">
        <f>DATE(YEAR(tablaDatos[[#This Row],[Date]]), DAY(tablaDatos[[#This Row],[Date]]), MONTH(tablaDatos[[#This Row],[Date]]))</f>
        <v>43477</v>
      </c>
    </row>
    <row r="112" spans="1:18" x14ac:dyDescent="0.3">
      <c r="A112" t="s">
        <v>231</v>
      </c>
      <c r="B112" t="s">
        <v>38</v>
      </c>
      <c r="C112" t="s">
        <v>39</v>
      </c>
      <c r="D112" t="s">
        <v>27</v>
      </c>
      <c r="E112" t="s">
        <v>21</v>
      </c>
      <c r="F112" t="s">
        <v>22</v>
      </c>
      <c r="G112">
        <v>57.22</v>
      </c>
      <c r="H112">
        <v>2</v>
      </c>
      <c r="I112">
        <v>5.7220000000000004</v>
      </c>
      <c r="J112">
        <v>120.16200000000001</v>
      </c>
      <c r="K112" s="1">
        <v>43800</v>
      </c>
      <c r="L112" s="2">
        <v>0.71736111111111101</v>
      </c>
      <c r="M112" t="s">
        <v>23</v>
      </c>
      <c r="N112">
        <v>114.44</v>
      </c>
      <c r="O112">
        <v>4.7619047620000003</v>
      </c>
      <c r="P112">
        <v>5.7220000000000004</v>
      </c>
      <c r="Q112">
        <v>8.3000000000000007</v>
      </c>
      <c r="R112" s="4">
        <f>DATE(YEAR(tablaDatos[[#This Row],[Date]]), DAY(tablaDatos[[#This Row],[Date]]), MONTH(tablaDatos[[#This Row],[Date]]))</f>
        <v>43477</v>
      </c>
    </row>
    <row r="113" spans="1:18" x14ac:dyDescent="0.3">
      <c r="A113" t="s">
        <v>244</v>
      </c>
      <c r="B113" t="s">
        <v>38</v>
      </c>
      <c r="C113" t="s">
        <v>39</v>
      </c>
      <c r="D113" t="s">
        <v>20</v>
      </c>
      <c r="E113" t="s">
        <v>21</v>
      </c>
      <c r="F113" t="s">
        <v>22</v>
      </c>
      <c r="G113">
        <v>27.07</v>
      </c>
      <c r="H113">
        <v>1</v>
      </c>
      <c r="I113">
        <v>1.3534999999999999</v>
      </c>
      <c r="J113">
        <v>28.423500000000001</v>
      </c>
      <c r="K113" s="1">
        <v>43800</v>
      </c>
      <c r="L113" s="2">
        <v>0.83819444444444446</v>
      </c>
      <c r="M113" t="s">
        <v>33</v>
      </c>
      <c r="N113">
        <v>27.07</v>
      </c>
      <c r="O113">
        <v>4.7619047620000003</v>
      </c>
      <c r="P113">
        <v>1.3534999999999999</v>
      </c>
      <c r="Q113">
        <v>5.3</v>
      </c>
      <c r="R113" s="4">
        <f>DATE(YEAR(tablaDatos[[#This Row],[Date]]), DAY(tablaDatos[[#This Row],[Date]]), MONTH(tablaDatos[[#This Row],[Date]]))</f>
        <v>43477</v>
      </c>
    </row>
    <row r="114" spans="1:18" x14ac:dyDescent="0.3">
      <c r="A114" t="s">
        <v>284</v>
      </c>
      <c r="B114" t="s">
        <v>18</v>
      </c>
      <c r="C114" t="s">
        <v>19</v>
      </c>
      <c r="D114" t="s">
        <v>27</v>
      </c>
      <c r="E114" t="s">
        <v>21</v>
      </c>
      <c r="F114" t="s">
        <v>40</v>
      </c>
      <c r="G114">
        <v>29.42</v>
      </c>
      <c r="H114">
        <v>10</v>
      </c>
      <c r="I114">
        <v>14.71</v>
      </c>
      <c r="J114">
        <v>308.91000000000003</v>
      </c>
      <c r="K114" s="1">
        <v>43800</v>
      </c>
      <c r="L114" s="2">
        <v>0.68263888888888891</v>
      </c>
      <c r="M114" t="s">
        <v>23</v>
      </c>
      <c r="N114">
        <v>294.2</v>
      </c>
      <c r="O114">
        <v>4.7619047620000003</v>
      </c>
      <c r="P114">
        <v>14.71</v>
      </c>
      <c r="Q114">
        <v>8.9</v>
      </c>
      <c r="R114" s="4">
        <f>DATE(YEAR(tablaDatos[[#This Row],[Date]]), DAY(tablaDatos[[#This Row],[Date]]), MONTH(tablaDatos[[#This Row],[Date]]))</f>
        <v>43477</v>
      </c>
    </row>
    <row r="115" spans="1:18" x14ac:dyDescent="0.3">
      <c r="A115" t="s">
        <v>315</v>
      </c>
      <c r="B115" t="s">
        <v>38</v>
      </c>
      <c r="C115" t="s">
        <v>39</v>
      </c>
      <c r="D115" t="s">
        <v>27</v>
      </c>
      <c r="E115" t="s">
        <v>21</v>
      </c>
      <c r="F115" t="s">
        <v>40</v>
      </c>
      <c r="G115">
        <v>83.25</v>
      </c>
      <c r="H115">
        <v>10</v>
      </c>
      <c r="I115">
        <v>41.625</v>
      </c>
      <c r="J115">
        <v>874.125</v>
      </c>
      <c r="K115" s="1">
        <v>43800</v>
      </c>
      <c r="L115" s="2">
        <v>0.47569444444444442</v>
      </c>
      <c r="M115" t="s">
        <v>33</v>
      </c>
      <c r="N115">
        <v>832.5</v>
      </c>
      <c r="O115">
        <v>4.7619047620000003</v>
      </c>
      <c r="P115">
        <v>41.625</v>
      </c>
      <c r="Q115">
        <v>4.4000000000000004</v>
      </c>
      <c r="R115" s="4">
        <f>DATE(YEAR(tablaDatos[[#This Row],[Date]]), DAY(tablaDatos[[#This Row],[Date]]), MONTH(tablaDatos[[#This Row],[Date]]))</f>
        <v>43477</v>
      </c>
    </row>
    <row r="116" spans="1:18" x14ac:dyDescent="0.3">
      <c r="A116" t="s">
        <v>338</v>
      </c>
      <c r="B116" t="s">
        <v>25</v>
      </c>
      <c r="C116" t="s">
        <v>26</v>
      </c>
      <c r="D116" t="s">
        <v>27</v>
      </c>
      <c r="E116" t="s">
        <v>31</v>
      </c>
      <c r="F116" t="s">
        <v>32</v>
      </c>
      <c r="G116">
        <v>97.5</v>
      </c>
      <c r="H116">
        <v>10</v>
      </c>
      <c r="I116">
        <v>48.75</v>
      </c>
      <c r="J116">
        <v>1023.75</v>
      </c>
      <c r="K116" s="1">
        <v>43800</v>
      </c>
      <c r="L116" s="2">
        <v>0.6791666666666667</v>
      </c>
      <c r="M116" t="s">
        <v>23</v>
      </c>
      <c r="N116">
        <v>975</v>
      </c>
      <c r="O116">
        <v>4.7619047620000003</v>
      </c>
      <c r="P116">
        <v>48.75</v>
      </c>
      <c r="Q116">
        <v>8</v>
      </c>
      <c r="R116" s="4">
        <f>DATE(YEAR(tablaDatos[[#This Row],[Date]]), DAY(tablaDatos[[#This Row],[Date]]), MONTH(tablaDatos[[#This Row],[Date]]))</f>
        <v>43477</v>
      </c>
    </row>
    <row r="117" spans="1:18" x14ac:dyDescent="0.3">
      <c r="A117" t="s">
        <v>355</v>
      </c>
      <c r="B117" t="s">
        <v>38</v>
      </c>
      <c r="C117" t="s">
        <v>39</v>
      </c>
      <c r="D117" t="s">
        <v>20</v>
      </c>
      <c r="E117" t="s">
        <v>31</v>
      </c>
      <c r="F117" t="s">
        <v>28</v>
      </c>
      <c r="G117">
        <v>91.56</v>
      </c>
      <c r="H117">
        <v>8</v>
      </c>
      <c r="I117">
        <v>36.624000000000002</v>
      </c>
      <c r="J117">
        <v>769.10400000000004</v>
      </c>
      <c r="K117" s="1">
        <v>43800</v>
      </c>
      <c r="L117" s="2">
        <v>0.76527777777777783</v>
      </c>
      <c r="M117" t="s">
        <v>23</v>
      </c>
      <c r="N117">
        <v>732.48</v>
      </c>
      <c r="O117">
        <v>4.7619047620000003</v>
      </c>
      <c r="P117">
        <v>36.624000000000002</v>
      </c>
      <c r="Q117">
        <v>6</v>
      </c>
      <c r="R117" s="4">
        <f>DATE(YEAR(tablaDatos[[#This Row],[Date]]), DAY(tablaDatos[[#This Row],[Date]]), MONTH(tablaDatos[[#This Row],[Date]]))</f>
        <v>43477</v>
      </c>
    </row>
    <row r="118" spans="1:18" x14ac:dyDescent="0.3">
      <c r="A118" t="s">
        <v>375</v>
      </c>
      <c r="B118" t="s">
        <v>38</v>
      </c>
      <c r="C118" t="s">
        <v>39</v>
      </c>
      <c r="D118" t="s">
        <v>27</v>
      </c>
      <c r="E118" t="s">
        <v>31</v>
      </c>
      <c r="F118" t="s">
        <v>35</v>
      </c>
      <c r="G118">
        <v>23.01</v>
      </c>
      <c r="H118">
        <v>6</v>
      </c>
      <c r="I118">
        <v>6.9029999999999996</v>
      </c>
      <c r="J118">
        <v>144.96299999999999</v>
      </c>
      <c r="K118" s="1">
        <v>43800</v>
      </c>
      <c r="L118" s="2">
        <v>0.69791666666666663</v>
      </c>
      <c r="M118" t="s">
        <v>23</v>
      </c>
      <c r="N118">
        <v>138.06</v>
      </c>
      <c r="O118">
        <v>4.7619047620000003</v>
      </c>
      <c r="P118">
        <v>6.9029999999999996</v>
      </c>
      <c r="Q118">
        <v>7.9</v>
      </c>
      <c r="R118" s="4">
        <f>DATE(YEAR(tablaDatos[[#This Row],[Date]]), DAY(tablaDatos[[#This Row],[Date]]), MONTH(tablaDatos[[#This Row],[Date]]))</f>
        <v>43477</v>
      </c>
    </row>
    <row r="119" spans="1:18" x14ac:dyDescent="0.3">
      <c r="A119" t="s">
        <v>394</v>
      </c>
      <c r="B119" t="s">
        <v>38</v>
      </c>
      <c r="C119" t="s">
        <v>39</v>
      </c>
      <c r="D119" t="s">
        <v>27</v>
      </c>
      <c r="E119" t="s">
        <v>21</v>
      </c>
      <c r="F119" t="s">
        <v>32</v>
      </c>
      <c r="G119">
        <v>51.07</v>
      </c>
      <c r="H119">
        <v>7</v>
      </c>
      <c r="I119">
        <v>17.874500000000001</v>
      </c>
      <c r="J119">
        <v>375.36450000000002</v>
      </c>
      <c r="K119" s="1">
        <v>43800</v>
      </c>
      <c r="L119" s="2">
        <v>0.48749999999999999</v>
      </c>
      <c r="M119" t="s">
        <v>29</v>
      </c>
      <c r="N119">
        <v>357.49</v>
      </c>
      <c r="O119">
        <v>4.7619047620000003</v>
      </c>
      <c r="P119">
        <v>17.874500000000001</v>
      </c>
      <c r="Q119">
        <v>7</v>
      </c>
      <c r="R119" s="4">
        <f>DATE(YEAR(tablaDatos[[#This Row],[Date]]), DAY(tablaDatos[[#This Row],[Date]]), MONTH(tablaDatos[[#This Row],[Date]]))</f>
        <v>43477</v>
      </c>
    </row>
    <row r="120" spans="1:18" x14ac:dyDescent="0.3">
      <c r="A120" t="s">
        <v>77</v>
      </c>
      <c r="B120" t="s">
        <v>25</v>
      </c>
      <c r="C120" t="s">
        <v>26</v>
      </c>
      <c r="D120" t="s">
        <v>27</v>
      </c>
      <c r="E120" t="s">
        <v>21</v>
      </c>
      <c r="F120" t="s">
        <v>28</v>
      </c>
      <c r="G120">
        <v>41.65</v>
      </c>
      <c r="H120">
        <v>10</v>
      </c>
      <c r="I120">
        <v>20.824999999999999</v>
      </c>
      <c r="J120">
        <v>437.32499999999999</v>
      </c>
      <c r="K120" s="3">
        <v>43478</v>
      </c>
      <c r="L120" s="2">
        <v>0.71111111111111114</v>
      </c>
      <c r="M120" t="s">
        <v>33</v>
      </c>
      <c r="N120">
        <v>416.5</v>
      </c>
      <c r="O120">
        <v>4.7619047620000003</v>
      </c>
      <c r="P120">
        <v>20.824999999999999</v>
      </c>
      <c r="Q120">
        <v>5.4</v>
      </c>
      <c r="R120" s="4">
        <f>DATE(YEAR(tablaDatos[[#This Row],[Date]]), MONTH(tablaDatos[[#This Row],[Date]]), DAY(tablaDatos[[#This Row],[Date]]))</f>
        <v>43478</v>
      </c>
    </row>
    <row r="121" spans="1:18" x14ac:dyDescent="0.3">
      <c r="A121" t="s">
        <v>91</v>
      </c>
      <c r="B121" t="s">
        <v>25</v>
      </c>
      <c r="C121" t="s">
        <v>26</v>
      </c>
      <c r="D121" t="s">
        <v>27</v>
      </c>
      <c r="E121" t="s">
        <v>21</v>
      </c>
      <c r="F121" t="s">
        <v>28</v>
      </c>
      <c r="G121">
        <v>23.07</v>
      </c>
      <c r="H121">
        <v>9</v>
      </c>
      <c r="I121">
        <v>10.381500000000001</v>
      </c>
      <c r="J121">
        <v>218.01150000000001</v>
      </c>
      <c r="K121" s="1">
        <v>43467</v>
      </c>
      <c r="L121" s="2">
        <v>0.4770833333333333</v>
      </c>
      <c r="M121" t="s">
        <v>29</v>
      </c>
      <c r="N121">
        <v>207.63</v>
      </c>
      <c r="O121">
        <v>4.7619047620000003</v>
      </c>
      <c r="P121">
        <v>10.381500000000001</v>
      </c>
      <c r="Q121">
        <v>4.9000000000000004</v>
      </c>
      <c r="R121" s="4">
        <f>DATE(YEAR(tablaDatos[[#This Row],[Date]]), DAY(tablaDatos[[#This Row],[Date]]), MONTH(tablaDatos[[#This Row],[Date]]))</f>
        <v>43497</v>
      </c>
    </row>
    <row r="122" spans="1:18" x14ac:dyDescent="0.3">
      <c r="A122" t="s">
        <v>97</v>
      </c>
      <c r="B122" t="s">
        <v>25</v>
      </c>
      <c r="C122" t="s">
        <v>26</v>
      </c>
      <c r="D122" t="s">
        <v>20</v>
      </c>
      <c r="E122" t="s">
        <v>21</v>
      </c>
      <c r="F122" t="s">
        <v>32</v>
      </c>
      <c r="G122">
        <v>80.790000000000006</v>
      </c>
      <c r="H122">
        <v>9</v>
      </c>
      <c r="I122">
        <v>36.355499999999999</v>
      </c>
      <c r="J122">
        <v>763.46550000000002</v>
      </c>
      <c r="K122" s="1">
        <v>43467</v>
      </c>
      <c r="L122" s="2">
        <v>0.85486111111111107</v>
      </c>
      <c r="M122" t="s">
        <v>33</v>
      </c>
      <c r="N122">
        <v>727.11</v>
      </c>
      <c r="O122">
        <v>4.7619047620000003</v>
      </c>
      <c r="P122">
        <v>36.355499999999999</v>
      </c>
      <c r="Q122">
        <v>9.5</v>
      </c>
      <c r="R122" s="4">
        <f>DATE(YEAR(tablaDatos[[#This Row],[Date]]), DAY(tablaDatos[[#This Row],[Date]]), MONTH(tablaDatos[[#This Row],[Date]]))</f>
        <v>43497</v>
      </c>
    </row>
    <row r="123" spans="1:18" x14ac:dyDescent="0.3">
      <c r="A123" t="s">
        <v>120</v>
      </c>
      <c r="B123" t="s">
        <v>18</v>
      </c>
      <c r="C123" t="s">
        <v>19</v>
      </c>
      <c r="D123" t="s">
        <v>20</v>
      </c>
      <c r="E123" t="s">
        <v>31</v>
      </c>
      <c r="F123" t="s">
        <v>35</v>
      </c>
      <c r="G123">
        <v>69.52</v>
      </c>
      <c r="H123">
        <v>7</v>
      </c>
      <c r="I123">
        <v>24.332000000000001</v>
      </c>
      <c r="J123">
        <v>510.97199999999998</v>
      </c>
      <c r="K123" s="1">
        <v>43467</v>
      </c>
      <c r="L123" s="2">
        <v>0.63194444444444442</v>
      </c>
      <c r="M123" t="s">
        <v>33</v>
      </c>
      <c r="N123">
        <v>486.64</v>
      </c>
      <c r="O123">
        <v>4.7619047620000003</v>
      </c>
      <c r="P123">
        <v>24.332000000000001</v>
      </c>
      <c r="Q123">
        <v>8.5</v>
      </c>
      <c r="R123" s="4">
        <f>DATE(YEAR(tablaDatos[[#This Row],[Date]]), DAY(tablaDatos[[#This Row],[Date]]), MONTH(tablaDatos[[#This Row],[Date]]))</f>
        <v>43497</v>
      </c>
    </row>
    <row r="124" spans="1:18" x14ac:dyDescent="0.3">
      <c r="A124" t="s">
        <v>184</v>
      </c>
      <c r="B124" t="s">
        <v>18</v>
      </c>
      <c r="C124" t="s">
        <v>19</v>
      </c>
      <c r="D124" t="s">
        <v>20</v>
      </c>
      <c r="E124" t="s">
        <v>21</v>
      </c>
      <c r="F124" t="s">
        <v>44</v>
      </c>
      <c r="G124">
        <v>14.23</v>
      </c>
      <c r="H124">
        <v>5</v>
      </c>
      <c r="I124">
        <v>3.5575000000000001</v>
      </c>
      <c r="J124">
        <v>74.707499999999996</v>
      </c>
      <c r="K124" s="1">
        <v>43467</v>
      </c>
      <c r="L124" s="2">
        <v>0.42222222222222222</v>
      </c>
      <c r="M124" t="s">
        <v>33</v>
      </c>
      <c r="N124">
        <v>71.150000000000006</v>
      </c>
      <c r="O124">
        <v>4.7619047620000003</v>
      </c>
      <c r="P124">
        <v>3.5575000000000001</v>
      </c>
      <c r="Q124">
        <v>4.4000000000000004</v>
      </c>
      <c r="R124" s="4">
        <f>DATE(YEAR(tablaDatos[[#This Row],[Date]]), DAY(tablaDatos[[#This Row],[Date]]), MONTH(tablaDatos[[#This Row],[Date]]))</f>
        <v>43497</v>
      </c>
    </row>
    <row r="125" spans="1:18" x14ac:dyDescent="0.3">
      <c r="A125" t="s">
        <v>281</v>
      </c>
      <c r="B125" t="s">
        <v>25</v>
      </c>
      <c r="C125" t="s">
        <v>26</v>
      </c>
      <c r="D125" t="s">
        <v>20</v>
      </c>
      <c r="E125" t="s">
        <v>21</v>
      </c>
      <c r="F125" t="s">
        <v>44</v>
      </c>
      <c r="G125">
        <v>87.48</v>
      </c>
      <c r="H125">
        <v>6</v>
      </c>
      <c r="I125">
        <v>26.244</v>
      </c>
      <c r="J125">
        <v>551.12400000000002</v>
      </c>
      <c r="K125" s="1">
        <v>43467</v>
      </c>
      <c r="L125" s="2">
        <v>0.77986111111111101</v>
      </c>
      <c r="M125" t="s">
        <v>23</v>
      </c>
      <c r="N125">
        <v>524.88</v>
      </c>
      <c r="O125">
        <v>4.7619047620000003</v>
      </c>
      <c r="P125">
        <v>26.244</v>
      </c>
      <c r="Q125">
        <v>5.0999999999999996</v>
      </c>
      <c r="R125" s="4">
        <f>DATE(YEAR(tablaDatos[[#This Row],[Date]]), DAY(tablaDatos[[#This Row],[Date]]), MONTH(tablaDatos[[#This Row],[Date]]))</f>
        <v>43497</v>
      </c>
    </row>
    <row r="126" spans="1:18" x14ac:dyDescent="0.3">
      <c r="A126" t="s">
        <v>300</v>
      </c>
      <c r="B126" t="s">
        <v>18</v>
      </c>
      <c r="C126" t="s">
        <v>19</v>
      </c>
      <c r="D126" t="s">
        <v>20</v>
      </c>
      <c r="E126" t="s">
        <v>21</v>
      </c>
      <c r="F126" t="s">
        <v>22</v>
      </c>
      <c r="G126">
        <v>77.680000000000007</v>
      </c>
      <c r="H126">
        <v>4</v>
      </c>
      <c r="I126">
        <v>15.536</v>
      </c>
      <c r="J126">
        <v>326.25599999999997</v>
      </c>
      <c r="K126" s="1">
        <v>43467</v>
      </c>
      <c r="L126" s="2">
        <v>0.82916666666666661</v>
      </c>
      <c r="M126" t="s">
        <v>29</v>
      </c>
      <c r="N126">
        <v>310.72000000000003</v>
      </c>
      <c r="O126">
        <v>4.7619047620000003</v>
      </c>
      <c r="P126">
        <v>15.536</v>
      </c>
      <c r="Q126">
        <v>8.4</v>
      </c>
      <c r="R126" s="4">
        <f>DATE(YEAR(tablaDatos[[#This Row],[Date]]), DAY(tablaDatos[[#This Row],[Date]]), MONTH(tablaDatos[[#This Row],[Date]]))</f>
        <v>43497</v>
      </c>
    </row>
    <row r="127" spans="1:18" x14ac:dyDescent="0.3">
      <c r="A127" t="s">
        <v>57</v>
      </c>
      <c r="B127" t="s">
        <v>25</v>
      </c>
      <c r="C127" t="s">
        <v>26</v>
      </c>
      <c r="D127" t="s">
        <v>20</v>
      </c>
      <c r="E127" t="s">
        <v>31</v>
      </c>
      <c r="F127" t="s">
        <v>32</v>
      </c>
      <c r="G127">
        <v>56.11</v>
      </c>
      <c r="H127">
        <v>2</v>
      </c>
      <c r="I127">
        <v>5.6109999999999998</v>
      </c>
      <c r="J127">
        <v>117.831</v>
      </c>
      <c r="K127" s="1">
        <v>43498</v>
      </c>
      <c r="L127" s="2">
        <v>0.42430555555555555</v>
      </c>
      <c r="M127" t="s">
        <v>29</v>
      </c>
      <c r="N127">
        <v>112.22</v>
      </c>
      <c r="O127">
        <v>4.7619047620000003</v>
      </c>
      <c r="P127">
        <v>5.6109999999999998</v>
      </c>
      <c r="Q127">
        <v>6.3</v>
      </c>
      <c r="R127" s="4">
        <f>DATE(YEAR(tablaDatos[[#This Row],[Date]]), DAY(tablaDatos[[#This Row],[Date]]), MONTH(tablaDatos[[#This Row],[Date]]))</f>
        <v>43498</v>
      </c>
    </row>
    <row r="128" spans="1:18" x14ac:dyDescent="0.3">
      <c r="A128" t="s">
        <v>72</v>
      </c>
      <c r="B128" t="s">
        <v>18</v>
      </c>
      <c r="C128" t="s">
        <v>19</v>
      </c>
      <c r="D128" t="s">
        <v>20</v>
      </c>
      <c r="E128" t="s">
        <v>21</v>
      </c>
      <c r="F128" t="s">
        <v>22</v>
      </c>
      <c r="G128">
        <v>18.329999999999998</v>
      </c>
      <c r="H128">
        <v>1</v>
      </c>
      <c r="I128">
        <v>0.91649999999999998</v>
      </c>
      <c r="J128">
        <v>19.246500000000001</v>
      </c>
      <c r="K128" s="1">
        <v>43498</v>
      </c>
      <c r="L128" s="2">
        <v>0.78472222222222221</v>
      </c>
      <c r="M128" t="s">
        <v>29</v>
      </c>
      <c r="N128">
        <v>18.329999999999998</v>
      </c>
      <c r="O128">
        <v>4.7619047620000003</v>
      </c>
      <c r="P128">
        <v>0.91649999999999998</v>
      </c>
      <c r="Q128">
        <v>4.3</v>
      </c>
      <c r="R128" s="4">
        <f>DATE(YEAR(tablaDatos[[#This Row],[Date]]), DAY(tablaDatos[[#This Row],[Date]]), MONTH(tablaDatos[[#This Row],[Date]]))</f>
        <v>43498</v>
      </c>
    </row>
    <row r="129" spans="1:18" x14ac:dyDescent="0.3">
      <c r="A129" t="s">
        <v>100</v>
      </c>
      <c r="B129" t="s">
        <v>18</v>
      </c>
      <c r="C129" t="s">
        <v>19</v>
      </c>
      <c r="D129" t="s">
        <v>27</v>
      </c>
      <c r="E129" t="s">
        <v>21</v>
      </c>
      <c r="F129" t="s">
        <v>44</v>
      </c>
      <c r="G129">
        <v>10.96</v>
      </c>
      <c r="H129">
        <v>10</v>
      </c>
      <c r="I129">
        <v>5.48</v>
      </c>
      <c r="J129">
        <v>115.08</v>
      </c>
      <c r="K129" s="1">
        <v>43498</v>
      </c>
      <c r="L129" s="2">
        <v>0.8666666666666667</v>
      </c>
      <c r="M129" t="s">
        <v>23</v>
      </c>
      <c r="N129">
        <v>109.6</v>
      </c>
      <c r="O129">
        <v>4.7619047620000003</v>
      </c>
      <c r="P129">
        <v>5.48</v>
      </c>
      <c r="Q129">
        <v>6</v>
      </c>
      <c r="R129" s="4">
        <f>DATE(YEAR(tablaDatos[[#This Row],[Date]]), DAY(tablaDatos[[#This Row],[Date]]), MONTH(tablaDatos[[#This Row],[Date]]))</f>
        <v>43498</v>
      </c>
    </row>
    <row r="130" spans="1:18" x14ac:dyDescent="0.3">
      <c r="A130" t="s">
        <v>152</v>
      </c>
      <c r="B130" t="s">
        <v>38</v>
      </c>
      <c r="C130" t="s">
        <v>39</v>
      </c>
      <c r="D130" t="s">
        <v>27</v>
      </c>
      <c r="E130" t="s">
        <v>31</v>
      </c>
      <c r="F130" t="s">
        <v>32</v>
      </c>
      <c r="G130">
        <v>93.87</v>
      </c>
      <c r="H130">
        <v>8</v>
      </c>
      <c r="I130">
        <v>37.548000000000002</v>
      </c>
      <c r="J130">
        <v>788.50800000000004</v>
      </c>
      <c r="K130" s="1">
        <v>43498</v>
      </c>
      <c r="L130" s="2">
        <v>0.77916666666666667</v>
      </c>
      <c r="M130" t="s">
        <v>33</v>
      </c>
      <c r="N130">
        <v>750.96</v>
      </c>
      <c r="O130">
        <v>4.7619047620000003</v>
      </c>
      <c r="P130">
        <v>37.548000000000002</v>
      </c>
      <c r="Q130">
        <v>8.3000000000000007</v>
      </c>
      <c r="R130" s="4">
        <f>DATE(YEAR(tablaDatos[[#This Row],[Date]]), DAY(tablaDatos[[#This Row],[Date]]), MONTH(tablaDatos[[#This Row],[Date]]))</f>
        <v>43498</v>
      </c>
    </row>
    <row r="131" spans="1:18" x14ac:dyDescent="0.3">
      <c r="A131" t="s">
        <v>156</v>
      </c>
      <c r="B131" t="s">
        <v>38</v>
      </c>
      <c r="C131" t="s">
        <v>39</v>
      </c>
      <c r="D131" t="s">
        <v>20</v>
      </c>
      <c r="E131" t="s">
        <v>31</v>
      </c>
      <c r="F131" t="s">
        <v>44</v>
      </c>
      <c r="G131">
        <v>46.55</v>
      </c>
      <c r="H131">
        <v>9</v>
      </c>
      <c r="I131">
        <v>20.947500000000002</v>
      </c>
      <c r="J131">
        <v>439.89749999999998</v>
      </c>
      <c r="K131" s="1">
        <v>43498</v>
      </c>
      <c r="L131" s="2">
        <v>0.64861111111111114</v>
      </c>
      <c r="M131" t="s">
        <v>23</v>
      </c>
      <c r="N131">
        <v>418.95</v>
      </c>
      <c r="O131">
        <v>4.7619047620000003</v>
      </c>
      <c r="P131">
        <v>20.947500000000002</v>
      </c>
      <c r="Q131">
        <v>6.4</v>
      </c>
      <c r="R131" s="4">
        <f>DATE(YEAR(tablaDatos[[#This Row],[Date]]), DAY(tablaDatos[[#This Row],[Date]]), MONTH(tablaDatos[[#This Row],[Date]]))</f>
        <v>43498</v>
      </c>
    </row>
    <row r="132" spans="1:18" x14ac:dyDescent="0.3">
      <c r="A132" t="s">
        <v>172</v>
      </c>
      <c r="B132" t="s">
        <v>25</v>
      </c>
      <c r="C132" t="s">
        <v>26</v>
      </c>
      <c r="D132" t="s">
        <v>27</v>
      </c>
      <c r="E132" t="s">
        <v>21</v>
      </c>
      <c r="F132" t="s">
        <v>40</v>
      </c>
      <c r="G132">
        <v>95.42</v>
      </c>
      <c r="H132">
        <v>4</v>
      </c>
      <c r="I132">
        <v>19.084</v>
      </c>
      <c r="J132">
        <v>400.76400000000001</v>
      </c>
      <c r="K132" s="1">
        <v>43498</v>
      </c>
      <c r="L132" s="2">
        <v>0.55763888888888891</v>
      </c>
      <c r="M132" t="s">
        <v>23</v>
      </c>
      <c r="N132">
        <v>381.68</v>
      </c>
      <c r="O132">
        <v>4.7619047620000003</v>
      </c>
      <c r="P132">
        <v>19.084</v>
      </c>
      <c r="Q132">
        <v>6.4</v>
      </c>
      <c r="R132" s="4">
        <f>DATE(YEAR(tablaDatos[[#This Row],[Date]]), DAY(tablaDatos[[#This Row],[Date]]), MONTH(tablaDatos[[#This Row],[Date]]))</f>
        <v>43498</v>
      </c>
    </row>
    <row r="133" spans="1:18" x14ac:dyDescent="0.3">
      <c r="A133" t="s">
        <v>209</v>
      </c>
      <c r="B133" t="s">
        <v>38</v>
      </c>
      <c r="C133" t="s">
        <v>39</v>
      </c>
      <c r="D133" t="s">
        <v>20</v>
      </c>
      <c r="E133" t="s">
        <v>21</v>
      </c>
      <c r="F133" t="s">
        <v>28</v>
      </c>
      <c r="G133">
        <v>26.26</v>
      </c>
      <c r="H133">
        <v>7</v>
      </c>
      <c r="I133">
        <v>9.1910000000000007</v>
      </c>
      <c r="J133">
        <v>193.011</v>
      </c>
      <c r="K133" s="1">
        <v>43498</v>
      </c>
      <c r="L133" s="2">
        <v>0.81944444444444453</v>
      </c>
      <c r="M133" t="s">
        <v>29</v>
      </c>
      <c r="N133">
        <v>183.82</v>
      </c>
      <c r="O133">
        <v>4.7619047620000003</v>
      </c>
      <c r="P133">
        <v>9.1910000000000007</v>
      </c>
      <c r="Q133">
        <v>9.9</v>
      </c>
      <c r="R133" s="4">
        <f>DATE(YEAR(tablaDatos[[#This Row],[Date]]), DAY(tablaDatos[[#This Row],[Date]]), MONTH(tablaDatos[[#This Row],[Date]]))</f>
        <v>43498</v>
      </c>
    </row>
    <row r="134" spans="1:18" x14ac:dyDescent="0.3">
      <c r="A134" t="s">
        <v>255</v>
      </c>
      <c r="B134" t="s">
        <v>18</v>
      </c>
      <c r="C134" t="s">
        <v>19</v>
      </c>
      <c r="D134" t="s">
        <v>20</v>
      </c>
      <c r="E134" t="s">
        <v>31</v>
      </c>
      <c r="F134" t="s">
        <v>40</v>
      </c>
      <c r="G134">
        <v>43.13</v>
      </c>
      <c r="H134">
        <v>10</v>
      </c>
      <c r="I134">
        <v>21.565000000000001</v>
      </c>
      <c r="J134">
        <v>452.86500000000001</v>
      </c>
      <c r="K134" s="1">
        <v>43498</v>
      </c>
      <c r="L134" s="2">
        <v>0.7715277777777777</v>
      </c>
      <c r="M134" t="s">
        <v>33</v>
      </c>
      <c r="N134">
        <v>431.3</v>
      </c>
      <c r="O134">
        <v>4.7619047620000003</v>
      </c>
      <c r="P134">
        <v>21.565000000000001</v>
      </c>
      <c r="Q134">
        <v>5.5</v>
      </c>
      <c r="R134" s="4">
        <f>DATE(YEAR(tablaDatos[[#This Row],[Date]]), DAY(tablaDatos[[#This Row],[Date]]), MONTH(tablaDatos[[#This Row],[Date]]))</f>
        <v>43498</v>
      </c>
    </row>
    <row r="135" spans="1:18" x14ac:dyDescent="0.3">
      <c r="A135" t="s">
        <v>257</v>
      </c>
      <c r="B135" t="s">
        <v>25</v>
      </c>
      <c r="C135" t="s">
        <v>26</v>
      </c>
      <c r="D135" t="s">
        <v>27</v>
      </c>
      <c r="E135" t="s">
        <v>31</v>
      </c>
      <c r="F135" t="s">
        <v>44</v>
      </c>
      <c r="G135">
        <v>65.97</v>
      </c>
      <c r="H135">
        <v>8</v>
      </c>
      <c r="I135">
        <v>26.388000000000002</v>
      </c>
      <c r="J135">
        <v>554.14800000000002</v>
      </c>
      <c r="K135" s="1">
        <v>43498</v>
      </c>
      <c r="L135" s="2">
        <v>0.8534722222222223</v>
      </c>
      <c r="M135" t="s">
        <v>29</v>
      </c>
      <c r="N135">
        <v>527.76</v>
      </c>
      <c r="O135">
        <v>4.7619047620000003</v>
      </c>
      <c r="P135">
        <v>26.388000000000002</v>
      </c>
      <c r="Q135">
        <v>8.4</v>
      </c>
      <c r="R135" s="4">
        <f>DATE(YEAR(tablaDatos[[#This Row],[Date]]), DAY(tablaDatos[[#This Row],[Date]]), MONTH(tablaDatos[[#This Row],[Date]]))</f>
        <v>43498</v>
      </c>
    </row>
    <row r="136" spans="1:18" x14ac:dyDescent="0.3">
      <c r="A136" t="s">
        <v>265</v>
      </c>
      <c r="B136" t="s">
        <v>18</v>
      </c>
      <c r="C136" t="s">
        <v>19</v>
      </c>
      <c r="D136" t="s">
        <v>20</v>
      </c>
      <c r="E136" t="s">
        <v>21</v>
      </c>
      <c r="F136" t="s">
        <v>35</v>
      </c>
      <c r="G136">
        <v>51.52</v>
      </c>
      <c r="H136">
        <v>8</v>
      </c>
      <c r="I136">
        <v>20.608000000000001</v>
      </c>
      <c r="J136">
        <v>432.76799999999997</v>
      </c>
      <c r="K136" s="1">
        <v>43498</v>
      </c>
      <c r="L136" s="2">
        <v>0.65763888888888888</v>
      </c>
      <c r="M136" t="s">
        <v>29</v>
      </c>
      <c r="N136">
        <v>412.16</v>
      </c>
      <c r="O136">
        <v>4.7619047620000003</v>
      </c>
      <c r="P136">
        <v>20.608000000000001</v>
      </c>
      <c r="Q136">
        <v>9.6</v>
      </c>
      <c r="R136" s="4">
        <f>DATE(YEAR(tablaDatos[[#This Row],[Date]]), DAY(tablaDatos[[#This Row],[Date]]), MONTH(tablaDatos[[#This Row],[Date]]))</f>
        <v>43498</v>
      </c>
    </row>
    <row r="137" spans="1:18" x14ac:dyDescent="0.3">
      <c r="A137" t="s">
        <v>344</v>
      </c>
      <c r="B137" t="s">
        <v>38</v>
      </c>
      <c r="C137" t="s">
        <v>39</v>
      </c>
      <c r="D137" t="s">
        <v>27</v>
      </c>
      <c r="E137" t="s">
        <v>21</v>
      </c>
      <c r="F137" t="s">
        <v>40</v>
      </c>
      <c r="G137">
        <v>25.56</v>
      </c>
      <c r="H137">
        <v>7</v>
      </c>
      <c r="I137">
        <v>8.9459999999999997</v>
      </c>
      <c r="J137">
        <v>187.86600000000001</v>
      </c>
      <c r="K137" s="1">
        <v>43498</v>
      </c>
      <c r="L137" s="2">
        <v>0.86249999999999993</v>
      </c>
      <c r="M137" t="s">
        <v>29</v>
      </c>
      <c r="N137">
        <v>178.92</v>
      </c>
      <c r="O137">
        <v>4.7619047620000003</v>
      </c>
      <c r="P137">
        <v>8.9459999999999997</v>
      </c>
      <c r="Q137">
        <v>7.1</v>
      </c>
      <c r="R137" s="4">
        <f>DATE(YEAR(tablaDatos[[#This Row],[Date]]), DAY(tablaDatos[[#This Row],[Date]]), MONTH(tablaDatos[[#This Row],[Date]]))</f>
        <v>43498</v>
      </c>
    </row>
    <row r="138" spans="1:18" x14ac:dyDescent="0.3">
      <c r="A138" t="s">
        <v>358</v>
      </c>
      <c r="B138" t="s">
        <v>25</v>
      </c>
      <c r="C138" t="s">
        <v>26</v>
      </c>
      <c r="D138" t="s">
        <v>20</v>
      </c>
      <c r="E138" t="s">
        <v>21</v>
      </c>
      <c r="F138" t="s">
        <v>44</v>
      </c>
      <c r="G138">
        <v>38.42</v>
      </c>
      <c r="H138">
        <v>1</v>
      </c>
      <c r="I138">
        <v>1.921</v>
      </c>
      <c r="J138">
        <v>40.341000000000001</v>
      </c>
      <c r="K138" s="1">
        <v>43498</v>
      </c>
      <c r="L138" s="2">
        <v>0.68958333333333333</v>
      </c>
      <c r="M138" t="s">
        <v>29</v>
      </c>
      <c r="N138">
        <v>38.42</v>
      </c>
      <c r="O138">
        <v>4.7619047620000003</v>
      </c>
      <c r="P138">
        <v>1.921</v>
      </c>
      <c r="Q138">
        <v>8.6</v>
      </c>
      <c r="R138" s="4">
        <f>DATE(YEAR(tablaDatos[[#This Row],[Date]]), DAY(tablaDatos[[#This Row],[Date]]), MONTH(tablaDatos[[#This Row],[Date]]))</f>
        <v>43498</v>
      </c>
    </row>
    <row r="139" spans="1:18" x14ac:dyDescent="0.3">
      <c r="A139" t="s">
        <v>411</v>
      </c>
      <c r="B139" t="s">
        <v>25</v>
      </c>
      <c r="C139" t="s">
        <v>26</v>
      </c>
      <c r="D139" t="s">
        <v>27</v>
      </c>
      <c r="E139" t="s">
        <v>21</v>
      </c>
      <c r="F139" t="s">
        <v>28</v>
      </c>
      <c r="G139">
        <v>35.49</v>
      </c>
      <c r="H139">
        <v>6</v>
      </c>
      <c r="I139">
        <v>10.647</v>
      </c>
      <c r="J139">
        <v>223.58699999999999</v>
      </c>
      <c r="K139" s="1">
        <v>43498</v>
      </c>
      <c r="L139" s="2">
        <v>0.52777777777777779</v>
      </c>
      <c r="M139" t="s">
        <v>29</v>
      </c>
      <c r="N139">
        <v>212.94</v>
      </c>
      <c r="O139">
        <v>4.7619047620000003</v>
      </c>
      <c r="P139">
        <v>10.647</v>
      </c>
      <c r="Q139">
        <v>4.0999999999999996</v>
      </c>
      <c r="R139" s="4">
        <f>DATE(YEAR(tablaDatos[[#This Row],[Date]]), DAY(tablaDatos[[#This Row],[Date]]), MONTH(tablaDatos[[#This Row],[Date]]))</f>
        <v>43498</v>
      </c>
    </row>
    <row r="140" spans="1:18" x14ac:dyDescent="0.3">
      <c r="A140" t="s">
        <v>419</v>
      </c>
      <c r="B140" t="s">
        <v>25</v>
      </c>
      <c r="C140" t="s">
        <v>26</v>
      </c>
      <c r="D140" t="s">
        <v>20</v>
      </c>
      <c r="E140" t="s">
        <v>21</v>
      </c>
      <c r="F140" t="s">
        <v>40</v>
      </c>
      <c r="G140">
        <v>83.35</v>
      </c>
      <c r="H140">
        <v>2</v>
      </c>
      <c r="I140">
        <v>8.3350000000000009</v>
      </c>
      <c r="J140">
        <v>175.035</v>
      </c>
      <c r="K140" s="1">
        <v>43498</v>
      </c>
      <c r="L140" s="2">
        <v>0.58680555555555558</v>
      </c>
      <c r="M140" t="s">
        <v>33</v>
      </c>
      <c r="N140">
        <v>166.7</v>
      </c>
      <c r="O140">
        <v>4.7619047620000003</v>
      </c>
      <c r="P140">
        <v>8.3350000000000009</v>
      </c>
      <c r="Q140">
        <v>9.5</v>
      </c>
      <c r="R140" s="4">
        <f>DATE(YEAR(tablaDatos[[#This Row],[Date]]), DAY(tablaDatos[[#This Row],[Date]]), MONTH(tablaDatos[[#This Row],[Date]]))</f>
        <v>43498</v>
      </c>
    </row>
    <row r="141" spans="1:18" x14ac:dyDescent="0.3">
      <c r="A141" t="s">
        <v>63</v>
      </c>
      <c r="B141" t="s">
        <v>25</v>
      </c>
      <c r="C141" t="s">
        <v>26</v>
      </c>
      <c r="D141" t="s">
        <v>20</v>
      </c>
      <c r="E141" t="s">
        <v>31</v>
      </c>
      <c r="F141" t="s">
        <v>44</v>
      </c>
      <c r="G141">
        <v>91.4</v>
      </c>
      <c r="H141">
        <v>7</v>
      </c>
      <c r="I141">
        <v>31.99</v>
      </c>
      <c r="J141">
        <v>671.79</v>
      </c>
      <c r="K141" s="1">
        <v>43526</v>
      </c>
      <c r="L141" s="2">
        <v>0.42986111111111108</v>
      </c>
      <c r="M141" t="s">
        <v>29</v>
      </c>
      <c r="N141">
        <v>639.79999999999995</v>
      </c>
      <c r="O141">
        <v>4.7619047620000003</v>
      </c>
      <c r="P141">
        <v>31.99</v>
      </c>
      <c r="Q141">
        <v>9.5</v>
      </c>
      <c r="R141" s="4">
        <f>DATE(YEAR(tablaDatos[[#This Row],[Date]]), DAY(tablaDatos[[#This Row],[Date]]), MONTH(tablaDatos[[#This Row],[Date]]))</f>
        <v>43499</v>
      </c>
    </row>
    <row r="142" spans="1:18" x14ac:dyDescent="0.3">
      <c r="A142" t="s">
        <v>68</v>
      </c>
      <c r="B142" t="s">
        <v>38</v>
      </c>
      <c r="C142" t="s">
        <v>39</v>
      </c>
      <c r="D142" t="s">
        <v>20</v>
      </c>
      <c r="E142" t="s">
        <v>21</v>
      </c>
      <c r="F142" t="s">
        <v>35</v>
      </c>
      <c r="G142">
        <v>55.07</v>
      </c>
      <c r="H142">
        <v>9</v>
      </c>
      <c r="I142">
        <v>24.781500000000001</v>
      </c>
      <c r="J142">
        <v>520.41150000000005</v>
      </c>
      <c r="K142" s="1">
        <v>43526</v>
      </c>
      <c r="L142" s="2">
        <v>0.56944444444444442</v>
      </c>
      <c r="M142" t="s">
        <v>23</v>
      </c>
      <c r="N142">
        <v>495.63</v>
      </c>
      <c r="O142">
        <v>4.7619047620000003</v>
      </c>
      <c r="P142">
        <v>24.781500000000001</v>
      </c>
      <c r="Q142">
        <v>10</v>
      </c>
      <c r="R142" s="4">
        <f>DATE(YEAR(tablaDatos[[#This Row],[Date]]), DAY(tablaDatos[[#This Row],[Date]]), MONTH(tablaDatos[[#This Row],[Date]]))</f>
        <v>43499</v>
      </c>
    </row>
    <row r="143" spans="1:18" x14ac:dyDescent="0.3">
      <c r="A143" t="s">
        <v>177</v>
      </c>
      <c r="B143" t="s">
        <v>18</v>
      </c>
      <c r="C143" t="s">
        <v>19</v>
      </c>
      <c r="D143" t="s">
        <v>20</v>
      </c>
      <c r="E143" t="s">
        <v>21</v>
      </c>
      <c r="F143" t="s">
        <v>32</v>
      </c>
      <c r="G143">
        <v>94.88</v>
      </c>
      <c r="H143">
        <v>7</v>
      </c>
      <c r="I143">
        <v>33.207999999999998</v>
      </c>
      <c r="J143">
        <v>697.36800000000005</v>
      </c>
      <c r="K143" s="1">
        <v>43526</v>
      </c>
      <c r="L143" s="2">
        <v>0.60972222222222217</v>
      </c>
      <c r="M143" t="s">
        <v>29</v>
      </c>
      <c r="N143">
        <v>664.16</v>
      </c>
      <c r="O143">
        <v>4.7619047620000003</v>
      </c>
      <c r="P143">
        <v>33.207999999999998</v>
      </c>
      <c r="Q143">
        <v>4.2</v>
      </c>
      <c r="R143" s="4">
        <f>DATE(YEAR(tablaDatos[[#This Row],[Date]]), DAY(tablaDatos[[#This Row],[Date]]), MONTH(tablaDatos[[#This Row],[Date]]))</f>
        <v>43499</v>
      </c>
    </row>
    <row r="144" spans="1:18" x14ac:dyDescent="0.3">
      <c r="A144" t="s">
        <v>195</v>
      </c>
      <c r="B144" t="s">
        <v>18</v>
      </c>
      <c r="C144" t="s">
        <v>19</v>
      </c>
      <c r="D144" t="s">
        <v>27</v>
      </c>
      <c r="E144" t="s">
        <v>31</v>
      </c>
      <c r="F144" t="s">
        <v>40</v>
      </c>
      <c r="G144">
        <v>77.02</v>
      </c>
      <c r="H144">
        <v>5</v>
      </c>
      <c r="I144">
        <v>19.254999999999999</v>
      </c>
      <c r="J144">
        <v>404.35500000000002</v>
      </c>
      <c r="K144" s="1">
        <v>43526</v>
      </c>
      <c r="L144" s="2">
        <v>0.66597222222222219</v>
      </c>
      <c r="M144" t="s">
        <v>29</v>
      </c>
      <c r="N144">
        <v>385.1</v>
      </c>
      <c r="O144">
        <v>4.7619047620000003</v>
      </c>
      <c r="P144">
        <v>19.254999999999999</v>
      </c>
      <c r="Q144">
        <v>5.5</v>
      </c>
      <c r="R144" s="4">
        <f>DATE(YEAR(tablaDatos[[#This Row],[Date]]), DAY(tablaDatos[[#This Row],[Date]]), MONTH(tablaDatos[[#This Row],[Date]]))</f>
        <v>43499</v>
      </c>
    </row>
    <row r="145" spans="1:18" x14ac:dyDescent="0.3">
      <c r="A145" t="s">
        <v>249</v>
      </c>
      <c r="B145" t="s">
        <v>25</v>
      </c>
      <c r="C145" t="s">
        <v>26</v>
      </c>
      <c r="D145" t="s">
        <v>27</v>
      </c>
      <c r="E145" t="s">
        <v>31</v>
      </c>
      <c r="F145" t="s">
        <v>44</v>
      </c>
      <c r="G145">
        <v>40.520000000000003</v>
      </c>
      <c r="H145">
        <v>5</v>
      </c>
      <c r="I145">
        <v>10.130000000000001</v>
      </c>
      <c r="J145">
        <v>212.73</v>
      </c>
      <c r="K145" s="1">
        <v>43526</v>
      </c>
      <c r="L145" s="2">
        <v>0.6381944444444444</v>
      </c>
      <c r="M145" t="s">
        <v>29</v>
      </c>
      <c r="N145">
        <v>202.6</v>
      </c>
      <c r="O145">
        <v>4.7619047620000003</v>
      </c>
      <c r="P145">
        <v>10.130000000000001</v>
      </c>
      <c r="Q145">
        <v>4.5</v>
      </c>
      <c r="R145" s="4">
        <f>DATE(YEAR(tablaDatos[[#This Row],[Date]]), DAY(tablaDatos[[#This Row],[Date]]), MONTH(tablaDatos[[#This Row],[Date]]))</f>
        <v>43499</v>
      </c>
    </row>
    <row r="146" spans="1:18" x14ac:dyDescent="0.3">
      <c r="A146" t="s">
        <v>251</v>
      </c>
      <c r="B146" t="s">
        <v>25</v>
      </c>
      <c r="C146" t="s">
        <v>26</v>
      </c>
      <c r="D146" t="s">
        <v>27</v>
      </c>
      <c r="E146" t="s">
        <v>21</v>
      </c>
      <c r="F146" t="s">
        <v>35</v>
      </c>
      <c r="G146">
        <v>73.95</v>
      </c>
      <c r="H146">
        <v>4</v>
      </c>
      <c r="I146">
        <v>14.79</v>
      </c>
      <c r="J146">
        <v>310.58999999999997</v>
      </c>
      <c r="K146" s="1">
        <v>43526</v>
      </c>
      <c r="L146" s="2">
        <v>0.41805555555555557</v>
      </c>
      <c r="M146" t="s">
        <v>29</v>
      </c>
      <c r="N146">
        <v>295.8</v>
      </c>
      <c r="O146">
        <v>4.7619047620000003</v>
      </c>
      <c r="P146">
        <v>14.79</v>
      </c>
      <c r="Q146">
        <v>6.1</v>
      </c>
      <c r="R146" s="4">
        <f>DATE(YEAR(tablaDatos[[#This Row],[Date]]), DAY(tablaDatos[[#This Row],[Date]]), MONTH(tablaDatos[[#This Row],[Date]]))</f>
        <v>43499</v>
      </c>
    </row>
    <row r="147" spans="1:18" x14ac:dyDescent="0.3">
      <c r="A147" t="s">
        <v>266</v>
      </c>
      <c r="B147" t="s">
        <v>38</v>
      </c>
      <c r="C147" t="s">
        <v>39</v>
      </c>
      <c r="D147" t="s">
        <v>20</v>
      </c>
      <c r="E147" t="s">
        <v>31</v>
      </c>
      <c r="F147" t="s">
        <v>35</v>
      </c>
      <c r="G147">
        <v>73.97</v>
      </c>
      <c r="H147">
        <v>1</v>
      </c>
      <c r="I147">
        <v>3.6985000000000001</v>
      </c>
      <c r="J147">
        <v>77.668499999999995</v>
      </c>
      <c r="K147" s="1">
        <v>43526</v>
      </c>
      <c r="L147" s="2">
        <v>0.66180555555555554</v>
      </c>
      <c r="M147" t="s">
        <v>33</v>
      </c>
      <c r="N147">
        <v>73.97</v>
      </c>
      <c r="O147">
        <v>4.7619047620000003</v>
      </c>
      <c r="P147">
        <v>3.6985000000000001</v>
      </c>
      <c r="Q147">
        <v>5.4</v>
      </c>
      <c r="R147" s="4">
        <f>DATE(YEAR(tablaDatos[[#This Row],[Date]]), DAY(tablaDatos[[#This Row],[Date]]), MONTH(tablaDatos[[#This Row],[Date]]))</f>
        <v>43499</v>
      </c>
    </row>
    <row r="148" spans="1:18" x14ac:dyDescent="0.3">
      <c r="A148" t="s">
        <v>292</v>
      </c>
      <c r="B148" t="s">
        <v>25</v>
      </c>
      <c r="C148" t="s">
        <v>26</v>
      </c>
      <c r="D148" t="s">
        <v>27</v>
      </c>
      <c r="E148" t="s">
        <v>21</v>
      </c>
      <c r="F148" t="s">
        <v>35</v>
      </c>
      <c r="G148">
        <v>49.33</v>
      </c>
      <c r="H148">
        <v>10</v>
      </c>
      <c r="I148">
        <v>24.664999999999999</v>
      </c>
      <c r="J148">
        <v>517.96500000000003</v>
      </c>
      <c r="K148" s="1">
        <v>43526</v>
      </c>
      <c r="L148" s="2">
        <v>0.69444444444444453</v>
      </c>
      <c r="M148" t="s">
        <v>33</v>
      </c>
      <c r="N148">
        <v>493.3</v>
      </c>
      <c r="O148">
        <v>4.7619047620000003</v>
      </c>
      <c r="P148">
        <v>24.664999999999999</v>
      </c>
      <c r="Q148">
        <v>9.4</v>
      </c>
      <c r="R148" s="4">
        <f>DATE(YEAR(tablaDatos[[#This Row],[Date]]), DAY(tablaDatos[[#This Row],[Date]]), MONTH(tablaDatos[[#This Row],[Date]]))</f>
        <v>43499</v>
      </c>
    </row>
    <row r="149" spans="1:18" x14ac:dyDescent="0.3">
      <c r="A149" t="s">
        <v>313</v>
      </c>
      <c r="B149" t="s">
        <v>18</v>
      </c>
      <c r="C149" t="s">
        <v>19</v>
      </c>
      <c r="D149" t="s">
        <v>20</v>
      </c>
      <c r="E149" t="s">
        <v>31</v>
      </c>
      <c r="F149" t="s">
        <v>44</v>
      </c>
      <c r="G149">
        <v>67.45</v>
      </c>
      <c r="H149">
        <v>10</v>
      </c>
      <c r="I149">
        <v>33.725000000000001</v>
      </c>
      <c r="J149">
        <v>708.22500000000002</v>
      </c>
      <c r="K149" s="1">
        <v>43526</v>
      </c>
      <c r="L149" s="2">
        <v>0.47569444444444442</v>
      </c>
      <c r="M149" t="s">
        <v>23</v>
      </c>
      <c r="N149">
        <v>674.5</v>
      </c>
      <c r="O149">
        <v>4.7619047620000003</v>
      </c>
      <c r="P149">
        <v>33.725000000000001</v>
      </c>
      <c r="Q149">
        <v>4.2</v>
      </c>
      <c r="R149" s="4">
        <f>DATE(YEAR(tablaDatos[[#This Row],[Date]]), DAY(tablaDatos[[#This Row],[Date]]), MONTH(tablaDatos[[#This Row],[Date]]))</f>
        <v>43499</v>
      </c>
    </row>
    <row r="150" spans="1:18" x14ac:dyDescent="0.3">
      <c r="A150" t="s">
        <v>320</v>
      </c>
      <c r="B150" t="s">
        <v>18</v>
      </c>
      <c r="C150" t="s">
        <v>19</v>
      </c>
      <c r="D150" t="s">
        <v>20</v>
      </c>
      <c r="E150" t="s">
        <v>31</v>
      </c>
      <c r="F150" t="s">
        <v>32</v>
      </c>
      <c r="G150">
        <v>72.78</v>
      </c>
      <c r="H150">
        <v>10</v>
      </c>
      <c r="I150">
        <v>36.39</v>
      </c>
      <c r="J150">
        <v>764.19</v>
      </c>
      <c r="K150" s="1">
        <v>43526</v>
      </c>
      <c r="L150" s="2">
        <v>0.72499999999999998</v>
      </c>
      <c r="M150" t="s">
        <v>29</v>
      </c>
      <c r="N150">
        <v>727.8</v>
      </c>
      <c r="O150">
        <v>4.7619047620000003</v>
      </c>
      <c r="P150">
        <v>36.39</v>
      </c>
      <c r="Q150">
        <v>7.3</v>
      </c>
      <c r="R150" s="4">
        <f>DATE(YEAR(tablaDatos[[#This Row],[Date]]), DAY(tablaDatos[[#This Row],[Date]]), MONTH(tablaDatos[[#This Row],[Date]]))</f>
        <v>43499</v>
      </c>
    </row>
    <row r="151" spans="1:18" x14ac:dyDescent="0.3">
      <c r="A151" t="s">
        <v>322</v>
      </c>
      <c r="B151" t="s">
        <v>38</v>
      </c>
      <c r="C151" t="s">
        <v>39</v>
      </c>
      <c r="D151" t="s">
        <v>27</v>
      </c>
      <c r="E151" t="s">
        <v>21</v>
      </c>
      <c r="F151" t="s">
        <v>35</v>
      </c>
      <c r="G151">
        <v>42.97</v>
      </c>
      <c r="H151">
        <v>3</v>
      </c>
      <c r="I151">
        <v>6.4455</v>
      </c>
      <c r="J151">
        <v>135.35550000000001</v>
      </c>
      <c r="K151" s="1">
        <v>43526</v>
      </c>
      <c r="L151" s="2">
        <v>0.49027777777777781</v>
      </c>
      <c r="M151" t="s">
        <v>29</v>
      </c>
      <c r="N151">
        <v>128.91</v>
      </c>
      <c r="O151">
        <v>4.7619047620000003</v>
      </c>
      <c r="P151">
        <v>6.4455</v>
      </c>
      <c r="Q151">
        <v>9.3000000000000007</v>
      </c>
      <c r="R151" s="4">
        <f>DATE(YEAR(tablaDatos[[#This Row],[Date]]), DAY(tablaDatos[[#This Row],[Date]]), MONTH(tablaDatos[[#This Row],[Date]]))</f>
        <v>43499</v>
      </c>
    </row>
    <row r="152" spans="1:18" x14ac:dyDescent="0.3">
      <c r="A152" t="s">
        <v>360</v>
      </c>
      <c r="B152" t="s">
        <v>18</v>
      </c>
      <c r="C152" t="s">
        <v>19</v>
      </c>
      <c r="D152" t="s">
        <v>27</v>
      </c>
      <c r="E152" t="s">
        <v>21</v>
      </c>
      <c r="F152" t="s">
        <v>44</v>
      </c>
      <c r="G152">
        <v>27.28</v>
      </c>
      <c r="H152">
        <v>5</v>
      </c>
      <c r="I152">
        <v>6.82</v>
      </c>
      <c r="J152">
        <v>143.22</v>
      </c>
      <c r="K152" s="1">
        <v>43526</v>
      </c>
      <c r="L152" s="2">
        <v>0.4381944444444445</v>
      </c>
      <c r="M152" t="s">
        <v>33</v>
      </c>
      <c r="N152">
        <v>136.4</v>
      </c>
      <c r="O152">
        <v>4.7619047620000003</v>
      </c>
      <c r="P152">
        <v>6.82</v>
      </c>
      <c r="Q152">
        <v>8.6</v>
      </c>
      <c r="R152" s="4">
        <f>DATE(YEAR(tablaDatos[[#This Row],[Date]]), DAY(tablaDatos[[#This Row],[Date]]), MONTH(tablaDatos[[#This Row],[Date]]))</f>
        <v>43499</v>
      </c>
    </row>
    <row r="153" spans="1:18" x14ac:dyDescent="0.3">
      <c r="A153" t="s">
        <v>380</v>
      </c>
      <c r="B153" t="s">
        <v>38</v>
      </c>
      <c r="C153" t="s">
        <v>39</v>
      </c>
      <c r="D153" t="s">
        <v>20</v>
      </c>
      <c r="E153" t="s">
        <v>31</v>
      </c>
      <c r="F153" t="s">
        <v>44</v>
      </c>
      <c r="G153">
        <v>47.16</v>
      </c>
      <c r="H153">
        <v>5</v>
      </c>
      <c r="I153">
        <v>11.79</v>
      </c>
      <c r="J153">
        <v>247.59</v>
      </c>
      <c r="K153" s="1">
        <v>43526</v>
      </c>
      <c r="L153" s="2">
        <v>0.60763888888888895</v>
      </c>
      <c r="M153" t="s">
        <v>33</v>
      </c>
      <c r="N153">
        <v>235.8</v>
      </c>
      <c r="O153">
        <v>4.7619047620000003</v>
      </c>
      <c r="P153">
        <v>11.79</v>
      </c>
      <c r="Q153">
        <v>6</v>
      </c>
      <c r="R153" s="4">
        <f>DATE(YEAR(tablaDatos[[#This Row],[Date]]), DAY(tablaDatos[[#This Row],[Date]]), MONTH(tablaDatos[[#This Row],[Date]]))</f>
        <v>43499</v>
      </c>
    </row>
    <row r="154" spans="1:18" x14ac:dyDescent="0.3">
      <c r="A154" t="s">
        <v>424</v>
      </c>
      <c r="B154" t="s">
        <v>38</v>
      </c>
      <c r="C154" t="s">
        <v>39</v>
      </c>
      <c r="D154" t="s">
        <v>20</v>
      </c>
      <c r="E154" t="s">
        <v>31</v>
      </c>
      <c r="F154" t="s">
        <v>40</v>
      </c>
      <c r="G154">
        <v>53.78</v>
      </c>
      <c r="H154">
        <v>1</v>
      </c>
      <c r="I154">
        <v>2.6890000000000001</v>
      </c>
      <c r="J154">
        <v>56.469000000000001</v>
      </c>
      <c r="K154" s="1">
        <v>43526</v>
      </c>
      <c r="L154" s="2">
        <v>0.84236111111111101</v>
      </c>
      <c r="M154" t="s">
        <v>23</v>
      </c>
      <c r="N154">
        <v>53.78</v>
      </c>
      <c r="O154">
        <v>4.7619047620000003</v>
      </c>
      <c r="P154">
        <v>2.6890000000000001</v>
      </c>
      <c r="Q154">
        <v>4.7</v>
      </c>
      <c r="R154" s="4">
        <f>DATE(YEAR(tablaDatos[[#This Row],[Date]]), DAY(tablaDatos[[#This Row],[Date]]), MONTH(tablaDatos[[#This Row],[Date]]))</f>
        <v>43499</v>
      </c>
    </row>
    <row r="155" spans="1:18" x14ac:dyDescent="0.3">
      <c r="A155" t="s">
        <v>199</v>
      </c>
      <c r="B155" t="s">
        <v>18</v>
      </c>
      <c r="C155" t="s">
        <v>19</v>
      </c>
      <c r="D155" t="s">
        <v>20</v>
      </c>
      <c r="E155" t="s">
        <v>31</v>
      </c>
      <c r="F155" t="s">
        <v>28</v>
      </c>
      <c r="G155">
        <v>71.95</v>
      </c>
      <c r="H155">
        <v>1</v>
      </c>
      <c r="I155">
        <v>3.5975000000000001</v>
      </c>
      <c r="J155">
        <v>75.547499999999999</v>
      </c>
      <c r="K155" s="1">
        <v>43557</v>
      </c>
      <c r="L155" s="2">
        <v>0.50972222222222219</v>
      </c>
      <c r="M155" t="s">
        <v>29</v>
      </c>
      <c r="N155">
        <v>71.95</v>
      </c>
      <c r="O155">
        <v>4.7619047620000003</v>
      </c>
      <c r="P155">
        <v>3.5975000000000001</v>
      </c>
      <c r="Q155">
        <v>7.3</v>
      </c>
      <c r="R155" s="4">
        <f>DATE(YEAR(tablaDatos[[#This Row],[Date]]), DAY(tablaDatos[[#This Row],[Date]]), MONTH(tablaDatos[[#This Row],[Date]]))</f>
        <v>43500</v>
      </c>
    </row>
    <row r="156" spans="1:18" x14ac:dyDescent="0.3">
      <c r="A156" t="s">
        <v>223</v>
      </c>
      <c r="B156" t="s">
        <v>25</v>
      </c>
      <c r="C156" t="s">
        <v>26</v>
      </c>
      <c r="D156" t="s">
        <v>20</v>
      </c>
      <c r="E156" t="s">
        <v>31</v>
      </c>
      <c r="F156" t="s">
        <v>32</v>
      </c>
      <c r="G156">
        <v>13.98</v>
      </c>
      <c r="H156">
        <v>1</v>
      </c>
      <c r="I156">
        <v>0.69899999999999995</v>
      </c>
      <c r="J156">
        <v>14.679</v>
      </c>
      <c r="K156" s="1">
        <v>43557</v>
      </c>
      <c r="L156" s="2">
        <v>0.56805555555555554</v>
      </c>
      <c r="M156" t="s">
        <v>23</v>
      </c>
      <c r="N156">
        <v>13.98</v>
      </c>
      <c r="O156">
        <v>4.7619047620000003</v>
      </c>
      <c r="P156">
        <v>0.69899999999999995</v>
      </c>
      <c r="Q156">
        <v>9.8000000000000007</v>
      </c>
      <c r="R156" s="4">
        <f>DATE(YEAR(tablaDatos[[#This Row],[Date]]), DAY(tablaDatos[[#This Row],[Date]]), MONTH(tablaDatos[[#This Row],[Date]]))</f>
        <v>43500</v>
      </c>
    </row>
    <row r="157" spans="1:18" x14ac:dyDescent="0.3">
      <c r="A157" t="s">
        <v>232</v>
      </c>
      <c r="B157" t="s">
        <v>18</v>
      </c>
      <c r="C157" t="s">
        <v>19</v>
      </c>
      <c r="D157" t="s">
        <v>20</v>
      </c>
      <c r="E157" t="s">
        <v>21</v>
      </c>
      <c r="F157" t="s">
        <v>28</v>
      </c>
      <c r="G157">
        <v>25.22</v>
      </c>
      <c r="H157">
        <v>7</v>
      </c>
      <c r="I157">
        <v>8.827</v>
      </c>
      <c r="J157">
        <v>185.36699999999999</v>
      </c>
      <c r="K157" s="1">
        <v>43557</v>
      </c>
      <c r="L157" s="2">
        <v>0.43263888888888885</v>
      </c>
      <c r="M157" t="s">
        <v>29</v>
      </c>
      <c r="N157">
        <v>176.54</v>
      </c>
      <c r="O157">
        <v>4.7619047620000003</v>
      </c>
      <c r="P157">
        <v>8.827</v>
      </c>
      <c r="Q157">
        <v>8.1999999999999993</v>
      </c>
      <c r="R157" s="4">
        <f>DATE(YEAR(tablaDatos[[#This Row],[Date]]), DAY(tablaDatos[[#This Row],[Date]]), MONTH(tablaDatos[[#This Row],[Date]]))</f>
        <v>43500</v>
      </c>
    </row>
    <row r="158" spans="1:18" x14ac:dyDescent="0.3">
      <c r="A158" t="s">
        <v>261</v>
      </c>
      <c r="B158" t="s">
        <v>38</v>
      </c>
      <c r="C158" t="s">
        <v>39</v>
      </c>
      <c r="D158" t="s">
        <v>20</v>
      </c>
      <c r="E158" t="s">
        <v>21</v>
      </c>
      <c r="F158" t="s">
        <v>32</v>
      </c>
      <c r="G158">
        <v>77.680000000000007</v>
      </c>
      <c r="H158">
        <v>9</v>
      </c>
      <c r="I158">
        <v>34.956000000000003</v>
      </c>
      <c r="J158">
        <v>734.07600000000002</v>
      </c>
      <c r="K158" s="1">
        <v>43557</v>
      </c>
      <c r="L158" s="2">
        <v>0.55625000000000002</v>
      </c>
      <c r="M158" t="s">
        <v>23</v>
      </c>
      <c r="N158">
        <v>699.12</v>
      </c>
      <c r="O158">
        <v>4.7619047620000003</v>
      </c>
      <c r="P158">
        <v>34.956000000000003</v>
      </c>
      <c r="Q158">
        <v>9.8000000000000007</v>
      </c>
      <c r="R158" s="4">
        <f>DATE(YEAR(tablaDatos[[#This Row],[Date]]), DAY(tablaDatos[[#This Row],[Date]]), MONTH(tablaDatos[[#This Row],[Date]]))</f>
        <v>43500</v>
      </c>
    </row>
    <row r="159" spans="1:18" x14ac:dyDescent="0.3">
      <c r="A159" t="s">
        <v>289</v>
      </c>
      <c r="B159" t="s">
        <v>38</v>
      </c>
      <c r="C159" t="s">
        <v>39</v>
      </c>
      <c r="D159" t="s">
        <v>20</v>
      </c>
      <c r="E159" t="s">
        <v>21</v>
      </c>
      <c r="F159" t="s">
        <v>40</v>
      </c>
      <c r="G159">
        <v>72.040000000000006</v>
      </c>
      <c r="H159">
        <v>2</v>
      </c>
      <c r="I159">
        <v>7.2039999999999997</v>
      </c>
      <c r="J159">
        <v>151.28399999999999</v>
      </c>
      <c r="K159" s="1">
        <v>43557</v>
      </c>
      <c r="L159" s="2">
        <v>0.81805555555555554</v>
      </c>
      <c r="M159" t="s">
        <v>29</v>
      </c>
      <c r="N159">
        <v>144.08000000000001</v>
      </c>
      <c r="O159">
        <v>4.7619047620000003</v>
      </c>
      <c r="P159">
        <v>7.2039999999999997</v>
      </c>
      <c r="Q159">
        <v>9.5</v>
      </c>
      <c r="R159" s="4">
        <f>DATE(YEAR(tablaDatos[[#This Row],[Date]]), DAY(tablaDatos[[#This Row],[Date]]), MONTH(tablaDatos[[#This Row],[Date]]))</f>
        <v>43500</v>
      </c>
    </row>
    <row r="160" spans="1:18" x14ac:dyDescent="0.3">
      <c r="A160" t="s">
        <v>302</v>
      </c>
      <c r="B160" t="s">
        <v>18</v>
      </c>
      <c r="C160" t="s">
        <v>19</v>
      </c>
      <c r="D160" t="s">
        <v>27</v>
      </c>
      <c r="E160" t="s">
        <v>21</v>
      </c>
      <c r="F160" t="s">
        <v>35</v>
      </c>
      <c r="G160">
        <v>43.06</v>
      </c>
      <c r="H160">
        <v>5</v>
      </c>
      <c r="I160">
        <v>10.765000000000001</v>
      </c>
      <c r="J160">
        <v>226.065</v>
      </c>
      <c r="K160" s="1">
        <v>43557</v>
      </c>
      <c r="L160" s="2">
        <v>0.69305555555555554</v>
      </c>
      <c r="M160" t="s">
        <v>23</v>
      </c>
      <c r="N160">
        <v>215.3</v>
      </c>
      <c r="O160">
        <v>4.7619047620000003</v>
      </c>
      <c r="P160">
        <v>10.765000000000001</v>
      </c>
      <c r="Q160">
        <v>7.7</v>
      </c>
      <c r="R160" s="4">
        <f>DATE(YEAR(tablaDatos[[#This Row],[Date]]), DAY(tablaDatos[[#This Row],[Date]]), MONTH(tablaDatos[[#This Row],[Date]]))</f>
        <v>43500</v>
      </c>
    </row>
    <row r="161" spans="1:18" x14ac:dyDescent="0.3">
      <c r="A161" t="s">
        <v>324</v>
      </c>
      <c r="B161" t="s">
        <v>18</v>
      </c>
      <c r="C161" t="s">
        <v>19</v>
      </c>
      <c r="D161" t="s">
        <v>27</v>
      </c>
      <c r="E161" t="s">
        <v>21</v>
      </c>
      <c r="F161" t="s">
        <v>40</v>
      </c>
      <c r="G161">
        <v>48.63</v>
      </c>
      <c r="H161">
        <v>4</v>
      </c>
      <c r="I161">
        <v>9.7260000000000009</v>
      </c>
      <c r="J161">
        <v>204.24600000000001</v>
      </c>
      <c r="K161" s="1">
        <v>43557</v>
      </c>
      <c r="L161" s="2">
        <v>0.65555555555555556</v>
      </c>
      <c r="M161" t="s">
        <v>23</v>
      </c>
      <c r="N161">
        <v>194.52</v>
      </c>
      <c r="O161">
        <v>4.7619047620000003</v>
      </c>
      <c r="P161">
        <v>9.7260000000000009</v>
      </c>
      <c r="Q161">
        <v>7.6</v>
      </c>
      <c r="R161" s="4">
        <f>DATE(YEAR(tablaDatos[[#This Row],[Date]]), DAY(tablaDatos[[#This Row],[Date]]), MONTH(tablaDatos[[#This Row],[Date]]))</f>
        <v>43500</v>
      </c>
    </row>
    <row r="162" spans="1:18" x14ac:dyDescent="0.3">
      <c r="A162" t="s">
        <v>342</v>
      </c>
      <c r="B162" t="s">
        <v>25</v>
      </c>
      <c r="C162" t="s">
        <v>26</v>
      </c>
      <c r="D162" t="s">
        <v>27</v>
      </c>
      <c r="E162" t="s">
        <v>21</v>
      </c>
      <c r="F162" t="s">
        <v>22</v>
      </c>
      <c r="G162">
        <v>13.85</v>
      </c>
      <c r="H162">
        <v>9</v>
      </c>
      <c r="I162">
        <v>6.2324999999999999</v>
      </c>
      <c r="J162">
        <v>130.88249999999999</v>
      </c>
      <c r="K162" s="1">
        <v>43557</v>
      </c>
      <c r="L162" s="2">
        <v>0.53472222222222221</v>
      </c>
      <c r="M162" t="s">
        <v>23</v>
      </c>
      <c r="N162">
        <v>124.65</v>
      </c>
      <c r="O162">
        <v>4.7619047620000003</v>
      </c>
      <c r="P162">
        <v>6.2324999999999999</v>
      </c>
      <c r="Q162">
        <v>6</v>
      </c>
      <c r="R162" s="4">
        <f>DATE(YEAR(tablaDatos[[#This Row],[Date]]), DAY(tablaDatos[[#This Row],[Date]]), MONTH(tablaDatos[[#This Row],[Date]]))</f>
        <v>43500</v>
      </c>
    </row>
    <row r="163" spans="1:18" x14ac:dyDescent="0.3">
      <c r="A163" t="s">
        <v>346</v>
      </c>
      <c r="B163" t="s">
        <v>38</v>
      </c>
      <c r="C163" t="s">
        <v>39</v>
      </c>
      <c r="D163" t="s">
        <v>20</v>
      </c>
      <c r="E163" t="s">
        <v>31</v>
      </c>
      <c r="F163" t="s">
        <v>44</v>
      </c>
      <c r="G163">
        <v>23.34</v>
      </c>
      <c r="H163">
        <v>4</v>
      </c>
      <c r="I163">
        <v>4.6680000000000001</v>
      </c>
      <c r="J163">
        <v>98.028000000000006</v>
      </c>
      <c r="K163" s="1">
        <v>43557</v>
      </c>
      <c r="L163" s="2">
        <v>0.78680555555555554</v>
      </c>
      <c r="M163" t="s">
        <v>23</v>
      </c>
      <c r="N163">
        <v>93.36</v>
      </c>
      <c r="O163">
        <v>4.7619047620000003</v>
      </c>
      <c r="P163">
        <v>4.6680000000000001</v>
      </c>
      <c r="Q163">
        <v>7.4</v>
      </c>
      <c r="R163" s="4">
        <f>DATE(YEAR(tablaDatos[[#This Row],[Date]]), DAY(tablaDatos[[#This Row],[Date]]), MONTH(tablaDatos[[#This Row],[Date]]))</f>
        <v>43500</v>
      </c>
    </row>
    <row r="164" spans="1:18" x14ac:dyDescent="0.3">
      <c r="A164" t="s">
        <v>372</v>
      </c>
      <c r="B164" t="s">
        <v>18</v>
      </c>
      <c r="C164" t="s">
        <v>19</v>
      </c>
      <c r="D164" t="s">
        <v>27</v>
      </c>
      <c r="E164" t="s">
        <v>31</v>
      </c>
      <c r="F164" t="s">
        <v>28</v>
      </c>
      <c r="G164">
        <v>74.58</v>
      </c>
      <c r="H164">
        <v>7</v>
      </c>
      <c r="I164">
        <v>26.103000000000002</v>
      </c>
      <c r="J164">
        <v>548.16300000000001</v>
      </c>
      <c r="K164" s="1">
        <v>43557</v>
      </c>
      <c r="L164" s="2">
        <v>0.67291666666666661</v>
      </c>
      <c r="M164" t="s">
        <v>33</v>
      </c>
      <c r="N164">
        <v>522.05999999999995</v>
      </c>
      <c r="O164">
        <v>4.7619047620000003</v>
      </c>
      <c r="P164">
        <v>26.103000000000002</v>
      </c>
      <c r="Q164">
        <v>9</v>
      </c>
      <c r="R164" s="4">
        <f>DATE(YEAR(tablaDatos[[#This Row],[Date]]), DAY(tablaDatos[[#This Row],[Date]]), MONTH(tablaDatos[[#This Row],[Date]]))</f>
        <v>43500</v>
      </c>
    </row>
    <row r="165" spans="1:18" x14ac:dyDescent="0.3">
      <c r="A165" t="s">
        <v>443</v>
      </c>
      <c r="B165" t="s">
        <v>38</v>
      </c>
      <c r="C165" t="s">
        <v>39</v>
      </c>
      <c r="D165" t="s">
        <v>27</v>
      </c>
      <c r="E165" t="s">
        <v>21</v>
      </c>
      <c r="F165" t="s">
        <v>44</v>
      </c>
      <c r="G165">
        <v>67.77</v>
      </c>
      <c r="H165">
        <v>1</v>
      </c>
      <c r="I165">
        <v>3.3885000000000001</v>
      </c>
      <c r="J165">
        <v>71.158500000000004</v>
      </c>
      <c r="K165" s="1">
        <v>43557</v>
      </c>
      <c r="L165" s="2">
        <v>0.86319444444444438</v>
      </c>
      <c r="M165" t="s">
        <v>33</v>
      </c>
      <c r="N165">
        <v>67.77</v>
      </c>
      <c r="O165">
        <v>4.7619047620000003</v>
      </c>
      <c r="P165">
        <v>3.3885000000000001</v>
      </c>
      <c r="Q165">
        <v>6.5</v>
      </c>
      <c r="R165" s="4">
        <f>DATE(YEAR(tablaDatos[[#This Row],[Date]]), DAY(tablaDatos[[#This Row],[Date]]), MONTH(tablaDatos[[#This Row],[Date]]))</f>
        <v>43500</v>
      </c>
    </row>
    <row r="166" spans="1:18" x14ac:dyDescent="0.3">
      <c r="A166" t="s">
        <v>95</v>
      </c>
      <c r="B166" t="s">
        <v>38</v>
      </c>
      <c r="C166" t="s">
        <v>39</v>
      </c>
      <c r="D166" t="s">
        <v>20</v>
      </c>
      <c r="E166" t="s">
        <v>21</v>
      </c>
      <c r="F166" t="s">
        <v>35</v>
      </c>
      <c r="G166">
        <v>16.489999999999998</v>
      </c>
      <c r="H166">
        <v>2</v>
      </c>
      <c r="I166">
        <v>1.649</v>
      </c>
      <c r="J166">
        <v>34.628999999999998</v>
      </c>
      <c r="K166" s="1">
        <v>43587</v>
      </c>
      <c r="L166" s="2">
        <v>0.48055555555555557</v>
      </c>
      <c r="M166" t="s">
        <v>23</v>
      </c>
      <c r="N166">
        <v>32.979999999999997</v>
      </c>
      <c r="O166">
        <v>4.7619047620000003</v>
      </c>
      <c r="P166">
        <v>1.649</v>
      </c>
      <c r="Q166">
        <v>4.5999999999999996</v>
      </c>
      <c r="R166" s="4">
        <f>DATE(YEAR(tablaDatos[[#This Row],[Date]]), DAY(tablaDatos[[#This Row],[Date]]), MONTH(tablaDatos[[#This Row],[Date]]))</f>
        <v>43501</v>
      </c>
    </row>
    <row r="167" spans="1:18" x14ac:dyDescent="0.3">
      <c r="A167" t="s">
        <v>96</v>
      </c>
      <c r="B167" t="s">
        <v>25</v>
      </c>
      <c r="C167" t="s">
        <v>26</v>
      </c>
      <c r="D167" t="s">
        <v>20</v>
      </c>
      <c r="E167" t="s">
        <v>21</v>
      </c>
      <c r="F167" t="s">
        <v>22</v>
      </c>
      <c r="G167">
        <v>98.21</v>
      </c>
      <c r="H167">
        <v>3</v>
      </c>
      <c r="I167">
        <v>14.7315</v>
      </c>
      <c r="J167">
        <v>309.36149999999998</v>
      </c>
      <c r="K167" s="1">
        <v>43587</v>
      </c>
      <c r="L167" s="2">
        <v>0.44513888888888892</v>
      </c>
      <c r="M167" t="s">
        <v>33</v>
      </c>
      <c r="N167">
        <v>294.63</v>
      </c>
      <c r="O167">
        <v>4.7619047620000003</v>
      </c>
      <c r="P167">
        <v>14.7315</v>
      </c>
      <c r="Q167">
        <v>7.8</v>
      </c>
      <c r="R167" s="4">
        <f>DATE(YEAR(tablaDatos[[#This Row],[Date]]), DAY(tablaDatos[[#This Row],[Date]]), MONTH(tablaDatos[[#This Row],[Date]]))</f>
        <v>43501</v>
      </c>
    </row>
    <row r="168" spans="1:18" x14ac:dyDescent="0.3">
      <c r="A168" t="s">
        <v>111</v>
      </c>
      <c r="B168" t="s">
        <v>25</v>
      </c>
      <c r="C168" t="s">
        <v>26</v>
      </c>
      <c r="D168" t="s">
        <v>20</v>
      </c>
      <c r="E168" t="s">
        <v>21</v>
      </c>
      <c r="F168" t="s">
        <v>22</v>
      </c>
      <c r="G168">
        <v>68.599999999999994</v>
      </c>
      <c r="H168">
        <v>10</v>
      </c>
      <c r="I168">
        <v>34.299999999999997</v>
      </c>
      <c r="J168">
        <v>720.3</v>
      </c>
      <c r="K168" s="1">
        <v>43587</v>
      </c>
      <c r="L168" s="2">
        <v>0.83124999999999993</v>
      </c>
      <c r="M168" t="s">
        <v>29</v>
      </c>
      <c r="N168">
        <v>686</v>
      </c>
      <c r="O168">
        <v>4.7619047620000003</v>
      </c>
      <c r="P168">
        <v>34.299999999999997</v>
      </c>
      <c r="Q168">
        <v>9.1</v>
      </c>
      <c r="R168" s="4">
        <f>DATE(YEAR(tablaDatos[[#This Row],[Date]]), DAY(tablaDatos[[#This Row],[Date]]), MONTH(tablaDatos[[#This Row],[Date]]))</f>
        <v>43501</v>
      </c>
    </row>
    <row r="169" spans="1:18" x14ac:dyDescent="0.3">
      <c r="A169" t="s">
        <v>159</v>
      </c>
      <c r="B169" t="s">
        <v>18</v>
      </c>
      <c r="C169" t="s">
        <v>19</v>
      </c>
      <c r="D169" t="s">
        <v>20</v>
      </c>
      <c r="E169" t="s">
        <v>31</v>
      </c>
      <c r="F169" t="s">
        <v>32</v>
      </c>
      <c r="G169">
        <v>25.91</v>
      </c>
      <c r="H169">
        <v>6</v>
      </c>
      <c r="I169">
        <v>7.7729999999999997</v>
      </c>
      <c r="J169">
        <v>163.233</v>
      </c>
      <c r="K169" s="1">
        <v>43587</v>
      </c>
      <c r="L169" s="2">
        <v>0.42777777777777781</v>
      </c>
      <c r="M169" t="s">
        <v>23</v>
      </c>
      <c r="N169">
        <v>155.46</v>
      </c>
      <c r="O169">
        <v>4.7619047620000003</v>
      </c>
      <c r="P169">
        <v>7.7729999999999997</v>
      </c>
      <c r="Q169">
        <v>8.6999999999999993</v>
      </c>
      <c r="R169" s="4">
        <f>DATE(YEAR(tablaDatos[[#This Row],[Date]]), DAY(tablaDatos[[#This Row],[Date]]), MONTH(tablaDatos[[#This Row],[Date]]))</f>
        <v>43501</v>
      </c>
    </row>
    <row r="170" spans="1:18" x14ac:dyDescent="0.3">
      <c r="A170" t="s">
        <v>183</v>
      </c>
      <c r="B170" t="s">
        <v>25</v>
      </c>
      <c r="C170" t="s">
        <v>26</v>
      </c>
      <c r="D170" t="s">
        <v>20</v>
      </c>
      <c r="E170" t="s">
        <v>31</v>
      </c>
      <c r="F170" t="s">
        <v>40</v>
      </c>
      <c r="G170">
        <v>69.33</v>
      </c>
      <c r="H170">
        <v>2</v>
      </c>
      <c r="I170">
        <v>6.9329999999999998</v>
      </c>
      <c r="J170">
        <v>145.59299999999999</v>
      </c>
      <c r="K170" s="1">
        <v>43587</v>
      </c>
      <c r="L170" s="2">
        <v>0.79513888888888884</v>
      </c>
      <c r="M170" t="s">
        <v>23</v>
      </c>
      <c r="N170">
        <v>138.66</v>
      </c>
      <c r="O170">
        <v>4.7619047620000003</v>
      </c>
      <c r="P170">
        <v>6.9329999999999998</v>
      </c>
      <c r="Q170">
        <v>9.6999999999999993</v>
      </c>
      <c r="R170" s="4">
        <f>DATE(YEAR(tablaDatos[[#This Row],[Date]]), DAY(tablaDatos[[#This Row],[Date]]), MONTH(tablaDatos[[#This Row],[Date]]))</f>
        <v>43501</v>
      </c>
    </row>
    <row r="171" spans="1:18" x14ac:dyDescent="0.3">
      <c r="A171" t="s">
        <v>196</v>
      </c>
      <c r="B171" t="s">
        <v>38</v>
      </c>
      <c r="C171" t="s">
        <v>39</v>
      </c>
      <c r="D171" t="s">
        <v>20</v>
      </c>
      <c r="E171" t="s">
        <v>21</v>
      </c>
      <c r="F171" t="s">
        <v>44</v>
      </c>
      <c r="G171">
        <v>42.82</v>
      </c>
      <c r="H171">
        <v>9</v>
      </c>
      <c r="I171">
        <v>19.268999999999998</v>
      </c>
      <c r="J171">
        <v>404.649</v>
      </c>
      <c r="K171" s="1">
        <v>43587</v>
      </c>
      <c r="L171" s="2">
        <v>0.6430555555555556</v>
      </c>
      <c r="M171" t="s">
        <v>33</v>
      </c>
      <c r="N171">
        <v>385.38</v>
      </c>
      <c r="O171">
        <v>4.7619047620000003</v>
      </c>
      <c r="P171">
        <v>19.268999999999998</v>
      </c>
      <c r="Q171">
        <v>8.9</v>
      </c>
      <c r="R171" s="4">
        <f>DATE(YEAR(tablaDatos[[#This Row],[Date]]), DAY(tablaDatos[[#This Row],[Date]]), MONTH(tablaDatos[[#This Row],[Date]]))</f>
        <v>43501</v>
      </c>
    </row>
    <row r="172" spans="1:18" x14ac:dyDescent="0.3">
      <c r="A172" t="s">
        <v>287</v>
      </c>
      <c r="B172" t="s">
        <v>38</v>
      </c>
      <c r="C172" t="s">
        <v>39</v>
      </c>
      <c r="D172" t="s">
        <v>27</v>
      </c>
      <c r="E172" t="s">
        <v>21</v>
      </c>
      <c r="F172" t="s">
        <v>22</v>
      </c>
      <c r="G172">
        <v>58.24</v>
      </c>
      <c r="H172">
        <v>9</v>
      </c>
      <c r="I172">
        <v>26.207999999999998</v>
      </c>
      <c r="J172">
        <v>550.36800000000005</v>
      </c>
      <c r="K172" s="1">
        <v>43587</v>
      </c>
      <c r="L172" s="2">
        <v>0.52361111111111114</v>
      </c>
      <c r="M172" t="s">
        <v>29</v>
      </c>
      <c r="N172">
        <v>524.16</v>
      </c>
      <c r="O172">
        <v>4.7619047620000003</v>
      </c>
      <c r="P172">
        <v>26.207999999999998</v>
      </c>
      <c r="Q172">
        <v>9.6999999999999993</v>
      </c>
      <c r="R172" s="4">
        <f>DATE(YEAR(tablaDatos[[#This Row],[Date]]), DAY(tablaDatos[[#This Row],[Date]]), MONTH(tablaDatos[[#This Row],[Date]]))</f>
        <v>43501</v>
      </c>
    </row>
    <row r="173" spans="1:18" x14ac:dyDescent="0.3">
      <c r="A173" t="s">
        <v>306</v>
      </c>
      <c r="B173" t="s">
        <v>18</v>
      </c>
      <c r="C173" t="s">
        <v>19</v>
      </c>
      <c r="D173" t="s">
        <v>20</v>
      </c>
      <c r="E173" t="s">
        <v>21</v>
      </c>
      <c r="F173" t="s">
        <v>35</v>
      </c>
      <c r="G173">
        <v>75.2</v>
      </c>
      <c r="H173">
        <v>3</v>
      </c>
      <c r="I173">
        <v>11.28</v>
      </c>
      <c r="J173">
        <v>236.88</v>
      </c>
      <c r="K173" s="1">
        <v>43587</v>
      </c>
      <c r="L173" s="2">
        <v>0.49374999999999997</v>
      </c>
      <c r="M173" t="s">
        <v>23</v>
      </c>
      <c r="N173">
        <v>225.6</v>
      </c>
      <c r="O173">
        <v>4.7619047620000003</v>
      </c>
      <c r="P173">
        <v>11.28</v>
      </c>
      <c r="Q173">
        <v>4.8</v>
      </c>
      <c r="R173" s="4">
        <f>DATE(YEAR(tablaDatos[[#This Row],[Date]]), DAY(tablaDatos[[#This Row],[Date]]), MONTH(tablaDatos[[#This Row],[Date]]))</f>
        <v>43501</v>
      </c>
    </row>
    <row r="174" spans="1:18" x14ac:dyDescent="0.3">
      <c r="A174" t="s">
        <v>370</v>
      </c>
      <c r="B174" t="s">
        <v>18</v>
      </c>
      <c r="C174" t="s">
        <v>19</v>
      </c>
      <c r="D174" t="s">
        <v>20</v>
      </c>
      <c r="E174" t="s">
        <v>21</v>
      </c>
      <c r="F174" t="s">
        <v>40</v>
      </c>
      <c r="G174">
        <v>30.62</v>
      </c>
      <c r="H174">
        <v>1</v>
      </c>
      <c r="I174">
        <v>1.5309999999999999</v>
      </c>
      <c r="J174">
        <v>32.151000000000003</v>
      </c>
      <c r="K174" s="1">
        <v>43587</v>
      </c>
      <c r="L174" s="2">
        <v>0.59305555555555556</v>
      </c>
      <c r="M174" t="s">
        <v>33</v>
      </c>
      <c r="N174">
        <v>30.62</v>
      </c>
      <c r="O174">
        <v>4.7619047620000003</v>
      </c>
      <c r="P174">
        <v>1.5309999999999999</v>
      </c>
      <c r="Q174">
        <v>4.0999999999999996</v>
      </c>
      <c r="R174" s="4">
        <f>DATE(YEAR(tablaDatos[[#This Row],[Date]]), DAY(tablaDatos[[#This Row],[Date]]), MONTH(tablaDatos[[#This Row],[Date]]))</f>
        <v>43501</v>
      </c>
    </row>
    <row r="175" spans="1:18" x14ac:dyDescent="0.3">
      <c r="A175" t="s">
        <v>400</v>
      </c>
      <c r="B175" t="s">
        <v>18</v>
      </c>
      <c r="C175" t="s">
        <v>19</v>
      </c>
      <c r="D175" t="s">
        <v>20</v>
      </c>
      <c r="E175" t="s">
        <v>31</v>
      </c>
      <c r="F175" t="s">
        <v>44</v>
      </c>
      <c r="G175">
        <v>87.9</v>
      </c>
      <c r="H175">
        <v>1</v>
      </c>
      <c r="I175">
        <v>4.3949999999999996</v>
      </c>
      <c r="J175">
        <v>92.295000000000002</v>
      </c>
      <c r="K175" s="1">
        <v>43587</v>
      </c>
      <c r="L175" s="2">
        <v>0.8208333333333333</v>
      </c>
      <c r="M175" t="s">
        <v>23</v>
      </c>
      <c r="N175">
        <v>87.9</v>
      </c>
      <c r="O175">
        <v>4.7619047620000003</v>
      </c>
      <c r="P175">
        <v>4.3949999999999996</v>
      </c>
      <c r="Q175">
        <v>6.7</v>
      </c>
      <c r="R175" s="4">
        <f>DATE(YEAR(tablaDatos[[#This Row],[Date]]), DAY(tablaDatos[[#This Row],[Date]]), MONTH(tablaDatos[[#This Row],[Date]]))</f>
        <v>43501</v>
      </c>
    </row>
    <row r="176" spans="1:18" x14ac:dyDescent="0.3">
      <c r="A176" t="s">
        <v>405</v>
      </c>
      <c r="B176" t="s">
        <v>25</v>
      </c>
      <c r="C176" t="s">
        <v>26</v>
      </c>
      <c r="D176" t="s">
        <v>20</v>
      </c>
      <c r="E176" t="s">
        <v>21</v>
      </c>
      <c r="F176" t="s">
        <v>44</v>
      </c>
      <c r="G176">
        <v>47.27</v>
      </c>
      <c r="H176">
        <v>6</v>
      </c>
      <c r="I176">
        <v>14.180999999999999</v>
      </c>
      <c r="J176">
        <v>297.80099999999999</v>
      </c>
      <c r="K176" s="1">
        <v>43587</v>
      </c>
      <c r="L176" s="2">
        <v>0.4284722222222222</v>
      </c>
      <c r="M176" t="s">
        <v>29</v>
      </c>
      <c r="N176">
        <v>283.62</v>
      </c>
      <c r="O176">
        <v>4.7619047620000003</v>
      </c>
      <c r="P176">
        <v>14.180999999999999</v>
      </c>
      <c r="Q176">
        <v>8.8000000000000007</v>
      </c>
      <c r="R176" s="4">
        <f>DATE(YEAR(tablaDatos[[#This Row],[Date]]), DAY(tablaDatos[[#This Row],[Date]]), MONTH(tablaDatos[[#This Row],[Date]]))</f>
        <v>43501</v>
      </c>
    </row>
    <row r="177" spans="1:18" x14ac:dyDescent="0.3">
      <c r="A177" t="s">
        <v>432</v>
      </c>
      <c r="B177" t="s">
        <v>18</v>
      </c>
      <c r="C177" t="s">
        <v>19</v>
      </c>
      <c r="D177" t="s">
        <v>20</v>
      </c>
      <c r="E177" t="s">
        <v>31</v>
      </c>
      <c r="F177" t="s">
        <v>28</v>
      </c>
      <c r="G177">
        <v>20.89</v>
      </c>
      <c r="H177">
        <v>2</v>
      </c>
      <c r="I177">
        <v>2.089</v>
      </c>
      <c r="J177">
        <v>43.869</v>
      </c>
      <c r="K177" s="1">
        <v>43587</v>
      </c>
      <c r="L177" s="2">
        <v>0.78125</v>
      </c>
      <c r="M177" t="s">
        <v>29</v>
      </c>
      <c r="N177">
        <v>41.78</v>
      </c>
      <c r="O177">
        <v>4.7619047620000003</v>
      </c>
      <c r="P177">
        <v>2.089</v>
      </c>
      <c r="Q177">
        <v>9.8000000000000007</v>
      </c>
      <c r="R177" s="4">
        <f>DATE(YEAR(tablaDatos[[#This Row],[Date]]), DAY(tablaDatos[[#This Row],[Date]]), MONTH(tablaDatos[[#This Row],[Date]]))</f>
        <v>43501</v>
      </c>
    </row>
    <row r="178" spans="1:18" x14ac:dyDescent="0.3">
      <c r="A178" t="s">
        <v>37</v>
      </c>
      <c r="B178" t="s">
        <v>38</v>
      </c>
      <c r="C178" t="s">
        <v>39</v>
      </c>
      <c r="D178" t="s">
        <v>20</v>
      </c>
      <c r="E178" t="s">
        <v>21</v>
      </c>
      <c r="F178" t="s">
        <v>40</v>
      </c>
      <c r="G178">
        <v>14.48</v>
      </c>
      <c r="H178">
        <v>4</v>
      </c>
      <c r="I178">
        <v>2.8959999999999999</v>
      </c>
      <c r="J178">
        <v>60.816000000000003</v>
      </c>
      <c r="K178" s="1">
        <v>43618</v>
      </c>
      <c r="L178" s="2">
        <v>0.75486111111111109</v>
      </c>
      <c r="M178" t="s">
        <v>23</v>
      </c>
      <c r="N178">
        <v>57.92</v>
      </c>
      <c r="O178">
        <v>4.7619047620000003</v>
      </c>
      <c r="P178">
        <v>2.8959999999999999</v>
      </c>
      <c r="Q178">
        <v>4.5</v>
      </c>
      <c r="R178" s="4">
        <f>DATE(YEAR(tablaDatos[[#This Row],[Date]]), DAY(tablaDatos[[#This Row],[Date]]), MONTH(tablaDatos[[#This Row],[Date]]))</f>
        <v>43502</v>
      </c>
    </row>
    <row r="179" spans="1:18" x14ac:dyDescent="0.3">
      <c r="A179" t="s">
        <v>53</v>
      </c>
      <c r="B179" t="s">
        <v>25</v>
      </c>
      <c r="C179" t="s">
        <v>26</v>
      </c>
      <c r="D179" t="s">
        <v>20</v>
      </c>
      <c r="E179" t="s">
        <v>21</v>
      </c>
      <c r="F179" t="s">
        <v>44</v>
      </c>
      <c r="G179">
        <v>99.42</v>
      </c>
      <c r="H179">
        <v>4</v>
      </c>
      <c r="I179">
        <v>19.884</v>
      </c>
      <c r="J179">
        <v>417.56400000000002</v>
      </c>
      <c r="K179" s="1">
        <v>43618</v>
      </c>
      <c r="L179" s="2">
        <v>0.4458333333333333</v>
      </c>
      <c r="M179" t="s">
        <v>23</v>
      </c>
      <c r="N179">
        <v>397.68</v>
      </c>
      <c r="O179">
        <v>4.7619047620000003</v>
      </c>
      <c r="P179">
        <v>19.884</v>
      </c>
      <c r="Q179">
        <v>7.5</v>
      </c>
      <c r="R179" s="4">
        <f>DATE(YEAR(tablaDatos[[#This Row],[Date]]), DAY(tablaDatos[[#This Row],[Date]]), MONTH(tablaDatos[[#This Row],[Date]]))</f>
        <v>43502</v>
      </c>
    </row>
    <row r="180" spans="1:18" x14ac:dyDescent="0.3">
      <c r="A180" t="s">
        <v>61</v>
      </c>
      <c r="B180" t="s">
        <v>38</v>
      </c>
      <c r="C180" t="s">
        <v>39</v>
      </c>
      <c r="D180" t="s">
        <v>20</v>
      </c>
      <c r="E180" t="s">
        <v>21</v>
      </c>
      <c r="F180" t="s">
        <v>44</v>
      </c>
      <c r="G180">
        <v>20.010000000000002</v>
      </c>
      <c r="H180">
        <v>9</v>
      </c>
      <c r="I180">
        <v>9.0045000000000002</v>
      </c>
      <c r="J180">
        <v>189.09450000000001</v>
      </c>
      <c r="K180" s="1">
        <v>43618</v>
      </c>
      <c r="L180" s="2">
        <v>0.65763888888888888</v>
      </c>
      <c r="M180" t="s">
        <v>23</v>
      </c>
      <c r="N180">
        <v>180.09</v>
      </c>
      <c r="O180">
        <v>4.7619047620000003</v>
      </c>
      <c r="P180">
        <v>9.0045000000000002</v>
      </c>
      <c r="Q180">
        <v>4.0999999999999996</v>
      </c>
      <c r="R180" s="4">
        <f>DATE(YEAR(tablaDatos[[#This Row],[Date]]), DAY(tablaDatos[[#This Row],[Date]]), MONTH(tablaDatos[[#This Row],[Date]]))</f>
        <v>43502</v>
      </c>
    </row>
    <row r="181" spans="1:18" x14ac:dyDescent="0.3">
      <c r="A181" t="s">
        <v>86</v>
      </c>
      <c r="B181" t="s">
        <v>25</v>
      </c>
      <c r="C181" t="s">
        <v>26</v>
      </c>
      <c r="D181" t="s">
        <v>27</v>
      </c>
      <c r="E181" t="s">
        <v>31</v>
      </c>
      <c r="F181" t="s">
        <v>22</v>
      </c>
      <c r="G181">
        <v>89.75</v>
      </c>
      <c r="H181">
        <v>1</v>
      </c>
      <c r="I181">
        <v>4.4874999999999998</v>
      </c>
      <c r="J181">
        <v>94.237499999999997</v>
      </c>
      <c r="K181" s="1">
        <v>43618</v>
      </c>
      <c r="L181" s="2">
        <v>0.83680555555555547</v>
      </c>
      <c r="M181" t="s">
        <v>33</v>
      </c>
      <c r="N181">
        <v>89.75</v>
      </c>
      <c r="O181">
        <v>4.7619047620000003</v>
      </c>
      <c r="P181">
        <v>4.4874999999999998</v>
      </c>
      <c r="Q181">
        <v>6.6</v>
      </c>
      <c r="R181" s="4">
        <f>DATE(YEAR(tablaDatos[[#This Row],[Date]]), DAY(tablaDatos[[#This Row],[Date]]), MONTH(tablaDatos[[#This Row],[Date]]))</f>
        <v>43502</v>
      </c>
    </row>
    <row r="182" spans="1:18" x14ac:dyDescent="0.3">
      <c r="A182" t="s">
        <v>132</v>
      </c>
      <c r="B182" t="s">
        <v>38</v>
      </c>
      <c r="C182" t="s">
        <v>39</v>
      </c>
      <c r="D182" t="s">
        <v>20</v>
      </c>
      <c r="E182" t="s">
        <v>31</v>
      </c>
      <c r="F182" t="s">
        <v>22</v>
      </c>
      <c r="G182">
        <v>25.9</v>
      </c>
      <c r="H182">
        <v>10</v>
      </c>
      <c r="I182">
        <v>12.95</v>
      </c>
      <c r="J182">
        <v>271.95</v>
      </c>
      <c r="K182" s="1">
        <v>43618</v>
      </c>
      <c r="L182" s="2">
        <v>0.61875000000000002</v>
      </c>
      <c r="M182" t="s">
        <v>23</v>
      </c>
      <c r="N182">
        <v>259</v>
      </c>
      <c r="O182">
        <v>4.7619047620000003</v>
      </c>
      <c r="P182">
        <v>12.95</v>
      </c>
      <c r="Q182">
        <v>8.6999999999999993</v>
      </c>
      <c r="R182" s="4">
        <f>DATE(YEAR(tablaDatos[[#This Row],[Date]]), DAY(tablaDatos[[#This Row],[Date]]), MONTH(tablaDatos[[#This Row],[Date]]))</f>
        <v>43502</v>
      </c>
    </row>
    <row r="183" spans="1:18" x14ac:dyDescent="0.3">
      <c r="A183" t="s">
        <v>212</v>
      </c>
      <c r="B183" t="s">
        <v>25</v>
      </c>
      <c r="C183" t="s">
        <v>26</v>
      </c>
      <c r="D183" t="s">
        <v>20</v>
      </c>
      <c r="E183" t="s">
        <v>31</v>
      </c>
      <c r="F183" t="s">
        <v>40</v>
      </c>
      <c r="G183">
        <v>96.98</v>
      </c>
      <c r="H183">
        <v>4</v>
      </c>
      <c r="I183">
        <v>19.396000000000001</v>
      </c>
      <c r="J183">
        <v>407.31599999999997</v>
      </c>
      <c r="K183" s="1">
        <v>43618</v>
      </c>
      <c r="L183" s="2">
        <v>0.72222222222222221</v>
      </c>
      <c r="M183" t="s">
        <v>23</v>
      </c>
      <c r="N183">
        <v>387.92</v>
      </c>
      <c r="O183">
        <v>4.7619047620000003</v>
      </c>
      <c r="P183">
        <v>19.396000000000001</v>
      </c>
      <c r="Q183">
        <v>9.4</v>
      </c>
      <c r="R183" s="4">
        <f>DATE(YEAR(tablaDatos[[#This Row],[Date]]), DAY(tablaDatos[[#This Row],[Date]]), MONTH(tablaDatos[[#This Row],[Date]]))</f>
        <v>43502</v>
      </c>
    </row>
    <row r="184" spans="1:18" x14ac:dyDescent="0.3">
      <c r="A184" t="s">
        <v>272</v>
      </c>
      <c r="B184" t="s">
        <v>18</v>
      </c>
      <c r="C184" t="s">
        <v>19</v>
      </c>
      <c r="D184" t="s">
        <v>20</v>
      </c>
      <c r="E184" t="s">
        <v>21</v>
      </c>
      <c r="F184" t="s">
        <v>32</v>
      </c>
      <c r="G184">
        <v>37.44</v>
      </c>
      <c r="H184">
        <v>6</v>
      </c>
      <c r="I184">
        <v>11.231999999999999</v>
      </c>
      <c r="J184">
        <v>235.87200000000001</v>
      </c>
      <c r="K184" s="1">
        <v>43618</v>
      </c>
      <c r="L184" s="2">
        <v>0.57986111111111105</v>
      </c>
      <c r="M184" t="s">
        <v>33</v>
      </c>
      <c r="N184">
        <v>224.64</v>
      </c>
      <c r="O184">
        <v>4.7619047620000003</v>
      </c>
      <c r="P184">
        <v>11.231999999999999</v>
      </c>
      <c r="Q184">
        <v>5.9</v>
      </c>
      <c r="R184" s="4">
        <f>DATE(YEAR(tablaDatos[[#This Row],[Date]]), DAY(tablaDatos[[#This Row],[Date]]), MONTH(tablaDatos[[#This Row],[Date]]))</f>
        <v>43502</v>
      </c>
    </row>
    <row r="185" spans="1:18" x14ac:dyDescent="0.3">
      <c r="A185" t="s">
        <v>276</v>
      </c>
      <c r="B185" t="s">
        <v>38</v>
      </c>
      <c r="C185" t="s">
        <v>39</v>
      </c>
      <c r="D185" t="s">
        <v>27</v>
      </c>
      <c r="E185" t="s">
        <v>31</v>
      </c>
      <c r="F185" t="s">
        <v>28</v>
      </c>
      <c r="G185">
        <v>22.95</v>
      </c>
      <c r="H185">
        <v>10</v>
      </c>
      <c r="I185">
        <v>11.475</v>
      </c>
      <c r="J185">
        <v>240.97499999999999</v>
      </c>
      <c r="K185" s="1">
        <v>43618</v>
      </c>
      <c r="L185" s="2">
        <v>0.80555555555555547</v>
      </c>
      <c r="M185" t="s">
        <v>23</v>
      </c>
      <c r="N185">
        <v>229.5</v>
      </c>
      <c r="O185">
        <v>4.7619047620000003</v>
      </c>
      <c r="P185">
        <v>11.475</v>
      </c>
      <c r="Q185">
        <v>8.1999999999999993</v>
      </c>
      <c r="R185" s="4">
        <f>DATE(YEAR(tablaDatos[[#This Row],[Date]]), DAY(tablaDatos[[#This Row],[Date]]), MONTH(tablaDatos[[#This Row],[Date]]))</f>
        <v>43502</v>
      </c>
    </row>
    <row r="186" spans="1:18" x14ac:dyDescent="0.3">
      <c r="A186" t="s">
        <v>343</v>
      </c>
      <c r="B186" t="s">
        <v>18</v>
      </c>
      <c r="C186" t="s">
        <v>19</v>
      </c>
      <c r="D186" t="s">
        <v>27</v>
      </c>
      <c r="E186" t="s">
        <v>21</v>
      </c>
      <c r="F186" t="s">
        <v>22</v>
      </c>
      <c r="G186">
        <v>35.68</v>
      </c>
      <c r="H186">
        <v>5</v>
      </c>
      <c r="I186">
        <v>8.92</v>
      </c>
      <c r="J186">
        <v>187.32</v>
      </c>
      <c r="K186" s="1">
        <v>43618</v>
      </c>
      <c r="L186" s="2">
        <v>0.7729166666666667</v>
      </c>
      <c r="M186" t="s">
        <v>33</v>
      </c>
      <c r="N186">
        <v>178.4</v>
      </c>
      <c r="O186">
        <v>4.7619047620000003</v>
      </c>
      <c r="P186">
        <v>8.92</v>
      </c>
      <c r="Q186">
        <v>6.6</v>
      </c>
      <c r="R186" s="4">
        <f>DATE(YEAR(tablaDatos[[#This Row],[Date]]), DAY(tablaDatos[[#This Row],[Date]]), MONTH(tablaDatos[[#This Row],[Date]]))</f>
        <v>43502</v>
      </c>
    </row>
    <row r="187" spans="1:18" x14ac:dyDescent="0.3">
      <c r="A187" t="s">
        <v>347</v>
      </c>
      <c r="B187" t="s">
        <v>25</v>
      </c>
      <c r="C187" t="s">
        <v>26</v>
      </c>
      <c r="D187" t="s">
        <v>20</v>
      </c>
      <c r="E187" t="s">
        <v>21</v>
      </c>
      <c r="F187" t="s">
        <v>22</v>
      </c>
      <c r="G187">
        <v>28.5</v>
      </c>
      <c r="H187">
        <v>8</v>
      </c>
      <c r="I187">
        <v>11.4</v>
      </c>
      <c r="J187">
        <v>239.4</v>
      </c>
      <c r="K187" s="1">
        <v>43618</v>
      </c>
      <c r="L187" s="2">
        <v>0.6</v>
      </c>
      <c r="M187" t="s">
        <v>29</v>
      </c>
      <c r="N187">
        <v>228</v>
      </c>
      <c r="O187">
        <v>4.7619047620000003</v>
      </c>
      <c r="P187">
        <v>11.4</v>
      </c>
      <c r="Q187">
        <v>6.6</v>
      </c>
      <c r="R187" s="4">
        <f>DATE(YEAR(tablaDatos[[#This Row],[Date]]), DAY(tablaDatos[[#This Row],[Date]]), MONTH(tablaDatos[[#This Row],[Date]]))</f>
        <v>43502</v>
      </c>
    </row>
    <row r="188" spans="1:18" x14ac:dyDescent="0.3">
      <c r="A188" t="s">
        <v>366</v>
      </c>
      <c r="B188" t="s">
        <v>25</v>
      </c>
      <c r="C188" t="s">
        <v>26</v>
      </c>
      <c r="D188" t="s">
        <v>27</v>
      </c>
      <c r="E188" t="s">
        <v>21</v>
      </c>
      <c r="F188" t="s">
        <v>44</v>
      </c>
      <c r="G188">
        <v>52.42</v>
      </c>
      <c r="H188">
        <v>1</v>
      </c>
      <c r="I188">
        <v>2.621</v>
      </c>
      <c r="J188">
        <v>55.040999999999997</v>
      </c>
      <c r="K188" s="1">
        <v>43618</v>
      </c>
      <c r="L188" s="2">
        <v>0.43194444444444446</v>
      </c>
      <c r="M188" t="s">
        <v>33</v>
      </c>
      <c r="N188">
        <v>52.42</v>
      </c>
      <c r="O188">
        <v>4.7619047620000003</v>
      </c>
      <c r="P188">
        <v>2.621</v>
      </c>
      <c r="Q188">
        <v>6.3</v>
      </c>
      <c r="R188" s="4">
        <f>DATE(YEAR(tablaDatos[[#This Row],[Date]]), DAY(tablaDatos[[#This Row],[Date]]), MONTH(tablaDatos[[#This Row],[Date]]))</f>
        <v>43502</v>
      </c>
    </row>
    <row r="189" spans="1:18" x14ac:dyDescent="0.3">
      <c r="A189" t="s">
        <v>404</v>
      </c>
      <c r="B189" t="s">
        <v>38</v>
      </c>
      <c r="C189" t="s">
        <v>39</v>
      </c>
      <c r="D189" t="s">
        <v>20</v>
      </c>
      <c r="E189" t="s">
        <v>31</v>
      </c>
      <c r="F189" t="s">
        <v>28</v>
      </c>
      <c r="G189">
        <v>50.45</v>
      </c>
      <c r="H189">
        <v>6</v>
      </c>
      <c r="I189">
        <v>15.135</v>
      </c>
      <c r="J189">
        <v>317.83499999999998</v>
      </c>
      <c r="K189" s="1">
        <v>43618</v>
      </c>
      <c r="L189" s="2">
        <v>0.63611111111111118</v>
      </c>
      <c r="M189" t="s">
        <v>33</v>
      </c>
      <c r="N189">
        <v>302.7</v>
      </c>
      <c r="O189">
        <v>4.7619047620000003</v>
      </c>
      <c r="P189">
        <v>15.135</v>
      </c>
      <c r="Q189">
        <v>8.9</v>
      </c>
      <c r="R189" s="4">
        <f>DATE(YEAR(tablaDatos[[#This Row],[Date]]), DAY(tablaDatos[[#This Row],[Date]]), MONTH(tablaDatos[[#This Row],[Date]]))</f>
        <v>43502</v>
      </c>
    </row>
    <row r="190" spans="1:18" x14ac:dyDescent="0.3">
      <c r="A190" t="s">
        <v>425</v>
      </c>
      <c r="B190" t="s">
        <v>25</v>
      </c>
      <c r="C190" t="s">
        <v>26</v>
      </c>
      <c r="D190" t="s">
        <v>20</v>
      </c>
      <c r="E190" t="s">
        <v>31</v>
      </c>
      <c r="F190" t="s">
        <v>32</v>
      </c>
      <c r="G190">
        <v>35.81</v>
      </c>
      <c r="H190">
        <v>5</v>
      </c>
      <c r="I190">
        <v>8.9525000000000006</v>
      </c>
      <c r="J190">
        <v>188.0025</v>
      </c>
      <c r="K190" s="1">
        <v>43618</v>
      </c>
      <c r="L190" s="2">
        <v>0.78055555555555556</v>
      </c>
      <c r="M190" t="s">
        <v>23</v>
      </c>
      <c r="N190">
        <v>179.05</v>
      </c>
      <c r="O190">
        <v>4.7619047620000003</v>
      </c>
      <c r="P190">
        <v>8.9525000000000006</v>
      </c>
      <c r="Q190">
        <v>7.9</v>
      </c>
      <c r="R190" s="4">
        <f>DATE(YEAR(tablaDatos[[#This Row],[Date]]), DAY(tablaDatos[[#This Row],[Date]]), MONTH(tablaDatos[[#This Row],[Date]]))</f>
        <v>43502</v>
      </c>
    </row>
    <row r="191" spans="1:18" x14ac:dyDescent="0.3">
      <c r="A191" t="s">
        <v>43</v>
      </c>
      <c r="B191" t="s">
        <v>18</v>
      </c>
      <c r="C191" t="s">
        <v>19</v>
      </c>
      <c r="D191" t="s">
        <v>27</v>
      </c>
      <c r="E191" t="s">
        <v>31</v>
      </c>
      <c r="F191" t="s">
        <v>44</v>
      </c>
      <c r="G191">
        <v>43.19</v>
      </c>
      <c r="H191">
        <v>10</v>
      </c>
      <c r="I191">
        <v>21.594999999999999</v>
      </c>
      <c r="J191">
        <v>453.495</v>
      </c>
      <c r="K191" s="1">
        <v>43648</v>
      </c>
      <c r="L191" s="2">
        <v>0.70000000000000007</v>
      </c>
      <c r="M191" t="s">
        <v>23</v>
      </c>
      <c r="N191">
        <v>431.9</v>
      </c>
      <c r="O191">
        <v>4.7619047620000003</v>
      </c>
      <c r="P191">
        <v>21.594999999999999</v>
      </c>
      <c r="Q191">
        <v>8.1999999999999993</v>
      </c>
      <c r="R191" s="4">
        <f>DATE(YEAR(tablaDatos[[#This Row],[Date]]), DAY(tablaDatos[[#This Row],[Date]]), MONTH(tablaDatos[[#This Row],[Date]]))</f>
        <v>43503</v>
      </c>
    </row>
    <row r="192" spans="1:18" x14ac:dyDescent="0.3">
      <c r="A192" t="s">
        <v>66</v>
      </c>
      <c r="B192" t="s">
        <v>18</v>
      </c>
      <c r="C192" t="s">
        <v>19</v>
      </c>
      <c r="D192" t="s">
        <v>27</v>
      </c>
      <c r="E192" t="s">
        <v>31</v>
      </c>
      <c r="F192" t="s">
        <v>22</v>
      </c>
      <c r="G192">
        <v>89.6</v>
      </c>
      <c r="H192">
        <v>8</v>
      </c>
      <c r="I192">
        <v>35.840000000000003</v>
      </c>
      <c r="J192">
        <v>752.64</v>
      </c>
      <c r="K192" s="1">
        <v>43648</v>
      </c>
      <c r="L192" s="2">
        <v>0.4777777777777778</v>
      </c>
      <c r="M192" t="s">
        <v>23</v>
      </c>
      <c r="N192">
        <v>716.8</v>
      </c>
      <c r="O192">
        <v>4.7619047620000003</v>
      </c>
      <c r="P192">
        <v>35.840000000000003</v>
      </c>
      <c r="Q192">
        <v>6.6</v>
      </c>
      <c r="R192" s="4">
        <f>DATE(YEAR(tablaDatos[[#This Row],[Date]]), DAY(tablaDatos[[#This Row],[Date]]), MONTH(tablaDatos[[#This Row],[Date]]))</f>
        <v>43503</v>
      </c>
    </row>
    <row r="193" spans="1:18" x14ac:dyDescent="0.3">
      <c r="A193" t="s">
        <v>116</v>
      </c>
      <c r="B193" t="s">
        <v>25</v>
      </c>
      <c r="C193" t="s">
        <v>26</v>
      </c>
      <c r="D193" t="s">
        <v>27</v>
      </c>
      <c r="E193" t="s">
        <v>21</v>
      </c>
      <c r="F193" t="s">
        <v>44</v>
      </c>
      <c r="G193">
        <v>16.48</v>
      </c>
      <c r="H193">
        <v>6</v>
      </c>
      <c r="I193">
        <v>4.944</v>
      </c>
      <c r="J193">
        <v>103.824</v>
      </c>
      <c r="K193" s="1">
        <v>43648</v>
      </c>
      <c r="L193" s="2">
        <v>0.76597222222222217</v>
      </c>
      <c r="M193" t="s">
        <v>23</v>
      </c>
      <c r="N193">
        <v>98.88</v>
      </c>
      <c r="O193">
        <v>4.7619047620000003</v>
      </c>
      <c r="P193">
        <v>4.944</v>
      </c>
      <c r="Q193">
        <v>9.9</v>
      </c>
      <c r="R193" s="4">
        <f>DATE(YEAR(tablaDatos[[#This Row],[Date]]), DAY(tablaDatos[[#This Row],[Date]]), MONTH(tablaDatos[[#This Row],[Date]]))</f>
        <v>43503</v>
      </c>
    </row>
    <row r="194" spans="1:18" x14ac:dyDescent="0.3">
      <c r="A194" t="s">
        <v>160</v>
      </c>
      <c r="B194" t="s">
        <v>25</v>
      </c>
      <c r="C194" t="s">
        <v>26</v>
      </c>
      <c r="D194" t="s">
        <v>20</v>
      </c>
      <c r="E194" t="s">
        <v>31</v>
      </c>
      <c r="F194" t="s">
        <v>28</v>
      </c>
      <c r="G194">
        <v>65.94</v>
      </c>
      <c r="H194">
        <v>4</v>
      </c>
      <c r="I194">
        <v>13.188000000000001</v>
      </c>
      <c r="J194">
        <v>276.94799999999998</v>
      </c>
      <c r="K194" s="1">
        <v>43648</v>
      </c>
      <c r="L194" s="2">
        <v>0.54513888888888895</v>
      </c>
      <c r="M194" t="s">
        <v>33</v>
      </c>
      <c r="N194">
        <v>263.76</v>
      </c>
      <c r="O194">
        <v>4.7619047620000003</v>
      </c>
      <c r="P194">
        <v>13.188000000000001</v>
      </c>
      <c r="Q194">
        <v>6.9</v>
      </c>
      <c r="R194" s="4">
        <f>DATE(YEAR(tablaDatos[[#This Row],[Date]]), DAY(tablaDatos[[#This Row],[Date]]), MONTH(tablaDatos[[#This Row],[Date]]))</f>
        <v>43503</v>
      </c>
    </row>
    <row r="195" spans="1:18" x14ac:dyDescent="0.3">
      <c r="A195" t="s">
        <v>194</v>
      </c>
      <c r="B195" t="s">
        <v>38</v>
      </c>
      <c r="C195" t="s">
        <v>39</v>
      </c>
      <c r="D195" t="s">
        <v>27</v>
      </c>
      <c r="E195" t="s">
        <v>31</v>
      </c>
      <c r="F195" t="s">
        <v>32</v>
      </c>
      <c r="G195">
        <v>22.02</v>
      </c>
      <c r="H195">
        <v>9</v>
      </c>
      <c r="I195">
        <v>9.9090000000000007</v>
      </c>
      <c r="J195">
        <v>208.089</v>
      </c>
      <c r="K195" s="1">
        <v>43648</v>
      </c>
      <c r="L195" s="2">
        <v>0.78333333333333333</v>
      </c>
      <c r="M195" t="s">
        <v>29</v>
      </c>
      <c r="N195">
        <v>198.18</v>
      </c>
      <c r="O195">
        <v>4.7619047620000003</v>
      </c>
      <c r="P195">
        <v>9.9090000000000007</v>
      </c>
      <c r="Q195">
        <v>6.8</v>
      </c>
      <c r="R195" s="4">
        <f>DATE(YEAR(tablaDatos[[#This Row],[Date]]), DAY(tablaDatos[[#This Row],[Date]]), MONTH(tablaDatos[[#This Row],[Date]]))</f>
        <v>43503</v>
      </c>
    </row>
    <row r="196" spans="1:18" x14ac:dyDescent="0.3">
      <c r="A196" t="s">
        <v>241</v>
      </c>
      <c r="B196" t="s">
        <v>25</v>
      </c>
      <c r="C196" t="s">
        <v>26</v>
      </c>
      <c r="D196" t="s">
        <v>27</v>
      </c>
      <c r="E196" t="s">
        <v>21</v>
      </c>
      <c r="F196" t="s">
        <v>28</v>
      </c>
      <c r="G196">
        <v>40.86</v>
      </c>
      <c r="H196">
        <v>8</v>
      </c>
      <c r="I196">
        <v>16.344000000000001</v>
      </c>
      <c r="J196">
        <v>343.22399999999999</v>
      </c>
      <c r="K196" s="1">
        <v>43648</v>
      </c>
      <c r="L196" s="2">
        <v>0.60972222222222217</v>
      </c>
      <c r="M196" t="s">
        <v>33</v>
      </c>
      <c r="N196">
        <v>326.88</v>
      </c>
      <c r="O196">
        <v>4.7619047620000003</v>
      </c>
      <c r="P196">
        <v>16.344000000000001</v>
      </c>
      <c r="Q196">
        <v>6.5</v>
      </c>
      <c r="R196" s="4">
        <f>DATE(YEAR(tablaDatos[[#This Row],[Date]]), DAY(tablaDatos[[#This Row],[Date]]), MONTH(tablaDatos[[#This Row],[Date]]))</f>
        <v>43503</v>
      </c>
    </row>
    <row r="197" spans="1:18" x14ac:dyDescent="0.3">
      <c r="A197" t="s">
        <v>248</v>
      </c>
      <c r="B197" t="s">
        <v>38</v>
      </c>
      <c r="C197" t="s">
        <v>39</v>
      </c>
      <c r="D197" t="s">
        <v>27</v>
      </c>
      <c r="E197" t="s">
        <v>31</v>
      </c>
      <c r="F197" t="s">
        <v>28</v>
      </c>
      <c r="G197">
        <v>79.39</v>
      </c>
      <c r="H197">
        <v>10</v>
      </c>
      <c r="I197">
        <v>39.695</v>
      </c>
      <c r="J197">
        <v>833.59500000000003</v>
      </c>
      <c r="K197" s="1">
        <v>43648</v>
      </c>
      <c r="L197" s="2">
        <v>0.85</v>
      </c>
      <c r="M197" t="s">
        <v>29</v>
      </c>
      <c r="N197">
        <v>793.9</v>
      </c>
      <c r="O197">
        <v>4.7619047620000003</v>
      </c>
      <c r="P197">
        <v>39.695</v>
      </c>
      <c r="Q197">
        <v>6.2</v>
      </c>
      <c r="R197" s="4">
        <f>DATE(YEAR(tablaDatos[[#This Row],[Date]]), DAY(tablaDatos[[#This Row],[Date]]), MONTH(tablaDatos[[#This Row],[Date]]))</f>
        <v>43503</v>
      </c>
    </row>
    <row r="198" spans="1:18" x14ac:dyDescent="0.3">
      <c r="A198" t="s">
        <v>274</v>
      </c>
      <c r="B198" t="s">
        <v>38</v>
      </c>
      <c r="C198" t="s">
        <v>39</v>
      </c>
      <c r="D198" t="s">
        <v>20</v>
      </c>
      <c r="E198" t="s">
        <v>21</v>
      </c>
      <c r="F198" t="s">
        <v>44</v>
      </c>
      <c r="G198">
        <v>54.36</v>
      </c>
      <c r="H198">
        <v>10</v>
      </c>
      <c r="I198">
        <v>27.18</v>
      </c>
      <c r="J198">
        <v>570.78</v>
      </c>
      <c r="K198" s="1">
        <v>43648</v>
      </c>
      <c r="L198" s="2">
        <v>0.4777777777777778</v>
      </c>
      <c r="M198" t="s">
        <v>33</v>
      </c>
      <c r="N198">
        <v>543.6</v>
      </c>
      <c r="O198">
        <v>4.7619047620000003</v>
      </c>
      <c r="P198">
        <v>27.18</v>
      </c>
      <c r="Q198">
        <v>6.1</v>
      </c>
      <c r="R198" s="4">
        <f>DATE(YEAR(tablaDatos[[#This Row],[Date]]), DAY(tablaDatos[[#This Row],[Date]]), MONTH(tablaDatos[[#This Row],[Date]]))</f>
        <v>43503</v>
      </c>
    </row>
    <row r="199" spans="1:18" x14ac:dyDescent="0.3">
      <c r="A199" t="s">
        <v>278</v>
      </c>
      <c r="B199" t="s">
        <v>25</v>
      </c>
      <c r="C199" t="s">
        <v>26</v>
      </c>
      <c r="D199" t="s">
        <v>27</v>
      </c>
      <c r="E199" t="s">
        <v>31</v>
      </c>
      <c r="F199" t="s">
        <v>32</v>
      </c>
      <c r="G199">
        <v>16.670000000000002</v>
      </c>
      <c r="H199">
        <v>7</v>
      </c>
      <c r="I199">
        <v>5.8345000000000002</v>
      </c>
      <c r="J199">
        <v>122.5245</v>
      </c>
      <c r="K199" s="1">
        <v>43648</v>
      </c>
      <c r="L199" s="2">
        <v>0.48333333333333334</v>
      </c>
      <c r="M199" t="s">
        <v>23</v>
      </c>
      <c r="N199">
        <v>116.69</v>
      </c>
      <c r="O199">
        <v>4.7619047620000003</v>
      </c>
      <c r="P199">
        <v>5.8345000000000002</v>
      </c>
      <c r="Q199">
        <v>7.4</v>
      </c>
      <c r="R199" s="4">
        <f>DATE(YEAR(tablaDatos[[#This Row],[Date]]), DAY(tablaDatos[[#This Row],[Date]]), MONTH(tablaDatos[[#This Row],[Date]]))</f>
        <v>43503</v>
      </c>
    </row>
    <row r="200" spans="1:18" x14ac:dyDescent="0.3">
      <c r="A200" t="s">
        <v>305</v>
      </c>
      <c r="B200" t="s">
        <v>18</v>
      </c>
      <c r="C200" t="s">
        <v>19</v>
      </c>
      <c r="D200" t="s">
        <v>20</v>
      </c>
      <c r="E200" t="s">
        <v>21</v>
      </c>
      <c r="F200" t="s">
        <v>35</v>
      </c>
      <c r="G200">
        <v>45.58</v>
      </c>
      <c r="H200">
        <v>1</v>
      </c>
      <c r="I200">
        <v>2.2789999999999999</v>
      </c>
      <c r="J200">
        <v>47.859000000000002</v>
      </c>
      <c r="K200" s="1">
        <v>43648</v>
      </c>
      <c r="L200" s="2">
        <v>0.59236111111111112</v>
      </c>
      <c r="M200" t="s">
        <v>29</v>
      </c>
      <c r="N200">
        <v>45.58</v>
      </c>
      <c r="O200">
        <v>4.7619047620000003</v>
      </c>
      <c r="P200">
        <v>2.2789999999999999</v>
      </c>
      <c r="Q200">
        <v>9.8000000000000007</v>
      </c>
      <c r="R200" s="4">
        <f>DATE(YEAR(tablaDatos[[#This Row],[Date]]), DAY(tablaDatos[[#This Row],[Date]]), MONTH(tablaDatos[[#This Row],[Date]]))</f>
        <v>43503</v>
      </c>
    </row>
    <row r="201" spans="1:18" x14ac:dyDescent="0.3">
      <c r="A201" t="s">
        <v>311</v>
      </c>
      <c r="B201" t="s">
        <v>18</v>
      </c>
      <c r="C201" t="s">
        <v>19</v>
      </c>
      <c r="D201" t="s">
        <v>27</v>
      </c>
      <c r="E201" t="s">
        <v>21</v>
      </c>
      <c r="F201" t="s">
        <v>28</v>
      </c>
      <c r="G201">
        <v>28.96</v>
      </c>
      <c r="H201">
        <v>1</v>
      </c>
      <c r="I201">
        <v>1.448</v>
      </c>
      <c r="J201">
        <v>30.408000000000001</v>
      </c>
      <c r="K201" s="1">
        <v>43648</v>
      </c>
      <c r="L201" s="2">
        <v>0.4291666666666667</v>
      </c>
      <c r="M201" t="s">
        <v>33</v>
      </c>
      <c r="N201">
        <v>28.96</v>
      </c>
      <c r="O201">
        <v>4.7619047620000003</v>
      </c>
      <c r="P201">
        <v>1.448</v>
      </c>
      <c r="Q201">
        <v>6.2</v>
      </c>
      <c r="R201" s="4">
        <f>DATE(YEAR(tablaDatos[[#This Row],[Date]]), DAY(tablaDatos[[#This Row],[Date]]), MONTH(tablaDatos[[#This Row],[Date]]))</f>
        <v>43503</v>
      </c>
    </row>
    <row r="202" spans="1:18" x14ac:dyDescent="0.3">
      <c r="A202" t="s">
        <v>314</v>
      </c>
      <c r="B202" t="s">
        <v>25</v>
      </c>
      <c r="C202" t="s">
        <v>26</v>
      </c>
      <c r="D202" t="s">
        <v>20</v>
      </c>
      <c r="E202" t="s">
        <v>21</v>
      </c>
      <c r="F202" t="s">
        <v>40</v>
      </c>
      <c r="G202">
        <v>43.46</v>
      </c>
      <c r="H202">
        <v>6</v>
      </c>
      <c r="I202">
        <v>13.038</v>
      </c>
      <c r="J202">
        <v>273.798</v>
      </c>
      <c r="K202" s="1">
        <v>43648</v>
      </c>
      <c r="L202" s="2">
        <v>0.74652777777777779</v>
      </c>
      <c r="M202" t="s">
        <v>23</v>
      </c>
      <c r="N202">
        <v>260.76</v>
      </c>
      <c r="O202">
        <v>4.7619047620000003</v>
      </c>
      <c r="P202">
        <v>13.038</v>
      </c>
      <c r="Q202">
        <v>8.5</v>
      </c>
      <c r="R202" s="4">
        <f>DATE(YEAR(tablaDatos[[#This Row],[Date]]), DAY(tablaDatos[[#This Row],[Date]]), MONTH(tablaDatos[[#This Row],[Date]]))</f>
        <v>43503</v>
      </c>
    </row>
    <row r="203" spans="1:18" x14ac:dyDescent="0.3">
      <c r="A203" t="s">
        <v>327</v>
      </c>
      <c r="B203" t="s">
        <v>25</v>
      </c>
      <c r="C203" t="s">
        <v>26</v>
      </c>
      <c r="D203" t="s">
        <v>27</v>
      </c>
      <c r="E203" t="s">
        <v>31</v>
      </c>
      <c r="F203" t="s">
        <v>22</v>
      </c>
      <c r="G203">
        <v>58.95</v>
      </c>
      <c r="H203">
        <v>10</v>
      </c>
      <c r="I203">
        <v>29.475000000000001</v>
      </c>
      <c r="J203">
        <v>618.97500000000002</v>
      </c>
      <c r="K203" s="1">
        <v>43648</v>
      </c>
      <c r="L203" s="2">
        <v>0.6020833333333333</v>
      </c>
      <c r="M203" t="s">
        <v>23</v>
      </c>
      <c r="N203">
        <v>589.5</v>
      </c>
      <c r="O203">
        <v>4.7619047620000003</v>
      </c>
      <c r="P203">
        <v>29.475000000000001</v>
      </c>
      <c r="Q203">
        <v>8.1</v>
      </c>
      <c r="R203" s="4">
        <f>DATE(YEAR(tablaDatos[[#This Row],[Date]]), DAY(tablaDatos[[#This Row],[Date]]), MONTH(tablaDatos[[#This Row],[Date]]))</f>
        <v>43503</v>
      </c>
    </row>
    <row r="204" spans="1:18" x14ac:dyDescent="0.3">
      <c r="A204" t="s">
        <v>339</v>
      </c>
      <c r="B204" t="s">
        <v>25</v>
      </c>
      <c r="C204" t="s">
        <v>26</v>
      </c>
      <c r="D204" t="s">
        <v>27</v>
      </c>
      <c r="E204" t="s">
        <v>21</v>
      </c>
      <c r="F204" t="s">
        <v>40</v>
      </c>
      <c r="G204">
        <v>60.41</v>
      </c>
      <c r="H204">
        <v>8</v>
      </c>
      <c r="I204">
        <v>24.164000000000001</v>
      </c>
      <c r="J204">
        <v>507.44400000000002</v>
      </c>
      <c r="K204" s="1">
        <v>43648</v>
      </c>
      <c r="L204" s="2">
        <v>0.51597222222222217</v>
      </c>
      <c r="M204" t="s">
        <v>23</v>
      </c>
      <c r="N204">
        <v>483.28</v>
      </c>
      <c r="O204">
        <v>4.7619047620000003</v>
      </c>
      <c r="P204">
        <v>24.164000000000001</v>
      </c>
      <c r="Q204">
        <v>9.6</v>
      </c>
      <c r="R204" s="4">
        <f>DATE(YEAR(tablaDatos[[#This Row],[Date]]), DAY(tablaDatos[[#This Row],[Date]]), MONTH(tablaDatos[[#This Row],[Date]]))</f>
        <v>43503</v>
      </c>
    </row>
    <row r="205" spans="1:18" x14ac:dyDescent="0.3">
      <c r="A205" t="s">
        <v>381</v>
      </c>
      <c r="B205" t="s">
        <v>25</v>
      </c>
      <c r="C205" t="s">
        <v>26</v>
      </c>
      <c r="D205" t="s">
        <v>20</v>
      </c>
      <c r="E205" t="s">
        <v>31</v>
      </c>
      <c r="F205" t="s">
        <v>35</v>
      </c>
      <c r="G205">
        <v>10.17</v>
      </c>
      <c r="H205">
        <v>1</v>
      </c>
      <c r="I205">
        <v>0.50849999999999995</v>
      </c>
      <c r="J205">
        <v>10.6785</v>
      </c>
      <c r="K205" s="1">
        <v>43648</v>
      </c>
      <c r="L205" s="2">
        <v>0.59375</v>
      </c>
      <c r="M205" t="s">
        <v>29</v>
      </c>
      <c r="N205">
        <v>10.17</v>
      </c>
      <c r="O205">
        <v>4.7619047620000003</v>
      </c>
      <c r="P205">
        <v>0.50849999999999995</v>
      </c>
      <c r="Q205">
        <v>5.9</v>
      </c>
      <c r="R205" s="4">
        <f>DATE(YEAR(tablaDatos[[#This Row],[Date]]), DAY(tablaDatos[[#This Row],[Date]]), MONTH(tablaDatos[[#This Row],[Date]]))</f>
        <v>43503</v>
      </c>
    </row>
    <row r="206" spans="1:18" x14ac:dyDescent="0.3">
      <c r="A206" t="s">
        <v>401</v>
      </c>
      <c r="B206" t="s">
        <v>38</v>
      </c>
      <c r="C206" t="s">
        <v>39</v>
      </c>
      <c r="D206" t="s">
        <v>27</v>
      </c>
      <c r="E206" t="s">
        <v>21</v>
      </c>
      <c r="F206" t="s">
        <v>28</v>
      </c>
      <c r="G206">
        <v>57.91</v>
      </c>
      <c r="H206">
        <v>8</v>
      </c>
      <c r="I206">
        <v>23.164000000000001</v>
      </c>
      <c r="J206">
        <v>486.44400000000002</v>
      </c>
      <c r="K206" s="1">
        <v>43648</v>
      </c>
      <c r="L206" s="2">
        <v>0.62916666666666665</v>
      </c>
      <c r="M206" t="s">
        <v>29</v>
      </c>
      <c r="N206">
        <v>463.28</v>
      </c>
      <c r="O206">
        <v>4.7619047620000003</v>
      </c>
      <c r="P206">
        <v>23.164000000000001</v>
      </c>
      <c r="Q206">
        <v>8.1</v>
      </c>
      <c r="R206" s="4">
        <f>DATE(YEAR(tablaDatos[[#This Row],[Date]]), DAY(tablaDatos[[#This Row],[Date]]), MONTH(tablaDatos[[#This Row],[Date]]))</f>
        <v>43503</v>
      </c>
    </row>
    <row r="207" spans="1:18" x14ac:dyDescent="0.3">
      <c r="A207" t="s">
        <v>410</v>
      </c>
      <c r="B207" t="s">
        <v>18</v>
      </c>
      <c r="C207" t="s">
        <v>19</v>
      </c>
      <c r="D207" t="s">
        <v>27</v>
      </c>
      <c r="E207" t="s">
        <v>21</v>
      </c>
      <c r="F207" t="s">
        <v>32</v>
      </c>
      <c r="G207">
        <v>93.12</v>
      </c>
      <c r="H207">
        <v>8</v>
      </c>
      <c r="I207">
        <v>37.247999999999998</v>
      </c>
      <c r="J207">
        <v>782.20799999999997</v>
      </c>
      <c r="K207" s="1">
        <v>43648</v>
      </c>
      <c r="L207" s="2">
        <v>0.42291666666666666</v>
      </c>
      <c r="M207" t="s">
        <v>29</v>
      </c>
      <c r="N207">
        <v>744.96</v>
      </c>
      <c r="O207">
        <v>4.7619047620000003</v>
      </c>
      <c r="P207">
        <v>37.247999999999998</v>
      </c>
      <c r="Q207">
        <v>6.8</v>
      </c>
      <c r="R207" s="4">
        <f>DATE(YEAR(tablaDatos[[#This Row],[Date]]), DAY(tablaDatos[[#This Row],[Date]]), MONTH(tablaDatos[[#This Row],[Date]]))</f>
        <v>43503</v>
      </c>
    </row>
    <row r="208" spans="1:18" x14ac:dyDescent="0.3">
      <c r="A208" t="s">
        <v>430</v>
      </c>
      <c r="B208" t="s">
        <v>38</v>
      </c>
      <c r="C208" t="s">
        <v>39</v>
      </c>
      <c r="D208" t="s">
        <v>27</v>
      </c>
      <c r="E208" t="s">
        <v>31</v>
      </c>
      <c r="F208" t="s">
        <v>28</v>
      </c>
      <c r="G208">
        <v>46.02</v>
      </c>
      <c r="H208">
        <v>6</v>
      </c>
      <c r="I208">
        <v>13.805999999999999</v>
      </c>
      <c r="J208">
        <v>289.92599999999999</v>
      </c>
      <c r="K208" s="1">
        <v>43648</v>
      </c>
      <c r="L208" s="2">
        <v>0.66319444444444442</v>
      </c>
      <c r="M208" t="s">
        <v>29</v>
      </c>
      <c r="N208">
        <v>276.12</v>
      </c>
      <c r="O208">
        <v>4.7619047620000003</v>
      </c>
      <c r="P208">
        <v>13.805999999999999</v>
      </c>
      <c r="Q208">
        <v>7.1</v>
      </c>
      <c r="R208" s="4">
        <f>DATE(YEAR(tablaDatos[[#This Row],[Date]]), DAY(tablaDatos[[#This Row],[Date]]), MONTH(tablaDatos[[#This Row],[Date]]))</f>
        <v>43503</v>
      </c>
    </row>
    <row r="209" spans="1:18" x14ac:dyDescent="0.3">
      <c r="A209" t="s">
        <v>439</v>
      </c>
      <c r="B209" t="s">
        <v>25</v>
      </c>
      <c r="C209" t="s">
        <v>26</v>
      </c>
      <c r="D209" t="s">
        <v>27</v>
      </c>
      <c r="E209" t="s">
        <v>31</v>
      </c>
      <c r="F209" t="s">
        <v>40</v>
      </c>
      <c r="G209">
        <v>86.13</v>
      </c>
      <c r="H209">
        <v>2</v>
      </c>
      <c r="I209">
        <v>8.6129999999999995</v>
      </c>
      <c r="J209">
        <v>180.87299999999999</v>
      </c>
      <c r="K209" s="1">
        <v>43648</v>
      </c>
      <c r="L209" s="2">
        <v>0.74930555555555556</v>
      </c>
      <c r="M209" t="s">
        <v>29</v>
      </c>
      <c r="N209">
        <v>172.26</v>
      </c>
      <c r="O209">
        <v>4.7619047620000003</v>
      </c>
      <c r="P209">
        <v>8.6129999999999995</v>
      </c>
      <c r="Q209">
        <v>8.1999999999999993</v>
      </c>
      <c r="R209" s="4">
        <f>DATE(YEAR(tablaDatos[[#This Row],[Date]]), DAY(tablaDatos[[#This Row],[Date]]), MONTH(tablaDatos[[#This Row],[Date]]))</f>
        <v>43503</v>
      </c>
    </row>
    <row r="210" spans="1:18" x14ac:dyDescent="0.3">
      <c r="A210" t="s">
        <v>445</v>
      </c>
      <c r="B210" t="s">
        <v>38</v>
      </c>
      <c r="C210" t="s">
        <v>39</v>
      </c>
      <c r="D210" t="s">
        <v>27</v>
      </c>
      <c r="E210" t="s">
        <v>21</v>
      </c>
      <c r="F210" t="s">
        <v>40</v>
      </c>
      <c r="G210">
        <v>63.71</v>
      </c>
      <c r="H210">
        <v>5</v>
      </c>
      <c r="I210">
        <v>15.9275</v>
      </c>
      <c r="J210">
        <v>334.47750000000002</v>
      </c>
      <c r="K210" s="1">
        <v>43648</v>
      </c>
      <c r="L210" s="2">
        <v>0.8125</v>
      </c>
      <c r="M210" t="s">
        <v>23</v>
      </c>
      <c r="N210">
        <v>318.55</v>
      </c>
      <c r="O210">
        <v>4.7619047620000003</v>
      </c>
      <c r="P210">
        <v>15.9275</v>
      </c>
      <c r="Q210">
        <v>8.5</v>
      </c>
      <c r="R210" s="4">
        <f>DATE(YEAR(tablaDatos[[#This Row],[Date]]), DAY(tablaDatos[[#This Row],[Date]]), MONTH(tablaDatos[[#This Row],[Date]]))</f>
        <v>43503</v>
      </c>
    </row>
    <row r="211" spans="1:18" x14ac:dyDescent="0.3">
      <c r="A211" t="s">
        <v>34</v>
      </c>
      <c r="B211" t="s">
        <v>18</v>
      </c>
      <c r="C211" t="s">
        <v>19</v>
      </c>
      <c r="D211" t="s">
        <v>27</v>
      </c>
      <c r="E211" t="s">
        <v>31</v>
      </c>
      <c r="F211" t="s">
        <v>35</v>
      </c>
      <c r="G211">
        <v>86.31</v>
      </c>
      <c r="H211">
        <v>7</v>
      </c>
      <c r="I211">
        <v>30.208500000000001</v>
      </c>
      <c r="J211">
        <v>634.37850000000003</v>
      </c>
      <c r="K211" s="1">
        <v>43679</v>
      </c>
      <c r="L211" s="2">
        <v>0.44236111111111115</v>
      </c>
      <c r="M211" t="s">
        <v>23</v>
      </c>
      <c r="N211">
        <v>604.16999999999996</v>
      </c>
      <c r="O211">
        <v>4.7619047620000003</v>
      </c>
      <c r="P211">
        <v>30.208500000000001</v>
      </c>
      <c r="Q211">
        <v>5.3</v>
      </c>
      <c r="R211" s="4">
        <f>DATE(YEAR(tablaDatos[[#This Row],[Date]]), DAY(tablaDatos[[#This Row],[Date]]), MONTH(tablaDatos[[#This Row],[Date]]))</f>
        <v>43504</v>
      </c>
    </row>
    <row r="212" spans="1:18" x14ac:dyDescent="0.3">
      <c r="A212" t="s">
        <v>50</v>
      </c>
      <c r="B212" t="s">
        <v>38</v>
      </c>
      <c r="C212" t="s">
        <v>39</v>
      </c>
      <c r="D212" t="s">
        <v>27</v>
      </c>
      <c r="E212" t="s">
        <v>31</v>
      </c>
      <c r="F212" t="s">
        <v>40</v>
      </c>
      <c r="G212">
        <v>33.520000000000003</v>
      </c>
      <c r="H212">
        <v>1</v>
      </c>
      <c r="I212">
        <v>1.6759999999999999</v>
      </c>
      <c r="J212">
        <v>35.195999999999998</v>
      </c>
      <c r="K212" s="1">
        <v>43679</v>
      </c>
      <c r="L212" s="2">
        <v>0.64652777777777781</v>
      </c>
      <c r="M212" t="s">
        <v>29</v>
      </c>
      <c r="N212">
        <v>33.520000000000003</v>
      </c>
      <c r="O212">
        <v>4.7619047620000003</v>
      </c>
      <c r="P212">
        <v>1.6759999999999999</v>
      </c>
      <c r="Q212">
        <v>6.7</v>
      </c>
      <c r="R212" s="4">
        <f>DATE(YEAR(tablaDatos[[#This Row],[Date]]), DAY(tablaDatos[[#This Row],[Date]]), MONTH(tablaDatos[[#This Row],[Date]]))</f>
        <v>43504</v>
      </c>
    </row>
    <row r="213" spans="1:18" x14ac:dyDescent="0.3">
      <c r="A213" t="s">
        <v>58</v>
      </c>
      <c r="B213" t="s">
        <v>38</v>
      </c>
      <c r="C213" t="s">
        <v>39</v>
      </c>
      <c r="D213" t="s">
        <v>20</v>
      </c>
      <c r="E213" t="s">
        <v>21</v>
      </c>
      <c r="F213" t="s">
        <v>35</v>
      </c>
      <c r="G213">
        <v>69.12</v>
      </c>
      <c r="H213">
        <v>6</v>
      </c>
      <c r="I213">
        <v>20.736000000000001</v>
      </c>
      <c r="J213">
        <v>435.45600000000002</v>
      </c>
      <c r="K213" s="1">
        <v>43679</v>
      </c>
      <c r="L213" s="2">
        <v>0.54375000000000007</v>
      </c>
      <c r="M213" t="s">
        <v>29</v>
      </c>
      <c r="N213">
        <v>414.72</v>
      </c>
      <c r="O213">
        <v>4.7619047620000003</v>
      </c>
      <c r="P213">
        <v>20.736000000000001</v>
      </c>
      <c r="Q213">
        <v>5.6</v>
      </c>
      <c r="R213" s="4">
        <f>DATE(YEAR(tablaDatos[[#This Row],[Date]]), DAY(tablaDatos[[#This Row],[Date]]), MONTH(tablaDatos[[#This Row],[Date]]))</f>
        <v>43504</v>
      </c>
    </row>
    <row r="214" spans="1:18" x14ac:dyDescent="0.3">
      <c r="A214" t="s">
        <v>107</v>
      </c>
      <c r="B214" t="s">
        <v>38</v>
      </c>
      <c r="C214" t="s">
        <v>39</v>
      </c>
      <c r="D214" t="s">
        <v>27</v>
      </c>
      <c r="E214" t="s">
        <v>21</v>
      </c>
      <c r="F214" t="s">
        <v>35</v>
      </c>
      <c r="G214">
        <v>90.28</v>
      </c>
      <c r="H214">
        <v>9</v>
      </c>
      <c r="I214">
        <v>40.625999999999998</v>
      </c>
      <c r="J214">
        <v>853.14599999999996</v>
      </c>
      <c r="K214" s="1">
        <v>43679</v>
      </c>
      <c r="L214" s="2">
        <v>0.46875</v>
      </c>
      <c r="M214" t="s">
        <v>23</v>
      </c>
      <c r="N214">
        <v>812.52</v>
      </c>
      <c r="O214">
        <v>4.7619047620000003</v>
      </c>
      <c r="P214">
        <v>40.625999999999998</v>
      </c>
      <c r="Q214">
        <v>7.2</v>
      </c>
      <c r="R214" s="4">
        <f>DATE(YEAR(tablaDatos[[#This Row],[Date]]), DAY(tablaDatos[[#This Row],[Date]]), MONTH(tablaDatos[[#This Row],[Date]]))</f>
        <v>43504</v>
      </c>
    </row>
    <row r="215" spans="1:18" x14ac:dyDescent="0.3">
      <c r="A215" t="s">
        <v>119</v>
      </c>
      <c r="B215" t="s">
        <v>18</v>
      </c>
      <c r="C215" t="s">
        <v>19</v>
      </c>
      <c r="D215" t="s">
        <v>27</v>
      </c>
      <c r="E215" t="s">
        <v>31</v>
      </c>
      <c r="F215" t="s">
        <v>40</v>
      </c>
      <c r="G215">
        <v>98.98</v>
      </c>
      <c r="H215">
        <v>10</v>
      </c>
      <c r="I215">
        <v>49.49</v>
      </c>
      <c r="J215">
        <v>1039.29</v>
      </c>
      <c r="K215" s="1">
        <v>43679</v>
      </c>
      <c r="L215" s="2">
        <v>0.68055555555555547</v>
      </c>
      <c r="M215" t="s">
        <v>33</v>
      </c>
      <c r="N215">
        <v>989.8</v>
      </c>
      <c r="O215">
        <v>4.7619047620000003</v>
      </c>
      <c r="P215">
        <v>49.49</v>
      </c>
      <c r="Q215">
        <v>8.6999999999999993</v>
      </c>
      <c r="R215" s="4">
        <f>DATE(YEAR(tablaDatos[[#This Row],[Date]]), DAY(tablaDatos[[#This Row],[Date]]), MONTH(tablaDatos[[#This Row],[Date]]))</f>
        <v>43504</v>
      </c>
    </row>
    <row r="216" spans="1:18" x14ac:dyDescent="0.3">
      <c r="A216" t="s">
        <v>128</v>
      </c>
      <c r="B216" t="s">
        <v>38</v>
      </c>
      <c r="C216" t="s">
        <v>39</v>
      </c>
      <c r="D216" t="s">
        <v>20</v>
      </c>
      <c r="E216" t="s">
        <v>31</v>
      </c>
      <c r="F216" t="s">
        <v>32</v>
      </c>
      <c r="G216">
        <v>46.47</v>
      </c>
      <c r="H216">
        <v>4</v>
      </c>
      <c r="I216">
        <v>9.2940000000000005</v>
      </c>
      <c r="J216">
        <v>195.17400000000001</v>
      </c>
      <c r="K216" s="1">
        <v>43679</v>
      </c>
      <c r="L216" s="2">
        <v>0.45347222222222222</v>
      </c>
      <c r="M216" t="s">
        <v>29</v>
      </c>
      <c r="N216">
        <v>185.88</v>
      </c>
      <c r="O216">
        <v>4.7619047620000003</v>
      </c>
      <c r="P216">
        <v>9.2940000000000005</v>
      </c>
      <c r="Q216">
        <v>7</v>
      </c>
      <c r="R216" s="4">
        <f>DATE(YEAR(tablaDatos[[#This Row],[Date]]), DAY(tablaDatos[[#This Row],[Date]]), MONTH(tablaDatos[[#This Row],[Date]]))</f>
        <v>43504</v>
      </c>
    </row>
    <row r="217" spans="1:18" x14ac:dyDescent="0.3">
      <c r="A217" t="s">
        <v>233</v>
      </c>
      <c r="B217" t="s">
        <v>25</v>
      </c>
      <c r="C217" t="s">
        <v>26</v>
      </c>
      <c r="D217" t="s">
        <v>20</v>
      </c>
      <c r="E217" t="s">
        <v>21</v>
      </c>
      <c r="F217" t="s">
        <v>40</v>
      </c>
      <c r="G217">
        <v>97.21</v>
      </c>
      <c r="H217">
        <v>10</v>
      </c>
      <c r="I217">
        <v>48.604999999999997</v>
      </c>
      <c r="J217">
        <v>1020.705</v>
      </c>
      <c r="K217" s="1">
        <v>43679</v>
      </c>
      <c r="L217" s="2">
        <v>0.54166666666666663</v>
      </c>
      <c r="M217" t="s">
        <v>33</v>
      </c>
      <c r="N217">
        <v>972.1</v>
      </c>
      <c r="O217">
        <v>4.7619047620000003</v>
      </c>
      <c r="P217">
        <v>48.604999999999997</v>
      </c>
      <c r="Q217">
        <v>8.6999999999999993</v>
      </c>
      <c r="R217" s="4">
        <f>DATE(YEAR(tablaDatos[[#This Row],[Date]]), DAY(tablaDatos[[#This Row],[Date]]), MONTH(tablaDatos[[#This Row],[Date]]))</f>
        <v>43504</v>
      </c>
    </row>
    <row r="218" spans="1:18" x14ac:dyDescent="0.3">
      <c r="A218" t="s">
        <v>253</v>
      </c>
      <c r="B218" t="s">
        <v>25</v>
      </c>
      <c r="C218" t="s">
        <v>26</v>
      </c>
      <c r="D218" t="s">
        <v>20</v>
      </c>
      <c r="E218" t="s">
        <v>21</v>
      </c>
      <c r="F218" t="s">
        <v>22</v>
      </c>
      <c r="G218">
        <v>37.15</v>
      </c>
      <c r="H218">
        <v>7</v>
      </c>
      <c r="I218">
        <v>13.0025</v>
      </c>
      <c r="J218">
        <v>273.05250000000001</v>
      </c>
      <c r="K218" s="1">
        <v>43679</v>
      </c>
      <c r="L218" s="2">
        <v>0.54999999999999993</v>
      </c>
      <c r="M218" t="s">
        <v>33</v>
      </c>
      <c r="N218">
        <v>260.05</v>
      </c>
      <c r="O218">
        <v>4.7619047620000003</v>
      </c>
      <c r="P218">
        <v>13.0025</v>
      </c>
      <c r="Q218">
        <v>7.7</v>
      </c>
      <c r="R218" s="4">
        <f>DATE(YEAR(tablaDatos[[#This Row],[Date]]), DAY(tablaDatos[[#This Row],[Date]]), MONTH(tablaDatos[[#This Row],[Date]]))</f>
        <v>43504</v>
      </c>
    </row>
    <row r="219" spans="1:18" x14ac:dyDescent="0.3">
      <c r="A219" t="s">
        <v>309</v>
      </c>
      <c r="B219" t="s">
        <v>38</v>
      </c>
      <c r="C219" t="s">
        <v>39</v>
      </c>
      <c r="D219" t="s">
        <v>27</v>
      </c>
      <c r="E219" t="s">
        <v>31</v>
      </c>
      <c r="F219" t="s">
        <v>32</v>
      </c>
      <c r="G219">
        <v>31.75</v>
      </c>
      <c r="H219">
        <v>4</v>
      </c>
      <c r="I219">
        <v>6.35</v>
      </c>
      <c r="J219">
        <v>133.35</v>
      </c>
      <c r="K219" s="1">
        <v>43679</v>
      </c>
      <c r="L219" s="2">
        <v>0.6430555555555556</v>
      </c>
      <c r="M219" t="s">
        <v>29</v>
      </c>
      <c r="N219">
        <v>127</v>
      </c>
      <c r="O219">
        <v>4.7619047620000003</v>
      </c>
      <c r="P219">
        <v>6.35</v>
      </c>
      <c r="Q219">
        <v>8.6</v>
      </c>
      <c r="R219" s="4">
        <f>DATE(YEAR(tablaDatos[[#This Row],[Date]]), DAY(tablaDatos[[#This Row],[Date]]), MONTH(tablaDatos[[#This Row],[Date]]))</f>
        <v>43504</v>
      </c>
    </row>
    <row r="220" spans="1:18" x14ac:dyDescent="0.3">
      <c r="A220" t="s">
        <v>352</v>
      </c>
      <c r="B220" t="s">
        <v>18</v>
      </c>
      <c r="C220" t="s">
        <v>19</v>
      </c>
      <c r="D220" t="s">
        <v>20</v>
      </c>
      <c r="E220" t="s">
        <v>31</v>
      </c>
      <c r="F220" t="s">
        <v>40</v>
      </c>
      <c r="G220">
        <v>19.7</v>
      </c>
      <c r="H220">
        <v>1</v>
      </c>
      <c r="I220">
        <v>0.98499999999999999</v>
      </c>
      <c r="J220">
        <v>20.684999999999999</v>
      </c>
      <c r="K220" s="1">
        <v>43679</v>
      </c>
      <c r="L220" s="2">
        <v>0.48541666666666666</v>
      </c>
      <c r="M220" t="s">
        <v>23</v>
      </c>
      <c r="N220">
        <v>19.7</v>
      </c>
      <c r="O220">
        <v>4.7619047620000003</v>
      </c>
      <c r="P220">
        <v>0.98499999999999999</v>
      </c>
      <c r="Q220">
        <v>9.5</v>
      </c>
      <c r="R220" s="4">
        <f>DATE(YEAR(tablaDatos[[#This Row],[Date]]), DAY(tablaDatos[[#This Row],[Date]]), MONTH(tablaDatos[[#This Row],[Date]]))</f>
        <v>43504</v>
      </c>
    </row>
    <row r="221" spans="1:18" x14ac:dyDescent="0.3">
      <c r="A221" t="s">
        <v>379</v>
      </c>
      <c r="B221" t="s">
        <v>25</v>
      </c>
      <c r="C221" t="s">
        <v>26</v>
      </c>
      <c r="D221" t="s">
        <v>20</v>
      </c>
      <c r="E221" t="s">
        <v>21</v>
      </c>
      <c r="F221" t="s">
        <v>35</v>
      </c>
      <c r="G221">
        <v>64.97</v>
      </c>
      <c r="H221">
        <v>5</v>
      </c>
      <c r="I221">
        <v>16.2425</v>
      </c>
      <c r="J221">
        <v>341.09249999999997</v>
      </c>
      <c r="K221" s="1">
        <v>43679</v>
      </c>
      <c r="L221" s="2">
        <v>0.53611111111111109</v>
      </c>
      <c r="M221" t="s">
        <v>33</v>
      </c>
      <c r="N221">
        <v>324.85000000000002</v>
      </c>
      <c r="O221">
        <v>4.7619047620000003</v>
      </c>
      <c r="P221">
        <v>16.2425</v>
      </c>
      <c r="Q221">
        <v>6.5</v>
      </c>
      <c r="R221" s="4">
        <f>DATE(YEAR(tablaDatos[[#This Row],[Date]]), DAY(tablaDatos[[#This Row],[Date]]), MONTH(tablaDatos[[#This Row],[Date]]))</f>
        <v>43504</v>
      </c>
    </row>
    <row r="222" spans="1:18" x14ac:dyDescent="0.3">
      <c r="A222" t="s">
        <v>415</v>
      </c>
      <c r="B222" t="s">
        <v>38</v>
      </c>
      <c r="C222" t="s">
        <v>39</v>
      </c>
      <c r="D222" t="s">
        <v>27</v>
      </c>
      <c r="E222" t="s">
        <v>21</v>
      </c>
      <c r="F222" t="s">
        <v>32</v>
      </c>
      <c r="G222">
        <v>16.37</v>
      </c>
      <c r="H222">
        <v>6</v>
      </c>
      <c r="I222">
        <v>4.9109999999999996</v>
      </c>
      <c r="J222">
        <v>103.131</v>
      </c>
      <c r="K222" s="1">
        <v>43679</v>
      </c>
      <c r="L222" s="2">
        <v>0.45694444444444443</v>
      </c>
      <c r="M222" t="s">
        <v>29</v>
      </c>
      <c r="N222">
        <v>98.22</v>
      </c>
      <c r="O222">
        <v>4.7619047620000003</v>
      </c>
      <c r="P222">
        <v>4.9109999999999996</v>
      </c>
      <c r="Q222">
        <v>7</v>
      </c>
      <c r="R222" s="4">
        <f>DATE(YEAR(tablaDatos[[#This Row],[Date]]), DAY(tablaDatos[[#This Row],[Date]]), MONTH(tablaDatos[[#This Row],[Date]]))</f>
        <v>43504</v>
      </c>
    </row>
    <row r="223" spans="1:18" x14ac:dyDescent="0.3">
      <c r="A223" t="s">
        <v>88</v>
      </c>
      <c r="B223" t="s">
        <v>25</v>
      </c>
      <c r="C223" t="s">
        <v>26</v>
      </c>
      <c r="D223" t="s">
        <v>27</v>
      </c>
      <c r="E223" t="s">
        <v>21</v>
      </c>
      <c r="F223" t="s">
        <v>28</v>
      </c>
      <c r="G223">
        <v>12.45</v>
      </c>
      <c r="H223">
        <v>6</v>
      </c>
      <c r="I223">
        <v>3.7349999999999999</v>
      </c>
      <c r="J223">
        <v>78.435000000000002</v>
      </c>
      <c r="K223" s="1">
        <v>43710</v>
      </c>
      <c r="L223" s="2">
        <v>0.5493055555555556</v>
      </c>
      <c r="M223" t="s">
        <v>29</v>
      </c>
      <c r="N223">
        <v>74.7</v>
      </c>
      <c r="O223">
        <v>4.7619047620000003</v>
      </c>
      <c r="P223">
        <v>3.7349999999999999</v>
      </c>
      <c r="Q223">
        <v>4.0999999999999996</v>
      </c>
      <c r="R223" s="4">
        <f>DATE(YEAR(tablaDatos[[#This Row],[Date]]), DAY(tablaDatos[[#This Row],[Date]]), MONTH(tablaDatos[[#This Row],[Date]]))</f>
        <v>43505</v>
      </c>
    </row>
    <row r="224" spans="1:18" x14ac:dyDescent="0.3">
      <c r="A224" t="s">
        <v>124</v>
      </c>
      <c r="B224" t="s">
        <v>25</v>
      </c>
      <c r="C224" t="s">
        <v>26</v>
      </c>
      <c r="D224" t="s">
        <v>27</v>
      </c>
      <c r="E224" t="s">
        <v>31</v>
      </c>
      <c r="F224" t="s">
        <v>40</v>
      </c>
      <c r="G224">
        <v>64.260000000000005</v>
      </c>
      <c r="H224">
        <v>7</v>
      </c>
      <c r="I224">
        <v>22.491</v>
      </c>
      <c r="J224">
        <v>472.31099999999998</v>
      </c>
      <c r="K224" s="1">
        <v>43710</v>
      </c>
      <c r="L224" s="2">
        <v>0.41666666666666669</v>
      </c>
      <c r="M224" t="s">
        <v>29</v>
      </c>
      <c r="N224">
        <v>449.82</v>
      </c>
      <c r="O224">
        <v>4.7619047620000003</v>
      </c>
      <c r="P224">
        <v>22.491</v>
      </c>
      <c r="Q224">
        <v>5.7</v>
      </c>
      <c r="R224" s="4">
        <f>DATE(YEAR(tablaDatos[[#This Row],[Date]]), DAY(tablaDatos[[#This Row],[Date]]), MONTH(tablaDatos[[#This Row],[Date]]))</f>
        <v>43505</v>
      </c>
    </row>
    <row r="225" spans="1:18" x14ac:dyDescent="0.3">
      <c r="A225" t="s">
        <v>154</v>
      </c>
      <c r="B225" t="s">
        <v>38</v>
      </c>
      <c r="C225" t="s">
        <v>39</v>
      </c>
      <c r="D225" t="s">
        <v>20</v>
      </c>
      <c r="E225" t="s">
        <v>21</v>
      </c>
      <c r="F225" t="s">
        <v>28</v>
      </c>
      <c r="G225">
        <v>81.400000000000006</v>
      </c>
      <c r="H225">
        <v>3</v>
      </c>
      <c r="I225">
        <v>12.21</v>
      </c>
      <c r="J225">
        <v>256.41000000000003</v>
      </c>
      <c r="K225" s="1">
        <v>43710</v>
      </c>
      <c r="L225" s="2">
        <v>0.82152777777777775</v>
      </c>
      <c r="M225" t="s">
        <v>29</v>
      </c>
      <c r="N225">
        <v>244.2</v>
      </c>
      <c r="O225">
        <v>4.7619047620000003</v>
      </c>
      <c r="P225">
        <v>12.21</v>
      </c>
      <c r="Q225">
        <v>4.8</v>
      </c>
      <c r="R225" s="4">
        <f>DATE(YEAR(tablaDatos[[#This Row],[Date]]), DAY(tablaDatos[[#This Row],[Date]]), MONTH(tablaDatos[[#This Row],[Date]]))</f>
        <v>43505</v>
      </c>
    </row>
    <row r="226" spans="1:18" x14ac:dyDescent="0.3">
      <c r="A226" t="s">
        <v>162</v>
      </c>
      <c r="B226" t="s">
        <v>18</v>
      </c>
      <c r="C226" t="s">
        <v>19</v>
      </c>
      <c r="D226" t="s">
        <v>20</v>
      </c>
      <c r="E226" t="s">
        <v>21</v>
      </c>
      <c r="F226" t="s">
        <v>35</v>
      </c>
      <c r="G226">
        <v>22.24</v>
      </c>
      <c r="H226">
        <v>10</v>
      </c>
      <c r="I226">
        <v>11.12</v>
      </c>
      <c r="J226">
        <v>233.52</v>
      </c>
      <c r="K226" s="1">
        <v>43710</v>
      </c>
      <c r="L226" s="2">
        <v>0.45833333333333331</v>
      </c>
      <c r="M226" t="s">
        <v>29</v>
      </c>
      <c r="N226">
        <v>222.4</v>
      </c>
      <c r="O226">
        <v>4.7619047620000003</v>
      </c>
      <c r="P226">
        <v>11.12</v>
      </c>
      <c r="Q226">
        <v>4.2</v>
      </c>
      <c r="R226" s="4">
        <f>DATE(YEAR(tablaDatos[[#This Row],[Date]]), DAY(tablaDatos[[#This Row],[Date]]), MONTH(tablaDatos[[#This Row],[Date]]))</f>
        <v>43505</v>
      </c>
    </row>
    <row r="227" spans="1:18" x14ac:dyDescent="0.3">
      <c r="A227" t="s">
        <v>187</v>
      </c>
      <c r="B227" t="s">
        <v>25</v>
      </c>
      <c r="C227" t="s">
        <v>26</v>
      </c>
      <c r="D227" t="s">
        <v>20</v>
      </c>
      <c r="E227" t="s">
        <v>21</v>
      </c>
      <c r="F227" t="s">
        <v>44</v>
      </c>
      <c r="G227">
        <v>21.08</v>
      </c>
      <c r="H227">
        <v>3</v>
      </c>
      <c r="I227">
        <v>3.1619999999999999</v>
      </c>
      <c r="J227">
        <v>66.402000000000001</v>
      </c>
      <c r="K227" s="1">
        <v>43710</v>
      </c>
      <c r="L227" s="2">
        <v>0.43402777777777773</v>
      </c>
      <c r="M227" t="s">
        <v>29</v>
      </c>
      <c r="N227">
        <v>63.24</v>
      </c>
      <c r="O227">
        <v>4.7619047620000003</v>
      </c>
      <c r="P227">
        <v>3.1619999999999999</v>
      </c>
      <c r="Q227">
        <v>7.3</v>
      </c>
      <c r="R227" s="4">
        <f>DATE(YEAR(tablaDatos[[#This Row],[Date]]), DAY(tablaDatos[[#This Row],[Date]]), MONTH(tablaDatos[[#This Row],[Date]]))</f>
        <v>43505</v>
      </c>
    </row>
    <row r="228" spans="1:18" x14ac:dyDescent="0.3">
      <c r="A228" t="s">
        <v>254</v>
      </c>
      <c r="B228" t="s">
        <v>25</v>
      </c>
      <c r="C228" t="s">
        <v>26</v>
      </c>
      <c r="D228" t="s">
        <v>27</v>
      </c>
      <c r="E228" t="s">
        <v>31</v>
      </c>
      <c r="F228" t="s">
        <v>44</v>
      </c>
      <c r="G228">
        <v>21.58</v>
      </c>
      <c r="H228">
        <v>1</v>
      </c>
      <c r="I228">
        <v>1.079</v>
      </c>
      <c r="J228">
        <v>22.658999999999999</v>
      </c>
      <c r="K228" s="1">
        <v>43710</v>
      </c>
      <c r="L228" s="2">
        <v>0.41805555555555557</v>
      </c>
      <c r="M228" t="s">
        <v>23</v>
      </c>
      <c r="N228">
        <v>21.58</v>
      </c>
      <c r="O228">
        <v>4.7619047620000003</v>
      </c>
      <c r="P228">
        <v>1.079</v>
      </c>
      <c r="Q228">
        <v>7.2</v>
      </c>
      <c r="R228" s="4">
        <f>DATE(YEAR(tablaDatos[[#This Row],[Date]]), DAY(tablaDatos[[#This Row],[Date]]), MONTH(tablaDatos[[#This Row],[Date]]))</f>
        <v>43505</v>
      </c>
    </row>
    <row r="229" spans="1:18" x14ac:dyDescent="0.3">
      <c r="A229" t="s">
        <v>269</v>
      </c>
      <c r="B229" t="s">
        <v>25</v>
      </c>
      <c r="C229" t="s">
        <v>26</v>
      </c>
      <c r="D229" t="s">
        <v>20</v>
      </c>
      <c r="E229" t="s">
        <v>21</v>
      </c>
      <c r="F229" t="s">
        <v>32</v>
      </c>
      <c r="G229">
        <v>15.95</v>
      </c>
      <c r="H229">
        <v>6</v>
      </c>
      <c r="I229">
        <v>4.7850000000000001</v>
      </c>
      <c r="J229">
        <v>100.485</v>
      </c>
      <c r="K229" s="1">
        <v>43710</v>
      </c>
      <c r="L229" s="2">
        <v>0.71875</v>
      </c>
      <c r="M229" t="s">
        <v>33</v>
      </c>
      <c r="N229">
        <v>95.7</v>
      </c>
      <c r="O229">
        <v>4.7619047620000003</v>
      </c>
      <c r="P229">
        <v>4.7850000000000001</v>
      </c>
      <c r="Q229">
        <v>5.0999999999999996</v>
      </c>
      <c r="R229" s="4">
        <f>DATE(YEAR(tablaDatos[[#This Row],[Date]]), DAY(tablaDatos[[#This Row],[Date]]), MONTH(tablaDatos[[#This Row],[Date]]))</f>
        <v>43505</v>
      </c>
    </row>
    <row r="230" spans="1:18" x14ac:dyDescent="0.3">
      <c r="A230" t="s">
        <v>286</v>
      </c>
      <c r="B230" t="s">
        <v>38</v>
      </c>
      <c r="C230" t="s">
        <v>39</v>
      </c>
      <c r="D230" t="s">
        <v>27</v>
      </c>
      <c r="E230" t="s">
        <v>31</v>
      </c>
      <c r="F230" t="s">
        <v>40</v>
      </c>
      <c r="G230">
        <v>57.27</v>
      </c>
      <c r="H230">
        <v>3</v>
      </c>
      <c r="I230">
        <v>8.5905000000000005</v>
      </c>
      <c r="J230">
        <v>180.40049999999999</v>
      </c>
      <c r="K230" s="1">
        <v>43710</v>
      </c>
      <c r="L230" s="2">
        <v>0.85486111111111107</v>
      </c>
      <c r="M230" t="s">
        <v>23</v>
      </c>
      <c r="N230">
        <v>171.81</v>
      </c>
      <c r="O230">
        <v>4.7619047620000003</v>
      </c>
      <c r="P230">
        <v>8.5905000000000005</v>
      </c>
      <c r="Q230">
        <v>6.5</v>
      </c>
      <c r="R230" s="4">
        <f>DATE(YEAR(tablaDatos[[#This Row],[Date]]), DAY(tablaDatos[[#This Row],[Date]]), MONTH(tablaDatos[[#This Row],[Date]]))</f>
        <v>43505</v>
      </c>
    </row>
    <row r="231" spans="1:18" x14ac:dyDescent="0.3">
      <c r="A231" t="s">
        <v>407</v>
      </c>
      <c r="B231" t="s">
        <v>18</v>
      </c>
      <c r="C231" t="s">
        <v>19</v>
      </c>
      <c r="D231" t="s">
        <v>20</v>
      </c>
      <c r="E231" t="s">
        <v>31</v>
      </c>
      <c r="F231" t="s">
        <v>44</v>
      </c>
      <c r="G231">
        <v>35.04</v>
      </c>
      <c r="H231">
        <v>9</v>
      </c>
      <c r="I231">
        <v>15.768000000000001</v>
      </c>
      <c r="J231">
        <v>331.12799999999999</v>
      </c>
      <c r="K231" s="1">
        <v>43710</v>
      </c>
      <c r="L231" s="2">
        <v>0.80347222222222225</v>
      </c>
      <c r="M231" t="s">
        <v>23</v>
      </c>
      <c r="N231">
        <v>315.36</v>
      </c>
      <c r="O231">
        <v>4.7619047620000003</v>
      </c>
      <c r="P231">
        <v>15.768000000000001</v>
      </c>
      <c r="Q231">
        <v>4.5999999999999996</v>
      </c>
      <c r="R231" s="4">
        <f>DATE(YEAR(tablaDatos[[#This Row],[Date]]), DAY(tablaDatos[[#This Row],[Date]]), MONTH(tablaDatos[[#This Row],[Date]]))</f>
        <v>43505</v>
      </c>
    </row>
    <row r="232" spans="1:18" x14ac:dyDescent="0.3">
      <c r="A232" t="s">
        <v>408</v>
      </c>
      <c r="B232" t="s">
        <v>38</v>
      </c>
      <c r="C232" t="s">
        <v>39</v>
      </c>
      <c r="D232" t="s">
        <v>27</v>
      </c>
      <c r="E232" t="s">
        <v>31</v>
      </c>
      <c r="F232" t="s">
        <v>32</v>
      </c>
      <c r="G232">
        <v>45.97</v>
      </c>
      <c r="H232">
        <v>4</v>
      </c>
      <c r="I232">
        <v>9.1940000000000008</v>
      </c>
      <c r="J232">
        <v>193.07400000000001</v>
      </c>
      <c r="K232" s="1">
        <v>43710</v>
      </c>
      <c r="L232" s="2">
        <v>0.50138888888888888</v>
      </c>
      <c r="M232" t="s">
        <v>23</v>
      </c>
      <c r="N232">
        <v>183.88</v>
      </c>
      <c r="O232">
        <v>4.7619047620000003</v>
      </c>
      <c r="P232">
        <v>9.1940000000000008</v>
      </c>
      <c r="Q232">
        <v>5.0999999999999996</v>
      </c>
      <c r="R232" s="4">
        <f>DATE(YEAR(tablaDatos[[#This Row],[Date]]), DAY(tablaDatos[[#This Row],[Date]]), MONTH(tablaDatos[[#This Row],[Date]]))</f>
        <v>43505</v>
      </c>
    </row>
    <row r="233" spans="1:18" x14ac:dyDescent="0.3">
      <c r="A233" t="s">
        <v>409</v>
      </c>
      <c r="B233" t="s">
        <v>25</v>
      </c>
      <c r="C233" t="s">
        <v>26</v>
      </c>
      <c r="D233" t="s">
        <v>27</v>
      </c>
      <c r="E233" t="s">
        <v>31</v>
      </c>
      <c r="F233" t="s">
        <v>22</v>
      </c>
      <c r="G233">
        <v>84.61</v>
      </c>
      <c r="H233">
        <v>10</v>
      </c>
      <c r="I233">
        <v>42.305</v>
      </c>
      <c r="J233">
        <v>888.40499999999997</v>
      </c>
      <c r="K233" s="1">
        <v>43710</v>
      </c>
      <c r="L233" s="2">
        <v>0.79027777777777775</v>
      </c>
      <c r="M233" t="s">
        <v>33</v>
      </c>
      <c r="N233">
        <v>846.1</v>
      </c>
      <c r="O233">
        <v>4.7619047620000003</v>
      </c>
      <c r="P233">
        <v>42.305</v>
      </c>
      <c r="Q233">
        <v>8.8000000000000007</v>
      </c>
      <c r="R233" s="4">
        <f>DATE(YEAR(tablaDatos[[#This Row],[Date]]), DAY(tablaDatos[[#This Row],[Date]]), MONTH(tablaDatos[[#This Row],[Date]]))</f>
        <v>43505</v>
      </c>
    </row>
    <row r="234" spans="1:18" x14ac:dyDescent="0.3">
      <c r="A234" t="s">
        <v>427</v>
      </c>
      <c r="B234" t="s">
        <v>38</v>
      </c>
      <c r="C234" t="s">
        <v>39</v>
      </c>
      <c r="D234" t="s">
        <v>20</v>
      </c>
      <c r="E234" t="s">
        <v>31</v>
      </c>
      <c r="F234" t="s">
        <v>32</v>
      </c>
      <c r="G234">
        <v>65.91</v>
      </c>
      <c r="H234">
        <v>6</v>
      </c>
      <c r="I234">
        <v>19.773</v>
      </c>
      <c r="J234">
        <v>415.233</v>
      </c>
      <c r="K234" s="1">
        <v>43710</v>
      </c>
      <c r="L234" s="2">
        <v>0.48958333333333331</v>
      </c>
      <c r="M234" t="s">
        <v>29</v>
      </c>
      <c r="N234">
        <v>395.46</v>
      </c>
      <c r="O234">
        <v>4.7619047620000003</v>
      </c>
      <c r="P234">
        <v>19.773</v>
      </c>
      <c r="Q234">
        <v>5.7</v>
      </c>
      <c r="R234" s="4">
        <f>DATE(YEAR(tablaDatos[[#This Row],[Date]]), DAY(tablaDatos[[#This Row],[Date]]), MONTH(tablaDatos[[#This Row],[Date]]))</f>
        <v>43505</v>
      </c>
    </row>
    <row r="235" spans="1:18" x14ac:dyDescent="0.3">
      <c r="A235" t="s">
        <v>449</v>
      </c>
      <c r="B235" t="s">
        <v>18</v>
      </c>
      <c r="C235" t="s">
        <v>19</v>
      </c>
      <c r="D235" t="s">
        <v>20</v>
      </c>
      <c r="E235" t="s">
        <v>31</v>
      </c>
      <c r="F235" t="s">
        <v>44</v>
      </c>
      <c r="G235">
        <v>31.84</v>
      </c>
      <c r="H235">
        <v>1</v>
      </c>
      <c r="I235">
        <v>1.5920000000000001</v>
      </c>
      <c r="J235">
        <v>33.432000000000002</v>
      </c>
      <c r="K235" s="1">
        <v>43710</v>
      </c>
      <c r="L235" s="2">
        <v>0.55694444444444446</v>
      </c>
      <c r="M235" t="s">
        <v>29</v>
      </c>
      <c r="N235">
        <v>31.84</v>
      </c>
      <c r="O235">
        <v>4.7619047620000003</v>
      </c>
      <c r="P235">
        <v>1.5920000000000001</v>
      </c>
      <c r="Q235">
        <v>7.7</v>
      </c>
      <c r="R235" s="4">
        <f>DATE(YEAR(tablaDatos[[#This Row],[Date]]), DAY(tablaDatos[[#This Row],[Date]]), MONTH(tablaDatos[[#This Row],[Date]]))</f>
        <v>43505</v>
      </c>
    </row>
    <row r="236" spans="1:18" x14ac:dyDescent="0.3">
      <c r="A236" t="s">
        <v>62</v>
      </c>
      <c r="B236" t="s">
        <v>38</v>
      </c>
      <c r="C236" t="s">
        <v>39</v>
      </c>
      <c r="D236" t="s">
        <v>20</v>
      </c>
      <c r="E236" t="s">
        <v>31</v>
      </c>
      <c r="F236" t="s">
        <v>28</v>
      </c>
      <c r="G236">
        <v>18.93</v>
      </c>
      <c r="H236">
        <v>6</v>
      </c>
      <c r="I236">
        <v>5.6790000000000003</v>
      </c>
      <c r="J236">
        <v>119.259</v>
      </c>
      <c r="K236" s="1">
        <v>43740</v>
      </c>
      <c r="L236" s="2">
        <v>0.53125</v>
      </c>
      <c r="M236" t="s">
        <v>33</v>
      </c>
      <c r="N236">
        <v>113.58</v>
      </c>
      <c r="O236">
        <v>4.7619047620000003</v>
      </c>
      <c r="P236">
        <v>5.6790000000000003</v>
      </c>
      <c r="Q236">
        <v>8.1</v>
      </c>
      <c r="R236" s="4">
        <f>DATE(YEAR(tablaDatos[[#This Row],[Date]]), DAY(tablaDatos[[#This Row],[Date]]), MONTH(tablaDatos[[#This Row],[Date]]))</f>
        <v>43506</v>
      </c>
    </row>
    <row r="237" spans="1:18" x14ac:dyDescent="0.3">
      <c r="A237" t="s">
        <v>64</v>
      </c>
      <c r="B237" t="s">
        <v>18</v>
      </c>
      <c r="C237" t="s">
        <v>19</v>
      </c>
      <c r="D237" t="s">
        <v>20</v>
      </c>
      <c r="E237" t="s">
        <v>21</v>
      </c>
      <c r="F237" t="s">
        <v>44</v>
      </c>
      <c r="G237">
        <v>44.59</v>
      </c>
      <c r="H237">
        <v>5</v>
      </c>
      <c r="I237">
        <v>11.147500000000001</v>
      </c>
      <c r="J237">
        <v>234.0975</v>
      </c>
      <c r="K237" s="1">
        <v>43740</v>
      </c>
      <c r="L237" s="2">
        <v>0.63194444444444442</v>
      </c>
      <c r="M237" t="s">
        <v>29</v>
      </c>
      <c r="N237">
        <v>222.95</v>
      </c>
      <c r="O237">
        <v>4.7619047620000003</v>
      </c>
      <c r="P237">
        <v>11.147500000000001</v>
      </c>
      <c r="Q237">
        <v>8.5</v>
      </c>
      <c r="R237" s="4">
        <f>DATE(YEAR(tablaDatos[[#This Row],[Date]]), DAY(tablaDatos[[#This Row],[Date]]), MONTH(tablaDatos[[#This Row],[Date]]))</f>
        <v>43506</v>
      </c>
    </row>
    <row r="238" spans="1:18" x14ac:dyDescent="0.3">
      <c r="A238" t="s">
        <v>70</v>
      </c>
      <c r="B238" t="s">
        <v>25</v>
      </c>
      <c r="C238" t="s">
        <v>26</v>
      </c>
      <c r="D238" t="s">
        <v>27</v>
      </c>
      <c r="E238" t="s">
        <v>21</v>
      </c>
      <c r="F238" t="s">
        <v>22</v>
      </c>
      <c r="G238">
        <v>33.47</v>
      </c>
      <c r="H238">
        <v>2</v>
      </c>
      <c r="I238">
        <v>3.347</v>
      </c>
      <c r="J238">
        <v>70.287000000000006</v>
      </c>
      <c r="K238" s="1">
        <v>43740</v>
      </c>
      <c r="L238" s="2">
        <v>0.65486111111111112</v>
      </c>
      <c r="M238" t="s">
        <v>23</v>
      </c>
      <c r="N238">
        <v>66.94</v>
      </c>
      <c r="O238">
        <v>4.7619047620000003</v>
      </c>
      <c r="P238">
        <v>3.347</v>
      </c>
      <c r="Q238">
        <v>6.7</v>
      </c>
      <c r="R238" s="4">
        <f>DATE(YEAR(tablaDatos[[#This Row],[Date]]), DAY(tablaDatos[[#This Row],[Date]]), MONTH(tablaDatos[[#This Row],[Date]]))</f>
        <v>43506</v>
      </c>
    </row>
    <row r="239" spans="1:18" x14ac:dyDescent="0.3">
      <c r="A239" t="s">
        <v>109</v>
      </c>
      <c r="B239" t="s">
        <v>38</v>
      </c>
      <c r="C239" t="s">
        <v>39</v>
      </c>
      <c r="D239" t="s">
        <v>27</v>
      </c>
      <c r="E239" t="s">
        <v>21</v>
      </c>
      <c r="F239" t="s">
        <v>35</v>
      </c>
      <c r="G239">
        <v>34.840000000000003</v>
      </c>
      <c r="H239">
        <v>4</v>
      </c>
      <c r="I239">
        <v>6.968</v>
      </c>
      <c r="J239">
        <v>146.328</v>
      </c>
      <c r="K239" s="1">
        <v>43740</v>
      </c>
      <c r="L239" s="2">
        <v>0.77500000000000002</v>
      </c>
      <c r="M239" t="s">
        <v>29</v>
      </c>
      <c r="N239">
        <v>139.36000000000001</v>
      </c>
      <c r="O239">
        <v>4.7619047620000003</v>
      </c>
      <c r="P239">
        <v>6.968</v>
      </c>
      <c r="Q239">
        <v>7.4</v>
      </c>
      <c r="R239" s="4">
        <f>DATE(YEAR(tablaDatos[[#This Row],[Date]]), DAY(tablaDatos[[#This Row],[Date]]), MONTH(tablaDatos[[#This Row],[Date]]))</f>
        <v>43506</v>
      </c>
    </row>
    <row r="240" spans="1:18" x14ac:dyDescent="0.3">
      <c r="A240" t="s">
        <v>113</v>
      </c>
      <c r="B240" t="s">
        <v>18</v>
      </c>
      <c r="C240" t="s">
        <v>19</v>
      </c>
      <c r="D240" t="s">
        <v>20</v>
      </c>
      <c r="E240" t="s">
        <v>21</v>
      </c>
      <c r="F240" t="s">
        <v>40</v>
      </c>
      <c r="G240">
        <v>30.14</v>
      </c>
      <c r="H240">
        <v>10</v>
      </c>
      <c r="I240">
        <v>15.07</v>
      </c>
      <c r="J240">
        <v>316.47000000000003</v>
      </c>
      <c r="K240" s="1">
        <v>43740</v>
      </c>
      <c r="L240" s="2">
        <v>0.51944444444444449</v>
      </c>
      <c r="M240" t="s">
        <v>23</v>
      </c>
      <c r="N240">
        <v>301.39999999999998</v>
      </c>
      <c r="O240">
        <v>4.7619047620000003</v>
      </c>
      <c r="P240">
        <v>15.07</v>
      </c>
      <c r="Q240">
        <v>9.1999999999999993</v>
      </c>
      <c r="R240" s="4">
        <f>DATE(YEAR(tablaDatos[[#This Row],[Date]]), DAY(tablaDatos[[#This Row],[Date]]), MONTH(tablaDatos[[#This Row],[Date]]))</f>
        <v>43506</v>
      </c>
    </row>
    <row r="241" spans="1:18" x14ac:dyDescent="0.3">
      <c r="A241" t="s">
        <v>129</v>
      </c>
      <c r="B241" t="s">
        <v>18</v>
      </c>
      <c r="C241" t="s">
        <v>19</v>
      </c>
      <c r="D241" t="s">
        <v>27</v>
      </c>
      <c r="E241" t="s">
        <v>31</v>
      </c>
      <c r="F241" t="s">
        <v>32</v>
      </c>
      <c r="G241">
        <v>74.069999999999993</v>
      </c>
      <c r="H241">
        <v>1</v>
      </c>
      <c r="I241">
        <v>3.7035</v>
      </c>
      <c r="J241">
        <v>77.773499999999999</v>
      </c>
      <c r="K241" s="1">
        <v>43740</v>
      </c>
      <c r="L241" s="2">
        <v>0.53472222222222221</v>
      </c>
      <c r="M241" t="s">
        <v>23</v>
      </c>
      <c r="N241">
        <v>74.069999999999993</v>
      </c>
      <c r="O241">
        <v>4.7619047620000003</v>
      </c>
      <c r="P241">
        <v>3.7035</v>
      </c>
      <c r="Q241">
        <v>9.9</v>
      </c>
      <c r="R241" s="4">
        <f>DATE(YEAR(tablaDatos[[#This Row],[Date]]), DAY(tablaDatos[[#This Row],[Date]]), MONTH(tablaDatos[[#This Row],[Date]]))</f>
        <v>43506</v>
      </c>
    </row>
    <row r="242" spans="1:18" x14ac:dyDescent="0.3">
      <c r="A242" t="s">
        <v>186</v>
      </c>
      <c r="B242" t="s">
        <v>25</v>
      </c>
      <c r="C242" t="s">
        <v>26</v>
      </c>
      <c r="D242" t="s">
        <v>20</v>
      </c>
      <c r="E242" t="s">
        <v>21</v>
      </c>
      <c r="F242" t="s">
        <v>28</v>
      </c>
      <c r="G242">
        <v>78.13</v>
      </c>
      <c r="H242">
        <v>10</v>
      </c>
      <c r="I242">
        <v>39.064999999999998</v>
      </c>
      <c r="J242">
        <v>820.36500000000001</v>
      </c>
      <c r="K242" s="1">
        <v>43740</v>
      </c>
      <c r="L242" s="2">
        <v>0.86875000000000002</v>
      </c>
      <c r="M242" t="s">
        <v>29</v>
      </c>
      <c r="N242">
        <v>781.3</v>
      </c>
      <c r="O242">
        <v>4.7619047620000003</v>
      </c>
      <c r="P242">
        <v>39.064999999999998</v>
      </c>
      <c r="Q242">
        <v>4.4000000000000004</v>
      </c>
      <c r="R242" s="4">
        <f>DATE(YEAR(tablaDatos[[#This Row],[Date]]), DAY(tablaDatos[[#This Row],[Date]]), MONTH(tablaDatos[[#This Row],[Date]]))</f>
        <v>43506</v>
      </c>
    </row>
    <row r="243" spans="1:18" x14ac:dyDescent="0.3">
      <c r="A243" t="s">
        <v>197</v>
      </c>
      <c r="B243" t="s">
        <v>38</v>
      </c>
      <c r="C243" t="s">
        <v>39</v>
      </c>
      <c r="D243" t="s">
        <v>20</v>
      </c>
      <c r="E243" t="s">
        <v>31</v>
      </c>
      <c r="F243" t="s">
        <v>28</v>
      </c>
      <c r="G243">
        <v>48.09</v>
      </c>
      <c r="H243">
        <v>3</v>
      </c>
      <c r="I243">
        <v>7.2134999999999998</v>
      </c>
      <c r="J243">
        <v>151.48349999999999</v>
      </c>
      <c r="K243" s="1">
        <v>43740</v>
      </c>
      <c r="L243" s="2">
        <v>0.76597222222222217</v>
      </c>
      <c r="M243" t="s">
        <v>33</v>
      </c>
      <c r="N243">
        <v>144.27000000000001</v>
      </c>
      <c r="O243">
        <v>4.7619047620000003</v>
      </c>
      <c r="P243">
        <v>7.2134999999999998</v>
      </c>
      <c r="Q243">
        <v>7.8</v>
      </c>
      <c r="R243" s="4">
        <f>DATE(YEAR(tablaDatos[[#This Row],[Date]]), DAY(tablaDatos[[#This Row],[Date]]), MONTH(tablaDatos[[#This Row],[Date]]))</f>
        <v>43506</v>
      </c>
    </row>
    <row r="244" spans="1:18" x14ac:dyDescent="0.3">
      <c r="A244" t="s">
        <v>310</v>
      </c>
      <c r="B244" t="s">
        <v>18</v>
      </c>
      <c r="C244" t="s">
        <v>19</v>
      </c>
      <c r="D244" t="s">
        <v>20</v>
      </c>
      <c r="E244" t="s">
        <v>21</v>
      </c>
      <c r="F244" t="s">
        <v>40</v>
      </c>
      <c r="G244">
        <v>53.65</v>
      </c>
      <c r="H244">
        <v>7</v>
      </c>
      <c r="I244">
        <v>18.7775</v>
      </c>
      <c r="J244">
        <v>394.32749999999999</v>
      </c>
      <c r="K244" s="1">
        <v>43740</v>
      </c>
      <c r="L244" s="2">
        <v>0.53888888888888886</v>
      </c>
      <c r="M244" t="s">
        <v>23</v>
      </c>
      <c r="N244">
        <v>375.55</v>
      </c>
      <c r="O244">
        <v>4.7619047620000003</v>
      </c>
      <c r="P244">
        <v>18.7775</v>
      </c>
      <c r="Q244">
        <v>5.2</v>
      </c>
      <c r="R244" s="4">
        <f>DATE(YEAR(tablaDatos[[#This Row],[Date]]), DAY(tablaDatos[[#This Row],[Date]]), MONTH(tablaDatos[[#This Row],[Date]]))</f>
        <v>43506</v>
      </c>
    </row>
    <row r="245" spans="1:18" x14ac:dyDescent="0.3">
      <c r="A245" t="s">
        <v>335</v>
      </c>
      <c r="B245" t="s">
        <v>25</v>
      </c>
      <c r="C245" t="s">
        <v>26</v>
      </c>
      <c r="D245" t="s">
        <v>20</v>
      </c>
      <c r="E245" t="s">
        <v>21</v>
      </c>
      <c r="F245" t="s">
        <v>40</v>
      </c>
      <c r="G245">
        <v>73.38</v>
      </c>
      <c r="H245">
        <v>7</v>
      </c>
      <c r="I245">
        <v>25.683</v>
      </c>
      <c r="J245">
        <v>539.34299999999996</v>
      </c>
      <c r="K245" s="1">
        <v>43740</v>
      </c>
      <c r="L245" s="2">
        <v>0.5805555555555556</v>
      </c>
      <c r="M245" t="s">
        <v>29</v>
      </c>
      <c r="N245">
        <v>513.66</v>
      </c>
      <c r="O245">
        <v>4.7619047620000003</v>
      </c>
      <c r="P245">
        <v>25.683</v>
      </c>
      <c r="Q245">
        <v>9.5</v>
      </c>
      <c r="R245" s="4">
        <f>DATE(YEAR(tablaDatos[[#This Row],[Date]]), DAY(tablaDatos[[#This Row],[Date]]), MONTH(tablaDatos[[#This Row],[Date]]))</f>
        <v>43506</v>
      </c>
    </row>
    <row r="246" spans="1:18" x14ac:dyDescent="0.3">
      <c r="A246" t="s">
        <v>437</v>
      </c>
      <c r="B246" t="s">
        <v>38</v>
      </c>
      <c r="C246" t="s">
        <v>39</v>
      </c>
      <c r="D246" t="s">
        <v>20</v>
      </c>
      <c r="E246" t="s">
        <v>31</v>
      </c>
      <c r="F246" t="s">
        <v>32</v>
      </c>
      <c r="G246">
        <v>36.909999999999997</v>
      </c>
      <c r="H246">
        <v>7</v>
      </c>
      <c r="I246">
        <v>12.9185</v>
      </c>
      <c r="J246">
        <v>271.2885</v>
      </c>
      <c r="K246" s="1">
        <v>43740</v>
      </c>
      <c r="L246" s="2">
        <v>0.57708333333333328</v>
      </c>
      <c r="M246" t="s">
        <v>23</v>
      </c>
      <c r="N246">
        <v>258.37</v>
      </c>
      <c r="O246">
        <v>4.7619047620000003</v>
      </c>
      <c r="P246">
        <v>12.9185</v>
      </c>
      <c r="Q246">
        <v>6.7</v>
      </c>
      <c r="R246" s="4">
        <f>DATE(YEAR(tablaDatos[[#This Row],[Date]]), DAY(tablaDatos[[#This Row],[Date]]), MONTH(tablaDatos[[#This Row],[Date]]))</f>
        <v>43506</v>
      </c>
    </row>
    <row r="247" spans="1:18" x14ac:dyDescent="0.3">
      <c r="A247" t="s">
        <v>74</v>
      </c>
      <c r="B247" t="s">
        <v>25</v>
      </c>
      <c r="C247" t="s">
        <v>26</v>
      </c>
      <c r="D247" t="s">
        <v>27</v>
      </c>
      <c r="E247" t="s">
        <v>31</v>
      </c>
      <c r="F247" t="s">
        <v>40</v>
      </c>
      <c r="G247">
        <v>62.12</v>
      </c>
      <c r="H247">
        <v>10</v>
      </c>
      <c r="I247">
        <v>31.06</v>
      </c>
      <c r="J247">
        <v>652.26</v>
      </c>
      <c r="K247" s="1">
        <v>43771</v>
      </c>
      <c r="L247" s="2">
        <v>0.67986111111111114</v>
      </c>
      <c r="M247" t="s">
        <v>29</v>
      </c>
      <c r="N247">
        <v>621.20000000000005</v>
      </c>
      <c r="O247">
        <v>4.7619047620000003</v>
      </c>
      <c r="P247">
        <v>31.06</v>
      </c>
      <c r="Q247">
        <v>5.9</v>
      </c>
      <c r="R247" s="4">
        <f>DATE(YEAR(tablaDatos[[#This Row],[Date]]), DAY(tablaDatos[[#This Row],[Date]]), MONTH(tablaDatos[[#This Row],[Date]]))</f>
        <v>43507</v>
      </c>
    </row>
    <row r="248" spans="1:18" x14ac:dyDescent="0.3">
      <c r="A248" t="s">
        <v>130</v>
      </c>
      <c r="B248" t="s">
        <v>38</v>
      </c>
      <c r="C248" t="s">
        <v>39</v>
      </c>
      <c r="D248" t="s">
        <v>27</v>
      </c>
      <c r="E248" t="s">
        <v>21</v>
      </c>
      <c r="F248" t="s">
        <v>32</v>
      </c>
      <c r="G248">
        <v>77.040000000000006</v>
      </c>
      <c r="H248">
        <v>3</v>
      </c>
      <c r="I248">
        <v>11.555999999999999</v>
      </c>
      <c r="J248">
        <v>242.67599999999999</v>
      </c>
      <c r="K248" s="1">
        <v>43771</v>
      </c>
      <c r="L248" s="2">
        <v>0.44375000000000003</v>
      </c>
      <c r="M248" t="s">
        <v>33</v>
      </c>
      <c r="N248">
        <v>231.12</v>
      </c>
      <c r="O248">
        <v>4.7619047620000003</v>
      </c>
      <c r="P248">
        <v>11.555999999999999</v>
      </c>
      <c r="Q248">
        <v>7.2</v>
      </c>
      <c r="R248" s="4">
        <f>DATE(YEAR(tablaDatos[[#This Row],[Date]]), DAY(tablaDatos[[#This Row],[Date]]), MONTH(tablaDatos[[#This Row],[Date]]))</f>
        <v>43507</v>
      </c>
    </row>
    <row r="249" spans="1:18" x14ac:dyDescent="0.3">
      <c r="A249" t="s">
        <v>144</v>
      </c>
      <c r="B249" t="s">
        <v>38</v>
      </c>
      <c r="C249" t="s">
        <v>39</v>
      </c>
      <c r="D249" t="s">
        <v>27</v>
      </c>
      <c r="E249" t="s">
        <v>21</v>
      </c>
      <c r="F249" t="s">
        <v>22</v>
      </c>
      <c r="G249">
        <v>84.09</v>
      </c>
      <c r="H249">
        <v>9</v>
      </c>
      <c r="I249">
        <v>37.840499999999999</v>
      </c>
      <c r="J249">
        <v>794.65049999999997</v>
      </c>
      <c r="K249" s="1">
        <v>43771</v>
      </c>
      <c r="L249" s="2">
        <v>0.45416666666666666</v>
      </c>
      <c r="M249" t="s">
        <v>29</v>
      </c>
      <c r="N249">
        <v>756.81</v>
      </c>
      <c r="O249">
        <v>4.7619047620000003</v>
      </c>
      <c r="P249">
        <v>37.840499999999999</v>
      </c>
      <c r="Q249">
        <v>8</v>
      </c>
      <c r="R249" s="4">
        <f>DATE(YEAR(tablaDatos[[#This Row],[Date]]), DAY(tablaDatos[[#This Row],[Date]]), MONTH(tablaDatos[[#This Row],[Date]]))</f>
        <v>43507</v>
      </c>
    </row>
    <row r="250" spans="1:18" x14ac:dyDescent="0.3">
      <c r="A250" t="s">
        <v>291</v>
      </c>
      <c r="B250" t="s">
        <v>25</v>
      </c>
      <c r="C250" t="s">
        <v>26</v>
      </c>
      <c r="D250" t="s">
        <v>27</v>
      </c>
      <c r="E250" t="s">
        <v>31</v>
      </c>
      <c r="F250" t="s">
        <v>44</v>
      </c>
      <c r="G250">
        <v>89.2</v>
      </c>
      <c r="H250">
        <v>10</v>
      </c>
      <c r="I250">
        <v>44.6</v>
      </c>
      <c r="J250">
        <v>936.6</v>
      </c>
      <c r="K250" s="1">
        <v>43771</v>
      </c>
      <c r="L250" s="2">
        <v>0.65416666666666667</v>
      </c>
      <c r="M250" t="s">
        <v>33</v>
      </c>
      <c r="N250">
        <v>892</v>
      </c>
      <c r="O250">
        <v>4.7619047620000003</v>
      </c>
      <c r="P250">
        <v>44.6</v>
      </c>
      <c r="Q250">
        <v>4.4000000000000004</v>
      </c>
      <c r="R250" s="4">
        <f>DATE(YEAR(tablaDatos[[#This Row],[Date]]), DAY(tablaDatos[[#This Row],[Date]]), MONTH(tablaDatos[[#This Row],[Date]]))</f>
        <v>43507</v>
      </c>
    </row>
    <row r="251" spans="1:18" x14ac:dyDescent="0.3">
      <c r="A251" t="s">
        <v>363</v>
      </c>
      <c r="B251" t="s">
        <v>38</v>
      </c>
      <c r="C251" t="s">
        <v>39</v>
      </c>
      <c r="D251" t="s">
        <v>20</v>
      </c>
      <c r="E251" t="s">
        <v>21</v>
      </c>
      <c r="F251" t="s">
        <v>44</v>
      </c>
      <c r="G251">
        <v>77.2</v>
      </c>
      <c r="H251">
        <v>10</v>
      </c>
      <c r="I251">
        <v>38.6</v>
      </c>
      <c r="J251">
        <v>810.6</v>
      </c>
      <c r="K251" s="1">
        <v>43771</v>
      </c>
      <c r="L251" s="2">
        <v>0.44305555555555554</v>
      </c>
      <c r="M251" t="s">
        <v>33</v>
      </c>
      <c r="N251">
        <v>772</v>
      </c>
      <c r="O251">
        <v>4.7619047620000003</v>
      </c>
      <c r="P251">
        <v>38.6</v>
      </c>
      <c r="Q251">
        <v>5.6</v>
      </c>
      <c r="R251" s="4">
        <f>DATE(YEAR(tablaDatos[[#This Row],[Date]]), DAY(tablaDatos[[#This Row],[Date]]), MONTH(tablaDatos[[#This Row],[Date]]))</f>
        <v>43507</v>
      </c>
    </row>
    <row r="252" spans="1:18" x14ac:dyDescent="0.3">
      <c r="A252" t="s">
        <v>369</v>
      </c>
      <c r="B252" t="s">
        <v>18</v>
      </c>
      <c r="C252" t="s">
        <v>19</v>
      </c>
      <c r="D252" t="s">
        <v>27</v>
      </c>
      <c r="E252" t="s">
        <v>21</v>
      </c>
      <c r="F252" t="s">
        <v>35</v>
      </c>
      <c r="G252">
        <v>94.76</v>
      </c>
      <c r="H252">
        <v>4</v>
      </c>
      <c r="I252">
        <v>18.952000000000002</v>
      </c>
      <c r="J252">
        <v>397.99200000000002</v>
      </c>
      <c r="K252" s="1">
        <v>43771</v>
      </c>
      <c r="L252" s="2">
        <v>0.67083333333333339</v>
      </c>
      <c r="M252" t="s">
        <v>23</v>
      </c>
      <c r="N252">
        <v>379.04</v>
      </c>
      <c r="O252">
        <v>4.7619047620000003</v>
      </c>
      <c r="P252">
        <v>18.952000000000002</v>
      </c>
      <c r="Q252">
        <v>7.8</v>
      </c>
      <c r="R252" s="4">
        <f>DATE(YEAR(tablaDatos[[#This Row],[Date]]), DAY(tablaDatos[[#This Row],[Date]]), MONTH(tablaDatos[[#This Row],[Date]]))</f>
        <v>43507</v>
      </c>
    </row>
    <row r="253" spans="1:18" x14ac:dyDescent="0.3">
      <c r="A253" t="s">
        <v>374</v>
      </c>
      <c r="B253" t="s">
        <v>25</v>
      </c>
      <c r="C253" t="s">
        <v>26</v>
      </c>
      <c r="D253" t="s">
        <v>20</v>
      </c>
      <c r="E253" t="s">
        <v>31</v>
      </c>
      <c r="F253" t="s">
        <v>32</v>
      </c>
      <c r="G253">
        <v>86.69</v>
      </c>
      <c r="H253">
        <v>5</v>
      </c>
      <c r="I253">
        <v>21.672499999999999</v>
      </c>
      <c r="J253">
        <v>455.1225</v>
      </c>
      <c r="K253" s="1">
        <v>43771</v>
      </c>
      <c r="L253" s="2">
        <v>0.77638888888888891</v>
      </c>
      <c r="M253" t="s">
        <v>23</v>
      </c>
      <c r="N253">
        <v>433.45</v>
      </c>
      <c r="O253">
        <v>4.7619047620000003</v>
      </c>
      <c r="P253">
        <v>21.672499999999999</v>
      </c>
      <c r="Q253">
        <v>9.4</v>
      </c>
      <c r="R253" s="4">
        <f>DATE(YEAR(tablaDatos[[#This Row],[Date]]), DAY(tablaDatos[[#This Row],[Date]]), MONTH(tablaDatos[[#This Row],[Date]]))</f>
        <v>43507</v>
      </c>
    </row>
    <row r="254" spans="1:18" x14ac:dyDescent="0.3">
      <c r="A254" t="s">
        <v>438</v>
      </c>
      <c r="B254" t="s">
        <v>18</v>
      </c>
      <c r="C254" t="s">
        <v>19</v>
      </c>
      <c r="D254" t="s">
        <v>27</v>
      </c>
      <c r="E254" t="s">
        <v>31</v>
      </c>
      <c r="F254" t="s">
        <v>32</v>
      </c>
      <c r="G254">
        <v>80.08</v>
      </c>
      <c r="H254">
        <v>3</v>
      </c>
      <c r="I254">
        <v>12.012</v>
      </c>
      <c r="J254">
        <v>252.25200000000001</v>
      </c>
      <c r="K254" s="1">
        <v>43771</v>
      </c>
      <c r="L254" s="2">
        <v>0.64513888888888882</v>
      </c>
      <c r="M254" t="s">
        <v>29</v>
      </c>
      <c r="N254">
        <v>240.24</v>
      </c>
      <c r="O254">
        <v>4.7619047620000003</v>
      </c>
      <c r="P254">
        <v>12.012</v>
      </c>
      <c r="Q254">
        <v>5.4</v>
      </c>
      <c r="R254" s="4">
        <f>DATE(YEAR(tablaDatos[[#This Row],[Date]]), DAY(tablaDatos[[#This Row],[Date]]), MONTH(tablaDatos[[#This Row],[Date]]))</f>
        <v>43507</v>
      </c>
    </row>
    <row r="255" spans="1:18" x14ac:dyDescent="0.3">
      <c r="A255" t="s">
        <v>42</v>
      </c>
      <c r="B255" t="s">
        <v>18</v>
      </c>
      <c r="C255" t="s">
        <v>19</v>
      </c>
      <c r="D255" t="s">
        <v>27</v>
      </c>
      <c r="E255" t="s">
        <v>21</v>
      </c>
      <c r="F255" t="s">
        <v>28</v>
      </c>
      <c r="G255">
        <v>46.95</v>
      </c>
      <c r="H255">
        <v>5</v>
      </c>
      <c r="I255">
        <v>11.737500000000001</v>
      </c>
      <c r="J255">
        <v>246.48750000000001</v>
      </c>
      <c r="K255" s="1">
        <v>43801</v>
      </c>
      <c r="L255" s="2">
        <v>0.43402777777777773</v>
      </c>
      <c r="M255" t="s">
        <v>23</v>
      </c>
      <c r="N255">
        <v>234.75</v>
      </c>
      <c r="O255">
        <v>4.7619047620000003</v>
      </c>
      <c r="P255">
        <v>11.737500000000001</v>
      </c>
      <c r="Q255">
        <v>7.1</v>
      </c>
      <c r="R255" s="4">
        <f>DATE(YEAR(tablaDatos[[#This Row],[Date]]), DAY(tablaDatos[[#This Row],[Date]]), MONTH(tablaDatos[[#This Row],[Date]]))</f>
        <v>43508</v>
      </c>
    </row>
    <row r="256" spans="1:18" x14ac:dyDescent="0.3">
      <c r="A256" t="s">
        <v>138</v>
      </c>
      <c r="B256" t="s">
        <v>38</v>
      </c>
      <c r="C256" t="s">
        <v>39</v>
      </c>
      <c r="D256" t="s">
        <v>27</v>
      </c>
      <c r="E256" t="s">
        <v>31</v>
      </c>
      <c r="F256" t="s">
        <v>40</v>
      </c>
      <c r="G256">
        <v>94.87</v>
      </c>
      <c r="H256">
        <v>8</v>
      </c>
      <c r="I256">
        <v>37.948</v>
      </c>
      <c r="J256">
        <v>796.90800000000002</v>
      </c>
      <c r="K256" s="1">
        <v>43801</v>
      </c>
      <c r="L256" s="2">
        <v>0.54027777777777775</v>
      </c>
      <c r="M256" t="s">
        <v>23</v>
      </c>
      <c r="N256">
        <v>758.96</v>
      </c>
      <c r="O256">
        <v>4.7619047620000003</v>
      </c>
      <c r="P256">
        <v>37.948</v>
      </c>
      <c r="Q256">
        <v>8.6999999999999993</v>
      </c>
      <c r="R256" s="4">
        <f>DATE(YEAR(tablaDatos[[#This Row],[Date]]), DAY(tablaDatos[[#This Row],[Date]]), MONTH(tablaDatos[[#This Row],[Date]]))</f>
        <v>43508</v>
      </c>
    </row>
    <row r="257" spans="1:18" x14ac:dyDescent="0.3">
      <c r="A257" t="s">
        <v>259</v>
      </c>
      <c r="B257" t="s">
        <v>38</v>
      </c>
      <c r="C257" t="s">
        <v>39</v>
      </c>
      <c r="D257" t="s">
        <v>20</v>
      </c>
      <c r="E257" t="s">
        <v>31</v>
      </c>
      <c r="F257" t="s">
        <v>32</v>
      </c>
      <c r="G257">
        <v>60.38</v>
      </c>
      <c r="H257">
        <v>10</v>
      </c>
      <c r="I257">
        <v>30.19</v>
      </c>
      <c r="J257">
        <v>633.99</v>
      </c>
      <c r="K257" s="1">
        <v>43801</v>
      </c>
      <c r="L257" s="2">
        <v>0.67986111111111114</v>
      </c>
      <c r="M257" t="s">
        <v>29</v>
      </c>
      <c r="N257">
        <v>603.79999999999995</v>
      </c>
      <c r="O257">
        <v>4.7619047620000003</v>
      </c>
      <c r="P257">
        <v>30.19</v>
      </c>
      <c r="Q257">
        <v>6</v>
      </c>
      <c r="R257" s="4">
        <f>DATE(YEAR(tablaDatos[[#This Row],[Date]]), DAY(tablaDatos[[#This Row],[Date]]), MONTH(tablaDatos[[#This Row],[Date]]))</f>
        <v>43508</v>
      </c>
    </row>
    <row r="258" spans="1:18" x14ac:dyDescent="0.3">
      <c r="A258" t="s">
        <v>275</v>
      </c>
      <c r="B258" t="s">
        <v>18</v>
      </c>
      <c r="C258" t="s">
        <v>19</v>
      </c>
      <c r="D258" t="s">
        <v>27</v>
      </c>
      <c r="E258" t="s">
        <v>31</v>
      </c>
      <c r="F258" t="s">
        <v>22</v>
      </c>
      <c r="G258">
        <v>25.43</v>
      </c>
      <c r="H258">
        <v>6</v>
      </c>
      <c r="I258">
        <v>7.6289999999999996</v>
      </c>
      <c r="J258">
        <v>160.209</v>
      </c>
      <c r="K258" s="1">
        <v>43801</v>
      </c>
      <c r="L258" s="2">
        <v>0.79236111111111107</v>
      </c>
      <c r="M258" t="s">
        <v>23</v>
      </c>
      <c r="N258">
        <v>152.58000000000001</v>
      </c>
      <c r="O258">
        <v>4.7619047620000003</v>
      </c>
      <c r="P258">
        <v>7.6289999999999996</v>
      </c>
      <c r="Q258">
        <v>7</v>
      </c>
      <c r="R258" s="4">
        <f>DATE(YEAR(tablaDatos[[#This Row],[Date]]), DAY(tablaDatos[[#This Row],[Date]]), MONTH(tablaDatos[[#This Row],[Date]]))</f>
        <v>43508</v>
      </c>
    </row>
    <row r="259" spans="1:18" x14ac:dyDescent="0.3">
      <c r="A259" t="s">
        <v>323</v>
      </c>
      <c r="B259" t="s">
        <v>25</v>
      </c>
      <c r="C259" t="s">
        <v>26</v>
      </c>
      <c r="D259" t="s">
        <v>20</v>
      </c>
      <c r="E259" t="s">
        <v>21</v>
      </c>
      <c r="F259" t="s">
        <v>44</v>
      </c>
      <c r="G259">
        <v>87.1</v>
      </c>
      <c r="H259">
        <v>10</v>
      </c>
      <c r="I259">
        <v>43.55</v>
      </c>
      <c r="J259">
        <v>914.55</v>
      </c>
      <c r="K259" s="1">
        <v>43801</v>
      </c>
      <c r="L259" s="2">
        <v>0.61458333333333337</v>
      </c>
      <c r="M259" t="s">
        <v>33</v>
      </c>
      <c r="N259">
        <v>871</v>
      </c>
      <c r="O259">
        <v>4.7619047620000003</v>
      </c>
      <c r="P259">
        <v>43.55</v>
      </c>
      <c r="Q259">
        <v>9.9</v>
      </c>
      <c r="R259" s="4">
        <f>DATE(YEAR(tablaDatos[[#This Row],[Date]]), DAY(tablaDatos[[#This Row],[Date]]), MONTH(tablaDatos[[#This Row],[Date]]))</f>
        <v>43508</v>
      </c>
    </row>
    <row r="260" spans="1:18" x14ac:dyDescent="0.3">
      <c r="A260" t="s">
        <v>329</v>
      </c>
      <c r="B260" t="s">
        <v>38</v>
      </c>
      <c r="C260" t="s">
        <v>39</v>
      </c>
      <c r="D260" t="s">
        <v>20</v>
      </c>
      <c r="E260" t="s">
        <v>21</v>
      </c>
      <c r="F260" t="s">
        <v>28</v>
      </c>
      <c r="G260">
        <v>39.479999999999997</v>
      </c>
      <c r="H260">
        <v>1</v>
      </c>
      <c r="I260">
        <v>1.974</v>
      </c>
      <c r="J260">
        <v>41.454000000000001</v>
      </c>
      <c r="K260" s="1">
        <v>43801</v>
      </c>
      <c r="L260" s="2">
        <v>0.82152777777777775</v>
      </c>
      <c r="M260" t="s">
        <v>29</v>
      </c>
      <c r="N260">
        <v>39.479999999999997</v>
      </c>
      <c r="O260">
        <v>4.7619047620000003</v>
      </c>
      <c r="P260">
        <v>1.974</v>
      </c>
      <c r="Q260">
        <v>6.5</v>
      </c>
      <c r="R260" s="4">
        <f>DATE(YEAR(tablaDatos[[#This Row],[Date]]), DAY(tablaDatos[[#This Row],[Date]]), MONTH(tablaDatos[[#This Row],[Date]]))</f>
        <v>43508</v>
      </c>
    </row>
    <row r="261" spans="1:18" x14ac:dyDescent="0.3">
      <c r="A261" t="s">
        <v>356</v>
      </c>
      <c r="B261" t="s">
        <v>18</v>
      </c>
      <c r="C261" t="s">
        <v>19</v>
      </c>
      <c r="D261" t="s">
        <v>20</v>
      </c>
      <c r="E261" t="s">
        <v>21</v>
      </c>
      <c r="F261" t="s">
        <v>35</v>
      </c>
      <c r="G261">
        <v>71.63</v>
      </c>
      <c r="H261">
        <v>2</v>
      </c>
      <c r="I261">
        <v>7.1630000000000003</v>
      </c>
      <c r="J261">
        <v>150.423</v>
      </c>
      <c r="K261" s="1">
        <v>43801</v>
      </c>
      <c r="L261" s="2">
        <v>0.60625000000000007</v>
      </c>
      <c r="M261" t="s">
        <v>23</v>
      </c>
      <c r="N261">
        <v>143.26</v>
      </c>
      <c r="O261">
        <v>4.7619047620000003</v>
      </c>
      <c r="P261">
        <v>7.1630000000000003</v>
      </c>
      <c r="Q261">
        <v>8.8000000000000007</v>
      </c>
      <c r="R261" s="4">
        <f>DATE(YEAR(tablaDatos[[#This Row],[Date]]), DAY(tablaDatos[[#This Row],[Date]]), MONTH(tablaDatos[[#This Row],[Date]]))</f>
        <v>43508</v>
      </c>
    </row>
    <row r="262" spans="1:18" x14ac:dyDescent="0.3">
      <c r="A262" t="s">
        <v>398</v>
      </c>
      <c r="B262" t="s">
        <v>25</v>
      </c>
      <c r="C262" t="s">
        <v>26</v>
      </c>
      <c r="D262" t="s">
        <v>20</v>
      </c>
      <c r="E262" t="s">
        <v>31</v>
      </c>
      <c r="F262" t="s">
        <v>40</v>
      </c>
      <c r="G262">
        <v>52.35</v>
      </c>
      <c r="H262">
        <v>1</v>
      </c>
      <c r="I262">
        <v>2.6175000000000002</v>
      </c>
      <c r="J262">
        <v>54.967500000000001</v>
      </c>
      <c r="K262" s="1">
        <v>43801</v>
      </c>
      <c r="L262" s="2">
        <v>0.74236111111111114</v>
      </c>
      <c r="M262" t="s">
        <v>29</v>
      </c>
      <c r="N262">
        <v>52.35</v>
      </c>
      <c r="O262">
        <v>4.7619047620000003</v>
      </c>
      <c r="P262">
        <v>2.6175000000000002</v>
      </c>
      <c r="Q262">
        <v>4</v>
      </c>
      <c r="R262" s="4">
        <f>DATE(YEAR(tablaDatos[[#This Row],[Date]]), DAY(tablaDatos[[#This Row],[Date]]), MONTH(tablaDatos[[#This Row],[Date]]))</f>
        <v>43508</v>
      </c>
    </row>
    <row r="263" spans="1:18" x14ac:dyDescent="0.3">
      <c r="A263" t="s">
        <v>90</v>
      </c>
      <c r="B263" t="s">
        <v>25</v>
      </c>
      <c r="C263" t="s">
        <v>26</v>
      </c>
      <c r="D263" t="s">
        <v>27</v>
      </c>
      <c r="E263" t="s">
        <v>31</v>
      </c>
      <c r="F263" t="s">
        <v>40</v>
      </c>
      <c r="G263">
        <v>78.55</v>
      </c>
      <c r="H263">
        <v>9</v>
      </c>
      <c r="I263">
        <v>35.347499999999997</v>
      </c>
      <c r="J263">
        <v>742.29750000000001</v>
      </c>
      <c r="K263" s="1">
        <v>43468</v>
      </c>
      <c r="L263" s="2">
        <v>0.55694444444444446</v>
      </c>
      <c r="M263" t="s">
        <v>29</v>
      </c>
      <c r="N263">
        <v>706.95</v>
      </c>
      <c r="O263">
        <v>4.7619047620000003</v>
      </c>
      <c r="P263">
        <v>35.347499999999997</v>
      </c>
      <c r="Q263">
        <v>7.2</v>
      </c>
      <c r="R263" s="4">
        <f>DATE(YEAR(tablaDatos[[#This Row],[Date]]), DAY(tablaDatos[[#This Row],[Date]]), MONTH(tablaDatos[[#This Row],[Date]]))</f>
        <v>43525</v>
      </c>
    </row>
    <row r="264" spans="1:18" x14ac:dyDescent="0.3">
      <c r="A264" t="s">
        <v>205</v>
      </c>
      <c r="B264" t="s">
        <v>38</v>
      </c>
      <c r="C264" t="s">
        <v>39</v>
      </c>
      <c r="D264" t="s">
        <v>27</v>
      </c>
      <c r="E264" t="s">
        <v>31</v>
      </c>
      <c r="F264" t="s">
        <v>28</v>
      </c>
      <c r="G264">
        <v>27.5</v>
      </c>
      <c r="H264">
        <v>3</v>
      </c>
      <c r="I264">
        <v>4.125</v>
      </c>
      <c r="J264">
        <v>86.625</v>
      </c>
      <c r="K264" s="1">
        <v>43468</v>
      </c>
      <c r="L264" s="2">
        <v>0.65277777777777779</v>
      </c>
      <c r="M264" t="s">
        <v>23</v>
      </c>
      <c r="N264">
        <v>82.5</v>
      </c>
      <c r="O264">
        <v>4.7619047620000003</v>
      </c>
      <c r="P264">
        <v>4.125</v>
      </c>
      <c r="Q264">
        <v>6.5</v>
      </c>
      <c r="R264" s="4">
        <f>DATE(YEAR(tablaDatos[[#This Row],[Date]]), DAY(tablaDatos[[#This Row],[Date]]), MONTH(tablaDatos[[#This Row],[Date]]))</f>
        <v>43525</v>
      </c>
    </row>
    <row r="265" spans="1:18" x14ac:dyDescent="0.3">
      <c r="A265" t="s">
        <v>214</v>
      </c>
      <c r="B265" t="s">
        <v>25</v>
      </c>
      <c r="C265" t="s">
        <v>26</v>
      </c>
      <c r="D265" t="s">
        <v>20</v>
      </c>
      <c r="E265" t="s">
        <v>21</v>
      </c>
      <c r="F265" t="s">
        <v>44</v>
      </c>
      <c r="G265">
        <v>74.89</v>
      </c>
      <c r="H265">
        <v>4</v>
      </c>
      <c r="I265">
        <v>14.978</v>
      </c>
      <c r="J265">
        <v>314.53800000000001</v>
      </c>
      <c r="K265" s="1">
        <v>43468</v>
      </c>
      <c r="L265" s="2">
        <v>0.64722222222222225</v>
      </c>
      <c r="M265" t="s">
        <v>23</v>
      </c>
      <c r="N265">
        <v>299.56</v>
      </c>
      <c r="O265">
        <v>4.7619047620000003</v>
      </c>
      <c r="P265">
        <v>14.978</v>
      </c>
      <c r="Q265">
        <v>4.2</v>
      </c>
      <c r="R265" s="4">
        <f>DATE(YEAR(tablaDatos[[#This Row],[Date]]), DAY(tablaDatos[[#This Row],[Date]]), MONTH(tablaDatos[[#This Row],[Date]]))</f>
        <v>43525</v>
      </c>
    </row>
    <row r="266" spans="1:18" x14ac:dyDescent="0.3">
      <c r="A266" t="s">
        <v>271</v>
      </c>
      <c r="B266" t="s">
        <v>18</v>
      </c>
      <c r="C266" t="s">
        <v>19</v>
      </c>
      <c r="D266" t="s">
        <v>27</v>
      </c>
      <c r="E266" t="s">
        <v>31</v>
      </c>
      <c r="F266" t="s">
        <v>32</v>
      </c>
      <c r="G266">
        <v>34.729999999999997</v>
      </c>
      <c r="H266">
        <v>2</v>
      </c>
      <c r="I266">
        <v>3.4729999999999999</v>
      </c>
      <c r="J266">
        <v>72.933000000000007</v>
      </c>
      <c r="K266" s="1">
        <v>43468</v>
      </c>
      <c r="L266" s="2">
        <v>0.7597222222222223</v>
      </c>
      <c r="M266" t="s">
        <v>23</v>
      </c>
      <c r="N266">
        <v>69.459999999999994</v>
      </c>
      <c r="O266">
        <v>4.7619047620000003</v>
      </c>
      <c r="P266">
        <v>3.4729999999999999</v>
      </c>
      <c r="Q266">
        <v>9.6999999999999993</v>
      </c>
      <c r="R266" s="4">
        <f>DATE(YEAR(tablaDatos[[#This Row],[Date]]), DAY(tablaDatos[[#This Row],[Date]]), MONTH(tablaDatos[[#This Row],[Date]]))</f>
        <v>43525</v>
      </c>
    </row>
    <row r="267" spans="1:18" x14ac:dyDescent="0.3">
      <c r="A267" t="s">
        <v>297</v>
      </c>
      <c r="B267" t="s">
        <v>38</v>
      </c>
      <c r="C267" t="s">
        <v>39</v>
      </c>
      <c r="D267" t="s">
        <v>20</v>
      </c>
      <c r="E267" t="s">
        <v>31</v>
      </c>
      <c r="F267" t="s">
        <v>40</v>
      </c>
      <c r="G267">
        <v>81.31</v>
      </c>
      <c r="H267">
        <v>7</v>
      </c>
      <c r="I267">
        <v>28.458500000000001</v>
      </c>
      <c r="J267">
        <v>597.62850000000003</v>
      </c>
      <c r="K267" s="1">
        <v>43468</v>
      </c>
      <c r="L267" s="2">
        <v>0.8256944444444444</v>
      </c>
      <c r="M267" t="s">
        <v>23</v>
      </c>
      <c r="N267">
        <v>569.16999999999996</v>
      </c>
      <c r="O267">
        <v>4.7619047620000003</v>
      </c>
      <c r="P267">
        <v>28.458500000000001</v>
      </c>
      <c r="Q267">
        <v>6.3</v>
      </c>
      <c r="R267" s="4">
        <f>DATE(YEAR(tablaDatos[[#This Row],[Date]]), DAY(tablaDatos[[#This Row],[Date]]), MONTH(tablaDatos[[#This Row],[Date]]))</f>
        <v>43525</v>
      </c>
    </row>
    <row r="268" spans="1:18" x14ac:dyDescent="0.3">
      <c r="A268" t="s">
        <v>298</v>
      </c>
      <c r="B268" t="s">
        <v>38</v>
      </c>
      <c r="C268" t="s">
        <v>39</v>
      </c>
      <c r="D268" t="s">
        <v>27</v>
      </c>
      <c r="E268" t="s">
        <v>31</v>
      </c>
      <c r="F268" t="s">
        <v>22</v>
      </c>
      <c r="G268">
        <v>69.510000000000005</v>
      </c>
      <c r="H268">
        <v>2</v>
      </c>
      <c r="I268">
        <v>6.9509999999999996</v>
      </c>
      <c r="J268">
        <v>145.971</v>
      </c>
      <c r="K268" s="1">
        <v>43468</v>
      </c>
      <c r="L268" s="2">
        <v>0.51041666666666663</v>
      </c>
      <c r="M268" t="s">
        <v>23</v>
      </c>
      <c r="N268">
        <v>139.02000000000001</v>
      </c>
      <c r="O268">
        <v>4.7619047620000003</v>
      </c>
      <c r="P268">
        <v>6.9509999999999996</v>
      </c>
      <c r="Q268">
        <v>8.1</v>
      </c>
      <c r="R268" s="4">
        <f>DATE(YEAR(tablaDatos[[#This Row],[Date]]), DAY(tablaDatos[[#This Row],[Date]]), MONTH(tablaDatos[[#This Row],[Date]]))</f>
        <v>43525</v>
      </c>
    </row>
    <row r="269" spans="1:18" x14ac:dyDescent="0.3">
      <c r="A269" t="s">
        <v>307</v>
      </c>
      <c r="B269" t="s">
        <v>38</v>
      </c>
      <c r="C269" t="s">
        <v>39</v>
      </c>
      <c r="D269" t="s">
        <v>27</v>
      </c>
      <c r="E269" t="s">
        <v>31</v>
      </c>
      <c r="F269" t="s">
        <v>22</v>
      </c>
      <c r="G269">
        <v>14.82</v>
      </c>
      <c r="H269">
        <v>3</v>
      </c>
      <c r="I269">
        <v>2.2229999999999999</v>
      </c>
      <c r="J269">
        <v>46.683</v>
      </c>
      <c r="K269" s="1">
        <v>43468</v>
      </c>
      <c r="L269" s="2">
        <v>0.47916666666666669</v>
      </c>
      <c r="M269" t="s">
        <v>33</v>
      </c>
      <c r="N269">
        <v>44.46</v>
      </c>
      <c r="O269">
        <v>4.7619047620000003</v>
      </c>
      <c r="P269">
        <v>2.2229999999999999</v>
      </c>
      <c r="Q269">
        <v>8.6999999999999993</v>
      </c>
      <c r="R269" s="4">
        <f>DATE(YEAR(tablaDatos[[#This Row],[Date]]), DAY(tablaDatos[[#This Row],[Date]]), MONTH(tablaDatos[[#This Row],[Date]]))</f>
        <v>43525</v>
      </c>
    </row>
    <row r="270" spans="1:18" x14ac:dyDescent="0.3">
      <c r="A270" t="s">
        <v>326</v>
      </c>
      <c r="B270" t="s">
        <v>18</v>
      </c>
      <c r="C270" t="s">
        <v>19</v>
      </c>
      <c r="D270" t="s">
        <v>27</v>
      </c>
      <c r="E270" t="s">
        <v>21</v>
      </c>
      <c r="F270" t="s">
        <v>28</v>
      </c>
      <c r="G270">
        <v>45.48</v>
      </c>
      <c r="H270">
        <v>10</v>
      </c>
      <c r="I270">
        <v>22.74</v>
      </c>
      <c r="J270">
        <v>477.54</v>
      </c>
      <c r="K270" s="1">
        <v>43468</v>
      </c>
      <c r="L270" s="2">
        <v>0.43194444444444446</v>
      </c>
      <c r="M270" t="s">
        <v>33</v>
      </c>
      <c r="N270">
        <v>454.8</v>
      </c>
      <c r="O270">
        <v>4.7619047620000003</v>
      </c>
      <c r="P270">
        <v>22.74</v>
      </c>
      <c r="Q270">
        <v>4.8</v>
      </c>
      <c r="R270" s="4">
        <f>DATE(YEAR(tablaDatos[[#This Row],[Date]]), DAY(tablaDatos[[#This Row],[Date]]), MONTH(tablaDatos[[#This Row],[Date]]))</f>
        <v>43525</v>
      </c>
    </row>
    <row r="271" spans="1:18" x14ac:dyDescent="0.3">
      <c r="A271" t="s">
        <v>351</v>
      </c>
      <c r="B271" t="s">
        <v>18</v>
      </c>
      <c r="C271" t="s">
        <v>19</v>
      </c>
      <c r="D271" t="s">
        <v>20</v>
      </c>
      <c r="E271" t="s">
        <v>21</v>
      </c>
      <c r="F271" t="s">
        <v>40</v>
      </c>
      <c r="G271">
        <v>22.32</v>
      </c>
      <c r="H271">
        <v>4</v>
      </c>
      <c r="I271">
        <v>4.4640000000000004</v>
      </c>
      <c r="J271">
        <v>93.744</v>
      </c>
      <c r="K271" s="1">
        <v>43468</v>
      </c>
      <c r="L271" s="2">
        <v>0.68263888888888891</v>
      </c>
      <c r="M271" t="s">
        <v>33</v>
      </c>
      <c r="N271">
        <v>89.28</v>
      </c>
      <c r="O271">
        <v>4.7619047620000003</v>
      </c>
      <c r="P271">
        <v>4.4640000000000004</v>
      </c>
      <c r="Q271">
        <v>4.4000000000000004</v>
      </c>
      <c r="R271" s="4">
        <f>DATE(YEAR(tablaDatos[[#This Row],[Date]]), DAY(tablaDatos[[#This Row],[Date]]), MONTH(tablaDatos[[#This Row],[Date]]))</f>
        <v>43525</v>
      </c>
    </row>
    <row r="272" spans="1:18" x14ac:dyDescent="0.3">
      <c r="A272" t="s">
        <v>353</v>
      </c>
      <c r="B272" t="s">
        <v>38</v>
      </c>
      <c r="C272" t="s">
        <v>39</v>
      </c>
      <c r="D272" t="s">
        <v>20</v>
      </c>
      <c r="E272" t="s">
        <v>31</v>
      </c>
      <c r="F272" t="s">
        <v>44</v>
      </c>
      <c r="G272">
        <v>53.72</v>
      </c>
      <c r="H272">
        <v>1</v>
      </c>
      <c r="I272">
        <v>2.6859999999999999</v>
      </c>
      <c r="J272">
        <v>56.405999999999999</v>
      </c>
      <c r="K272" s="1">
        <v>43468</v>
      </c>
      <c r="L272" s="2">
        <v>0.8354166666666667</v>
      </c>
      <c r="M272" t="s">
        <v>23</v>
      </c>
      <c r="N272">
        <v>53.72</v>
      </c>
      <c r="O272">
        <v>4.7619047620000003</v>
      </c>
      <c r="P272">
        <v>2.6859999999999999</v>
      </c>
      <c r="Q272">
        <v>6.4</v>
      </c>
      <c r="R272" s="4">
        <f>DATE(YEAR(tablaDatos[[#This Row],[Date]]), DAY(tablaDatos[[#This Row],[Date]]), MONTH(tablaDatos[[#This Row],[Date]]))</f>
        <v>43525</v>
      </c>
    </row>
    <row r="273" spans="1:18" x14ac:dyDescent="0.3">
      <c r="A273" t="s">
        <v>49</v>
      </c>
      <c r="B273" t="s">
        <v>18</v>
      </c>
      <c r="C273" t="s">
        <v>19</v>
      </c>
      <c r="D273" t="s">
        <v>20</v>
      </c>
      <c r="E273" t="s">
        <v>31</v>
      </c>
      <c r="F273" t="s">
        <v>35</v>
      </c>
      <c r="G273">
        <v>88.63</v>
      </c>
      <c r="H273">
        <v>3</v>
      </c>
      <c r="I273">
        <v>13.294499999999999</v>
      </c>
      <c r="J273">
        <v>279.18450000000001</v>
      </c>
      <c r="K273" s="1">
        <v>43499</v>
      </c>
      <c r="L273" s="2">
        <v>0.73333333333333339</v>
      </c>
      <c r="M273" t="s">
        <v>23</v>
      </c>
      <c r="N273">
        <v>265.89</v>
      </c>
      <c r="O273">
        <v>4.7619047620000003</v>
      </c>
      <c r="P273">
        <v>13.294499999999999</v>
      </c>
      <c r="Q273">
        <v>6</v>
      </c>
      <c r="R273" s="4">
        <f>DATE(YEAR(tablaDatos[[#This Row],[Date]]), DAY(tablaDatos[[#This Row],[Date]]), MONTH(tablaDatos[[#This Row],[Date]]))</f>
        <v>43526</v>
      </c>
    </row>
    <row r="274" spans="1:18" x14ac:dyDescent="0.3">
      <c r="A274" t="s">
        <v>98</v>
      </c>
      <c r="B274" t="s">
        <v>25</v>
      </c>
      <c r="C274" t="s">
        <v>26</v>
      </c>
      <c r="D274" t="s">
        <v>27</v>
      </c>
      <c r="E274" t="s">
        <v>21</v>
      </c>
      <c r="F274" t="s">
        <v>40</v>
      </c>
      <c r="G274">
        <v>27.02</v>
      </c>
      <c r="H274">
        <v>3</v>
      </c>
      <c r="I274">
        <v>4.0529999999999999</v>
      </c>
      <c r="J274">
        <v>85.113</v>
      </c>
      <c r="K274" s="1">
        <v>43499</v>
      </c>
      <c r="L274" s="2">
        <v>0.54236111111111118</v>
      </c>
      <c r="M274" t="s">
        <v>33</v>
      </c>
      <c r="N274">
        <v>81.06</v>
      </c>
      <c r="O274">
        <v>4.7619047620000003</v>
      </c>
      <c r="P274">
        <v>4.0529999999999999</v>
      </c>
      <c r="Q274">
        <v>7.1</v>
      </c>
      <c r="R274" s="4">
        <f>DATE(YEAR(tablaDatos[[#This Row],[Date]]), DAY(tablaDatos[[#This Row],[Date]]), MONTH(tablaDatos[[#This Row],[Date]]))</f>
        <v>43526</v>
      </c>
    </row>
    <row r="275" spans="1:18" x14ac:dyDescent="0.3">
      <c r="A275" t="s">
        <v>135</v>
      </c>
      <c r="B275" t="s">
        <v>38</v>
      </c>
      <c r="C275" t="s">
        <v>39</v>
      </c>
      <c r="D275" t="s">
        <v>27</v>
      </c>
      <c r="E275" t="s">
        <v>21</v>
      </c>
      <c r="F275" t="s">
        <v>28</v>
      </c>
      <c r="G275">
        <v>99.73</v>
      </c>
      <c r="H275">
        <v>9</v>
      </c>
      <c r="I275">
        <v>44.878500000000003</v>
      </c>
      <c r="J275">
        <v>942.44849999999997</v>
      </c>
      <c r="K275" s="1">
        <v>43499</v>
      </c>
      <c r="L275" s="2">
        <v>0.8208333333333333</v>
      </c>
      <c r="M275" t="s">
        <v>33</v>
      </c>
      <c r="N275">
        <v>897.57</v>
      </c>
      <c r="O275">
        <v>4.7619047620000003</v>
      </c>
      <c r="P275">
        <v>44.878500000000003</v>
      </c>
      <c r="Q275">
        <v>6.5</v>
      </c>
      <c r="R275" s="4">
        <f>DATE(YEAR(tablaDatos[[#This Row],[Date]]), DAY(tablaDatos[[#This Row],[Date]]), MONTH(tablaDatos[[#This Row],[Date]]))</f>
        <v>43526</v>
      </c>
    </row>
    <row r="276" spans="1:18" x14ac:dyDescent="0.3">
      <c r="A276" t="s">
        <v>147</v>
      </c>
      <c r="B276" t="s">
        <v>38</v>
      </c>
      <c r="C276" t="s">
        <v>39</v>
      </c>
      <c r="D276" t="s">
        <v>20</v>
      </c>
      <c r="E276" t="s">
        <v>21</v>
      </c>
      <c r="F276" t="s">
        <v>28</v>
      </c>
      <c r="G276">
        <v>13.22</v>
      </c>
      <c r="H276">
        <v>5</v>
      </c>
      <c r="I276">
        <v>3.3050000000000002</v>
      </c>
      <c r="J276">
        <v>69.405000000000001</v>
      </c>
      <c r="K276" s="1">
        <v>43499</v>
      </c>
      <c r="L276" s="2">
        <v>0.80972222222222223</v>
      </c>
      <c r="M276" t="s">
        <v>29</v>
      </c>
      <c r="N276">
        <v>66.099999999999994</v>
      </c>
      <c r="O276">
        <v>4.7619047620000003</v>
      </c>
      <c r="P276">
        <v>3.3050000000000002</v>
      </c>
      <c r="Q276">
        <v>4.3</v>
      </c>
      <c r="R276" s="4">
        <f>DATE(YEAR(tablaDatos[[#This Row],[Date]]), DAY(tablaDatos[[#This Row],[Date]]), MONTH(tablaDatos[[#This Row],[Date]]))</f>
        <v>43526</v>
      </c>
    </row>
    <row r="277" spans="1:18" x14ac:dyDescent="0.3">
      <c r="A277" t="s">
        <v>157</v>
      </c>
      <c r="B277" t="s">
        <v>25</v>
      </c>
      <c r="C277" t="s">
        <v>26</v>
      </c>
      <c r="D277" t="s">
        <v>27</v>
      </c>
      <c r="E277" t="s">
        <v>21</v>
      </c>
      <c r="F277" t="s">
        <v>35</v>
      </c>
      <c r="G277">
        <v>14.39</v>
      </c>
      <c r="H277">
        <v>2</v>
      </c>
      <c r="I277">
        <v>1.4390000000000001</v>
      </c>
      <c r="J277">
        <v>30.219000000000001</v>
      </c>
      <c r="K277" s="1">
        <v>43499</v>
      </c>
      <c r="L277" s="2">
        <v>0.8222222222222223</v>
      </c>
      <c r="M277" t="s">
        <v>33</v>
      </c>
      <c r="N277">
        <v>28.78</v>
      </c>
      <c r="O277">
        <v>4.7619047620000003</v>
      </c>
      <c r="P277">
        <v>1.4390000000000001</v>
      </c>
      <c r="Q277">
        <v>7.2</v>
      </c>
      <c r="R277" s="4">
        <f>DATE(YEAR(tablaDatos[[#This Row],[Date]]), DAY(tablaDatos[[#This Row],[Date]]), MONTH(tablaDatos[[#This Row],[Date]]))</f>
        <v>43526</v>
      </c>
    </row>
    <row r="278" spans="1:18" x14ac:dyDescent="0.3">
      <c r="A278" t="s">
        <v>200</v>
      </c>
      <c r="B278" t="s">
        <v>38</v>
      </c>
      <c r="C278" t="s">
        <v>39</v>
      </c>
      <c r="D278" t="s">
        <v>20</v>
      </c>
      <c r="E278" t="s">
        <v>31</v>
      </c>
      <c r="F278" t="s">
        <v>32</v>
      </c>
      <c r="G278">
        <v>27</v>
      </c>
      <c r="H278">
        <v>9</v>
      </c>
      <c r="I278">
        <v>12.15</v>
      </c>
      <c r="J278">
        <v>255.15</v>
      </c>
      <c r="K278" s="1">
        <v>43499</v>
      </c>
      <c r="L278" s="2">
        <v>0.59444444444444444</v>
      </c>
      <c r="M278" t="s">
        <v>29</v>
      </c>
      <c r="N278">
        <v>243</v>
      </c>
      <c r="O278">
        <v>4.7619047620000003</v>
      </c>
      <c r="P278">
        <v>12.15</v>
      </c>
      <c r="Q278">
        <v>4.8</v>
      </c>
      <c r="R278" s="4">
        <f>DATE(YEAR(tablaDatos[[#This Row],[Date]]), DAY(tablaDatos[[#This Row],[Date]]), MONTH(tablaDatos[[#This Row],[Date]]))</f>
        <v>43526</v>
      </c>
    </row>
    <row r="279" spans="1:18" x14ac:dyDescent="0.3">
      <c r="A279" t="s">
        <v>252</v>
      </c>
      <c r="B279" t="s">
        <v>25</v>
      </c>
      <c r="C279" t="s">
        <v>26</v>
      </c>
      <c r="D279" t="s">
        <v>20</v>
      </c>
      <c r="E279" t="s">
        <v>21</v>
      </c>
      <c r="F279" t="s">
        <v>35</v>
      </c>
      <c r="G279">
        <v>54.55</v>
      </c>
      <c r="H279">
        <v>10</v>
      </c>
      <c r="I279">
        <v>27.274999999999999</v>
      </c>
      <c r="J279">
        <v>572.77499999999998</v>
      </c>
      <c r="K279" s="1">
        <v>43499</v>
      </c>
      <c r="L279" s="2">
        <v>0.47361111111111115</v>
      </c>
      <c r="M279" t="s">
        <v>33</v>
      </c>
      <c r="N279">
        <v>545.5</v>
      </c>
      <c r="O279">
        <v>4.7619047620000003</v>
      </c>
      <c r="P279">
        <v>27.274999999999999</v>
      </c>
      <c r="Q279">
        <v>7.1</v>
      </c>
      <c r="R279" s="4">
        <f>DATE(YEAR(tablaDatos[[#This Row],[Date]]), DAY(tablaDatos[[#This Row],[Date]]), MONTH(tablaDatos[[#This Row],[Date]]))</f>
        <v>43526</v>
      </c>
    </row>
    <row r="280" spans="1:18" x14ac:dyDescent="0.3">
      <c r="A280" t="s">
        <v>295</v>
      </c>
      <c r="B280" t="s">
        <v>25</v>
      </c>
      <c r="C280" t="s">
        <v>26</v>
      </c>
      <c r="D280" t="s">
        <v>27</v>
      </c>
      <c r="E280" t="s">
        <v>21</v>
      </c>
      <c r="F280" t="s">
        <v>35</v>
      </c>
      <c r="G280">
        <v>73.98</v>
      </c>
      <c r="H280">
        <v>7</v>
      </c>
      <c r="I280">
        <v>25.893000000000001</v>
      </c>
      <c r="J280">
        <v>543.75300000000004</v>
      </c>
      <c r="K280" s="1">
        <v>43499</v>
      </c>
      <c r="L280" s="2">
        <v>0.6958333333333333</v>
      </c>
      <c r="M280" t="s">
        <v>23</v>
      </c>
      <c r="N280">
        <v>517.86</v>
      </c>
      <c r="O280">
        <v>4.7619047620000003</v>
      </c>
      <c r="P280">
        <v>25.893000000000001</v>
      </c>
      <c r="Q280">
        <v>4.0999999999999996</v>
      </c>
      <c r="R280" s="4">
        <f>DATE(YEAR(tablaDatos[[#This Row],[Date]]), DAY(tablaDatos[[#This Row],[Date]]), MONTH(tablaDatos[[#This Row],[Date]]))</f>
        <v>43526</v>
      </c>
    </row>
    <row r="281" spans="1:18" x14ac:dyDescent="0.3">
      <c r="A281" t="s">
        <v>325</v>
      </c>
      <c r="B281" t="s">
        <v>38</v>
      </c>
      <c r="C281" t="s">
        <v>39</v>
      </c>
      <c r="D281" t="s">
        <v>27</v>
      </c>
      <c r="E281" t="s">
        <v>21</v>
      </c>
      <c r="F281" t="s">
        <v>22</v>
      </c>
      <c r="G281">
        <v>73.41</v>
      </c>
      <c r="H281">
        <v>3</v>
      </c>
      <c r="I281">
        <v>11.0115</v>
      </c>
      <c r="J281">
        <v>231.2415</v>
      </c>
      <c r="K281" s="1">
        <v>43499</v>
      </c>
      <c r="L281" s="2">
        <v>0.54861111111111105</v>
      </c>
      <c r="M281" t="s">
        <v>23</v>
      </c>
      <c r="N281">
        <v>220.23</v>
      </c>
      <c r="O281">
        <v>4.7619047620000003</v>
      </c>
      <c r="P281">
        <v>11.0115</v>
      </c>
      <c r="Q281">
        <v>4</v>
      </c>
      <c r="R281" s="4">
        <f>DATE(YEAR(tablaDatos[[#This Row],[Date]]), DAY(tablaDatos[[#This Row],[Date]]), MONTH(tablaDatos[[#This Row],[Date]]))</f>
        <v>43526</v>
      </c>
    </row>
    <row r="282" spans="1:18" x14ac:dyDescent="0.3">
      <c r="A282" t="s">
        <v>341</v>
      </c>
      <c r="B282" t="s">
        <v>38</v>
      </c>
      <c r="C282" t="s">
        <v>39</v>
      </c>
      <c r="D282" t="s">
        <v>20</v>
      </c>
      <c r="E282" t="s">
        <v>21</v>
      </c>
      <c r="F282" t="s">
        <v>32</v>
      </c>
      <c r="G282">
        <v>88.39</v>
      </c>
      <c r="H282">
        <v>9</v>
      </c>
      <c r="I282">
        <v>39.775500000000001</v>
      </c>
      <c r="J282">
        <v>835.28549999999996</v>
      </c>
      <c r="K282" s="1">
        <v>43499</v>
      </c>
      <c r="L282" s="2">
        <v>0.52777777777777779</v>
      </c>
      <c r="M282" t="s">
        <v>29</v>
      </c>
      <c r="N282">
        <v>795.51</v>
      </c>
      <c r="O282">
        <v>4.7619047620000003</v>
      </c>
      <c r="P282">
        <v>39.775500000000001</v>
      </c>
      <c r="Q282">
        <v>6.3</v>
      </c>
      <c r="R282" s="4">
        <f>DATE(YEAR(tablaDatos[[#This Row],[Date]]), DAY(tablaDatos[[#This Row],[Date]]), MONTH(tablaDatos[[#This Row],[Date]]))</f>
        <v>43526</v>
      </c>
    </row>
    <row r="283" spans="1:18" x14ac:dyDescent="0.3">
      <c r="A283" t="s">
        <v>389</v>
      </c>
      <c r="B283" t="s">
        <v>18</v>
      </c>
      <c r="C283" t="s">
        <v>19</v>
      </c>
      <c r="D283" t="s">
        <v>20</v>
      </c>
      <c r="E283" t="s">
        <v>21</v>
      </c>
      <c r="F283" t="s">
        <v>35</v>
      </c>
      <c r="G283">
        <v>39.47</v>
      </c>
      <c r="H283">
        <v>2</v>
      </c>
      <c r="I283">
        <v>3.9470000000000001</v>
      </c>
      <c r="J283">
        <v>82.887</v>
      </c>
      <c r="K283" s="1">
        <v>43499</v>
      </c>
      <c r="L283" s="2">
        <v>0.6777777777777777</v>
      </c>
      <c r="M283" t="s">
        <v>33</v>
      </c>
      <c r="N283">
        <v>78.94</v>
      </c>
      <c r="O283">
        <v>4.7619047620000003</v>
      </c>
      <c r="P283">
        <v>3.9470000000000001</v>
      </c>
      <c r="Q283">
        <v>5</v>
      </c>
      <c r="R283" s="4">
        <f>DATE(YEAR(tablaDatos[[#This Row],[Date]]), DAY(tablaDatos[[#This Row],[Date]]), MONTH(tablaDatos[[#This Row],[Date]]))</f>
        <v>43526</v>
      </c>
    </row>
    <row r="284" spans="1:18" x14ac:dyDescent="0.3">
      <c r="A284" t="s">
        <v>402</v>
      </c>
      <c r="B284" t="s">
        <v>25</v>
      </c>
      <c r="C284" t="s">
        <v>26</v>
      </c>
      <c r="D284" t="s">
        <v>20</v>
      </c>
      <c r="E284" t="s">
        <v>21</v>
      </c>
      <c r="F284" t="s">
        <v>40</v>
      </c>
      <c r="G284">
        <v>92.49</v>
      </c>
      <c r="H284">
        <v>5</v>
      </c>
      <c r="I284">
        <v>23.122499999999999</v>
      </c>
      <c r="J284">
        <v>485.57249999999999</v>
      </c>
      <c r="K284" s="1">
        <v>43499</v>
      </c>
      <c r="L284" s="2">
        <v>0.69097222222222221</v>
      </c>
      <c r="M284" t="s">
        <v>33</v>
      </c>
      <c r="N284">
        <v>462.45</v>
      </c>
      <c r="O284">
        <v>4.7619047620000003</v>
      </c>
      <c r="P284">
        <v>23.122499999999999</v>
      </c>
      <c r="Q284">
        <v>8.6</v>
      </c>
      <c r="R284" s="4">
        <f>DATE(YEAR(tablaDatos[[#This Row],[Date]]), DAY(tablaDatos[[#This Row],[Date]]), MONTH(tablaDatos[[#This Row],[Date]]))</f>
        <v>43526</v>
      </c>
    </row>
    <row r="285" spans="1:18" x14ac:dyDescent="0.3">
      <c r="A285" t="s">
        <v>406</v>
      </c>
      <c r="B285" t="s">
        <v>25</v>
      </c>
      <c r="C285" t="s">
        <v>26</v>
      </c>
      <c r="D285" t="s">
        <v>20</v>
      </c>
      <c r="E285" t="s">
        <v>31</v>
      </c>
      <c r="F285" t="s">
        <v>22</v>
      </c>
      <c r="G285">
        <v>85.6</v>
      </c>
      <c r="H285">
        <v>7</v>
      </c>
      <c r="I285">
        <v>29.96</v>
      </c>
      <c r="J285">
        <v>629.16</v>
      </c>
      <c r="K285" s="1">
        <v>43499</v>
      </c>
      <c r="L285" s="2">
        <v>0.57638888888888895</v>
      </c>
      <c r="M285" t="s">
        <v>29</v>
      </c>
      <c r="N285">
        <v>599.20000000000005</v>
      </c>
      <c r="O285">
        <v>4.7619047620000003</v>
      </c>
      <c r="P285">
        <v>29.96</v>
      </c>
      <c r="Q285">
        <v>5.3</v>
      </c>
      <c r="R285" s="4">
        <f>DATE(YEAR(tablaDatos[[#This Row],[Date]]), DAY(tablaDatos[[#This Row],[Date]]), MONTH(tablaDatos[[#This Row],[Date]]))</f>
        <v>43526</v>
      </c>
    </row>
    <row r="286" spans="1:18" x14ac:dyDescent="0.3">
      <c r="A286" t="s">
        <v>413</v>
      </c>
      <c r="B286" t="s">
        <v>38</v>
      </c>
      <c r="C286" t="s">
        <v>39</v>
      </c>
      <c r="D286" t="s">
        <v>20</v>
      </c>
      <c r="E286" t="s">
        <v>21</v>
      </c>
      <c r="F286" t="s">
        <v>28</v>
      </c>
      <c r="G286">
        <v>26.26</v>
      </c>
      <c r="H286">
        <v>3</v>
      </c>
      <c r="I286">
        <v>3.9390000000000001</v>
      </c>
      <c r="J286">
        <v>82.718999999999994</v>
      </c>
      <c r="K286" s="1">
        <v>43499</v>
      </c>
      <c r="L286" s="2">
        <v>0.52500000000000002</v>
      </c>
      <c r="M286" t="s">
        <v>23</v>
      </c>
      <c r="N286">
        <v>78.78</v>
      </c>
      <c r="O286">
        <v>4.7619047620000003</v>
      </c>
      <c r="P286">
        <v>3.9390000000000001</v>
      </c>
      <c r="Q286">
        <v>6.3</v>
      </c>
      <c r="R286" s="4">
        <f>DATE(YEAR(tablaDatos[[#This Row],[Date]]), DAY(tablaDatos[[#This Row],[Date]]), MONTH(tablaDatos[[#This Row],[Date]]))</f>
        <v>43526</v>
      </c>
    </row>
    <row r="287" spans="1:18" x14ac:dyDescent="0.3">
      <c r="A287" t="s">
        <v>418</v>
      </c>
      <c r="B287" t="s">
        <v>38</v>
      </c>
      <c r="C287" t="s">
        <v>39</v>
      </c>
      <c r="D287" t="s">
        <v>27</v>
      </c>
      <c r="E287" t="s">
        <v>31</v>
      </c>
      <c r="F287" t="s">
        <v>35</v>
      </c>
      <c r="G287">
        <v>25.31</v>
      </c>
      <c r="H287">
        <v>2</v>
      </c>
      <c r="I287">
        <v>2.5310000000000001</v>
      </c>
      <c r="J287">
        <v>53.151000000000003</v>
      </c>
      <c r="K287" s="1">
        <v>43499</v>
      </c>
      <c r="L287" s="2">
        <v>0.80972222222222223</v>
      </c>
      <c r="M287" t="s">
        <v>23</v>
      </c>
      <c r="N287">
        <v>50.62</v>
      </c>
      <c r="O287">
        <v>4.7619047620000003</v>
      </c>
      <c r="P287">
        <v>2.5310000000000001</v>
      </c>
      <c r="Q287">
        <v>7.2</v>
      </c>
      <c r="R287" s="4">
        <f>DATE(YEAR(tablaDatos[[#This Row],[Date]]), DAY(tablaDatos[[#This Row],[Date]]), MONTH(tablaDatos[[#This Row],[Date]]))</f>
        <v>43526</v>
      </c>
    </row>
    <row r="288" spans="1:18" x14ac:dyDescent="0.3">
      <c r="A288" t="s">
        <v>422</v>
      </c>
      <c r="B288" t="s">
        <v>18</v>
      </c>
      <c r="C288" t="s">
        <v>19</v>
      </c>
      <c r="D288" t="s">
        <v>27</v>
      </c>
      <c r="E288" t="s">
        <v>31</v>
      </c>
      <c r="F288" t="s">
        <v>44</v>
      </c>
      <c r="G288">
        <v>66.52</v>
      </c>
      <c r="H288">
        <v>4</v>
      </c>
      <c r="I288">
        <v>13.304</v>
      </c>
      <c r="J288">
        <v>279.38400000000001</v>
      </c>
      <c r="K288" s="1">
        <v>43499</v>
      </c>
      <c r="L288" s="2">
        <v>0.7597222222222223</v>
      </c>
      <c r="M288" t="s">
        <v>23</v>
      </c>
      <c r="N288">
        <v>266.08</v>
      </c>
      <c r="O288">
        <v>4.7619047620000003</v>
      </c>
      <c r="P288">
        <v>13.304</v>
      </c>
      <c r="Q288">
        <v>6.9</v>
      </c>
      <c r="R288" s="4">
        <f>DATE(YEAR(tablaDatos[[#This Row],[Date]]), DAY(tablaDatos[[#This Row],[Date]]), MONTH(tablaDatos[[#This Row],[Date]]))</f>
        <v>43526</v>
      </c>
    </row>
    <row r="289" spans="1:18" x14ac:dyDescent="0.3">
      <c r="A289" t="s">
        <v>433</v>
      </c>
      <c r="B289" t="s">
        <v>38</v>
      </c>
      <c r="C289" t="s">
        <v>39</v>
      </c>
      <c r="D289" t="s">
        <v>27</v>
      </c>
      <c r="E289" t="s">
        <v>21</v>
      </c>
      <c r="F289" t="s">
        <v>28</v>
      </c>
      <c r="G289">
        <v>38.270000000000003</v>
      </c>
      <c r="H289">
        <v>2</v>
      </c>
      <c r="I289">
        <v>3.827</v>
      </c>
      <c r="J289">
        <v>80.367000000000004</v>
      </c>
      <c r="K289" s="1">
        <v>43499</v>
      </c>
      <c r="L289" s="2">
        <v>0.76250000000000007</v>
      </c>
      <c r="M289" t="s">
        <v>33</v>
      </c>
      <c r="N289">
        <v>76.540000000000006</v>
      </c>
      <c r="O289">
        <v>4.7619047620000003</v>
      </c>
      <c r="P289">
        <v>3.827</v>
      </c>
      <c r="Q289">
        <v>5.8</v>
      </c>
      <c r="R289" s="4">
        <f>DATE(YEAR(tablaDatos[[#This Row],[Date]]), DAY(tablaDatos[[#This Row],[Date]]), MONTH(tablaDatos[[#This Row],[Date]]))</f>
        <v>43526</v>
      </c>
    </row>
    <row r="290" spans="1:18" x14ac:dyDescent="0.3">
      <c r="A290" t="s">
        <v>448</v>
      </c>
      <c r="B290" t="s">
        <v>38</v>
      </c>
      <c r="C290" t="s">
        <v>39</v>
      </c>
      <c r="D290" t="s">
        <v>27</v>
      </c>
      <c r="E290" t="s">
        <v>21</v>
      </c>
      <c r="F290" t="s">
        <v>32</v>
      </c>
      <c r="G290">
        <v>97.38</v>
      </c>
      <c r="H290">
        <v>10</v>
      </c>
      <c r="I290">
        <v>48.69</v>
      </c>
      <c r="J290">
        <v>1022.49</v>
      </c>
      <c r="K290" s="1">
        <v>43499</v>
      </c>
      <c r="L290" s="2">
        <v>0.71944444444444444</v>
      </c>
      <c r="M290" t="s">
        <v>23</v>
      </c>
      <c r="N290">
        <v>973.8</v>
      </c>
      <c r="O290">
        <v>4.7619047620000003</v>
      </c>
      <c r="P290">
        <v>48.69</v>
      </c>
      <c r="Q290">
        <v>4.4000000000000004</v>
      </c>
      <c r="R290" s="4">
        <f>DATE(YEAR(tablaDatos[[#This Row],[Date]]), DAY(tablaDatos[[#This Row],[Date]]), MONTH(tablaDatos[[#This Row],[Date]]))</f>
        <v>43526</v>
      </c>
    </row>
    <row r="291" spans="1:18" x14ac:dyDescent="0.3">
      <c r="A291" t="s">
        <v>30</v>
      </c>
      <c r="B291" t="s">
        <v>18</v>
      </c>
      <c r="C291" t="s">
        <v>19</v>
      </c>
      <c r="D291" t="s">
        <v>27</v>
      </c>
      <c r="E291" t="s">
        <v>31</v>
      </c>
      <c r="F291" t="s">
        <v>32</v>
      </c>
      <c r="G291">
        <v>46.33</v>
      </c>
      <c r="H291">
        <v>7</v>
      </c>
      <c r="I291">
        <v>16.215499999999999</v>
      </c>
      <c r="J291">
        <v>340.52550000000002</v>
      </c>
      <c r="K291" s="1">
        <v>43527</v>
      </c>
      <c r="L291" s="2">
        <v>0.55763888888888891</v>
      </c>
      <c r="M291" t="s">
        <v>33</v>
      </c>
      <c r="N291">
        <v>324.31</v>
      </c>
      <c r="O291">
        <v>4.7619047620000003</v>
      </c>
      <c r="P291">
        <v>16.215499999999999</v>
      </c>
      <c r="Q291">
        <v>7.4</v>
      </c>
      <c r="R291" s="4">
        <f>DATE(YEAR(tablaDatos[[#This Row],[Date]]), DAY(tablaDatos[[#This Row],[Date]]), MONTH(tablaDatos[[#This Row],[Date]]))</f>
        <v>43527</v>
      </c>
    </row>
    <row r="292" spans="1:18" x14ac:dyDescent="0.3">
      <c r="A292" t="s">
        <v>56</v>
      </c>
      <c r="B292" t="s">
        <v>38</v>
      </c>
      <c r="C292" t="s">
        <v>39</v>
      </c>
      <c r="D292" t="s">
        <v>20</v>
      </c>
      <c r="E292" t="s">
        <v>31</v>
      </c>
      <c r="F292" t="s">
        <v>32</v>
      </c>
      <c r="G292">
        <v>30.12</v>
      </c>
      <c r="H292">
        <v>8</v>
      </c>
      <c r="I292">
        <v>12.048</v>
      </c>
      <c r="J292">
        <v>253.00800000000001</v>
      </c>
      <c r="K292" s="1">
        <v>43527</v>
      </c>
      <c r="L292" s="2">
        <v>0.54236111111111118</v>
      </c>
      <c r="M292" t="s">
        <v>29</v>
      </c>
      <c r="N292">
        <v>240.96</v>
      </c>
      <c r="O292">
        <v>4.7619047620000003</v>
      </c>
      <c r="P292">
        <v>12.048</v>
      </c>
      <c r="Q292">
        <v>7.7</v>
      </c>
      <c r="R292" s="4">
        <f>DATE(YEAR(tablaDatos[[#This Row],[Date]]), DAY(tablaDatos[[#This Row],[Date]]), MONTH(tablaDatos[[#This Row],[Date]]))</f>
        <v>43527</v>
      </c>
    </row>
    <row r="293" spans="1:18" x14ac:dyDescent="0.3">
      <c r="A293" t="s">
        <v>94</v>
      </c>
      <c r="B293" t="s">
        <v>25</v>
      </c>
      <c r="C293" t="s">
        <v>26</v>
      </c>
      <c r="D293" t="s">
        <v>20</v>
      </c>
      <c r="E293" t="s">
        <v>31</v>
      </c>
      <c r="F293" t="s">
        <v>28</v>
      </c>
      <c r="G293">
        <v>81.97</v>
      </c>
      <c r="H293">
        <v>10</v>
      </c>
      <c r="I293">
        <v>40.984999999999999</v>
      </c>
      <c r="J293">
        <v>860.68499999999995</v>
      </c>
      <c r="K293" s="1">
        <v>43527</v>
      </c>
      <c r="L293" s="2">
        <v>0.60416666666666663</v>
      </c>
      <c r="M293" t="s">
        <v>29</v>
      </c>
      <c r="N293">
        <v>819.7</v>
      </c>
      <c r="O293">
        <v>4.7619047620000003</v>
      </c>
      <c r="P293">
        <v>40.984999999999999</v>
      </c>
      <c r="Q293">
        <v>9.1999999999999993</v>
      </c>
      <c r="R293" s="4">
        <f>DATE(YEAR(tablaDatos[[#This Row],[Date]]), DAY(tablaDatos[[#This Row],[Date]]), MONTH(tablaDatos[[#This Row],[Date]]))</f>
        <v>43527</v>
      </c>
    </row>
    <row r="294" spans="1:18" x14ac:dyDescent="0.3">
      <c r="A294" t="s">
        <v>122</v>
      </c>
      <c r="B294" t="s">
        <v>25</v>
      </c>
      <c r="C294" t="s">
        <v>26</v>
      </c>
      <c r="D294" t="s">
        <v>27</v>
      </c>
      <c r="E294" t="s">
        <v>31</v>
      </c>
      <c r="F294" t="s">
        <v>28</v>
      </c>
      <c r="G294">
        <v>20.85</v>
      </c>
      <c r="H294">
        <v>8</v>
      </c>
      <c r="I294">
        <v>8.34</v>
      </c>
      <c r="J294">
        <v>175.14</v>
      </c>
      <c r="K294" s="1">
        <v>43527</v>
      </c>
      <c r="L294" s="2">
        <v>0.80347222222222225</v>
      </c>
      <c r="M294" t="s">
        <v>29</v>
      </c>
      <c r="N294">
        <v>166.8</v>
      </c>
      <c r="O294">
        <v>4.7619047620000003</v>
      </c>
      <c r="P294">
        <v>8.34</v>
      </c>
      <c r="Q294">
        <v>6.3</v>
      </c>
      <c r="R294" s="4">
        <f>DATE(YEAR(tablaDatos[[#This Row],[Date]]), DAY(tablaDatos[[#This Row],[Date]]), MONTH(tablaDatos[[#This Row],[Date]]))</f>
        <v>43527</v>
      </c>
    </row>
    <row r="295" spans="1:18" x14ac:dyDescent="0.3">
      <c r="A295" t="s">
        <v>123</v>
      </c>
      <c r="B295" t="s">
        <v>18</v>
      </c>
      <c r="C295" t="s">
        <v>19</v>
      </c>
      <c r="D295" t="s">
        <v>20</v>
      </c>
      <c r="E295" t="s">
        <v>31</v>
      </c>
      <c r="F295" t="s">
        <v>44</v>
      </c>
      <c r="G295">
        <v>22.17</v>
      </c>
      <c r="H295">
        <v>8</v>
      </c>
      <c r="I295">
        <v>8.8680000000000003</v>
      </c>
      <c r="J295">
        <v>186.22800000000001</v>
      </c>
      <c r="K295" s="1">
        <v>43527</v>
      </c>
      <c r="L295" s="2">
        <v>0.7090277777777777</v>
      </c>
      <c r="M295" t="s">
        <v>33</v>
      </c>
      <c r="N295">
        <v>177.36</v>
      </c>
      <c r="O295">
        <v>4.7619047620000003</v>
      </c>
      <c r="P295">
        <v>8.8680000000000003</v>
      </c>
      <c r="Q295">
        <v>9.6</v>
      </c>
      <c r="R295" s="4">
        <f>DATE(YEAR(tablaDatos[[#This Row],[Date]]), DAY(tablaDatos[[#This Row],[Date]]), MONTH(tablaDatos[[#This Row],[Date]]))</f>
        <v>43527</v>
      </c>
    </row>
    <row r="296" spans="1:18" x14ac:dyDescent="0.3">
      <c r="A296" t="s">
        <v>127</v>
      </c>
      <c r="B296" t="s">
        <v>38</v>
      </c>
      <c r="C296" t="s">
        <v>39</v>
      </c>
      <c r="D296" t="s">
        <v>20</v>
      </c>
      <c r="E296" t="s">
        <v>21</v>
      </c>
      <c r="F296" t="s">
        <v>32</v>
      </c>
      <c r="G296">
        <v>94.49</v>
      </c>
      <c r="H296">
        <v>8</v>
      </c>
      <c r="I296">
        <v>37.795999999999999</v>
      </c>
      <c r="J296">
        <v>793.71600000000001</v>
      </c>
      <c r="K296" s="1">
        <v>43527</v>
      </c>
      <c r="L296" s="2">
        <v>0.79166666666666663</v>
      </c>
      <c r="M296" t="s">
        <v>23</v>
      </c>
      <c r="N296">
        <v>755.92</v>
      </c>
      <c r="O296">
        <v>4.7619047620000003</v>
      </c>
      <c r="P296">
        <v>37.795999999999999</v>
      </c>
      <c r="Q296">
        <v>7.5</v>
      </c>
      <c r="R296" s="4">
        <f>DATE(YEAR(tablaDatos[[#This Row],[Date]]), DAY(tablaDatos[[#This Row],[Date]]), MONTH(tablaDatos[[#This Row],[Date]]))</f>
        <v>43527</v>
      </c>
    </row>
    <row r="297" spans="1:18" x14ac:dyDescent="0.3">
      <c r="A297" t="s">
        <v>178</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s="4">
        <f>DATE(YEAR(tablaDatos[[#This Row],[Date]]), DAY(tablaDatos[[#This Row],[Date]]), MONTH(tablaDatos[[#This Row],[Date]]))</f>
        <v>43527</v>
      </c>
    </row>
    <row r="298" spans="1:18" x14ac:dyDescent="0.3">
      <c r="A298" t="s">
        <v>247</v>
      </c>
      <c r="B298" t="s">
        <v>18</v>
      </c>
      <c r="C298" t="s">
        <v>19</v>
      </c>
      <c r="D298" t="s">
        <v>27</v>
      </c>
      <c r="E298" t="s">
        <v>31</v>
      </c>
      <c r="F298" t="s">
        <v>22</v>
      </c>
      <c r="G298">
        <v>25</v>
      </c>
      <c r="H298">
        <v>1</v>
      </c>
      <c r="I298">
        <v>1.25</v>
      </c>
      <c r="J298">
        <v>26.25</v>
      </c>
      <c r="K298" s="1">
        <v>43527</v>
      </c>
      <c r="L298" s="2">
        <v>0.63124999999999998</v>
      </c>
      <c r="M298" t="s">
        <v>23</v>
      </c>
      <c r="N298">
        <v>25</v>
      </c>
      <c r="O298">
        <v>4.7619047620000003</v>
      </c>
      <c r="P298">
        <v>1.25</v>
      </c>
      <c r="Q298">
        <v>5.5</v>
      </c>
      <c r="R298" s="4">
        <f>DATE(YEAR(tablaDatos[[#This Row],[Date]]), DAY(tablaDatos[[#This Row],[Date]]), MONTH(tablaDatos[[#This Row],[Date]]))</f>
        <v>43527</v>
      </c>
    </row>
    <row r="299" spans="1:18" x14ac:dyDescent="0.3">
      <c r="A299" t="s">
        <v>250</v>
      </c>
      <c r="B299" t="s">
        <v>38</v>
      </c>
      <c r="C299" t="s">
        <v>39</v>
      </c>
      <c r="D299" t="s">
        <v>20</v>
      </c>
      <c r="E299" t="s">
        <v>21</v>
      </c>
      <c r="F299" t="s">
        <v>44</v>
      </c>
      <c r="G299">
        <v>73.05</v>
      </c>
      <c r="H299">
        <v>10</v>
      </c>
      <c r="I299">
        <v>36.524999999999999</v>
      </c>
      <c r="J299">
        <v>767.02499999999998</v>
      </c>
      <c r="K299" s="1">
        <v>43527</v>
      </c>
      <c r="L299" s="2">
        <v>0.51736111111111105</v>
      </c>
      <c r="M299" t="s">
        <v>33</v>
      </c>
      <c r="N299">
        <v>730.5</v>
      </c>
      <c r="O299">
        <v>4.7619047620000003</v>
      </c>
      <c r="P299">
        <v>36.524999999999999</v>
      </c>
      <c r="Q299">
        <v>8.6999999999999993</v>
      </c>
      <c r="R299" s="4">
        <f>DATE(YEAR(tablaDatos[[#This Row],[Date]]), DAY(tablaDatos[[#This Row],[Date]]), MONTH(tablaDatos[[#This Row],[Date]]))</f>
        <v>43527</v>
      </c>
    </row>
    <row r="300" spans="1:18" x14ac:dyDescent="0.3">
      <c r="A300" t="s">
        <v>304</v>
      </c>
      <c r="B300" t="s">
        <v>25</v>
      </c>
      <c r="C300" t="s">
        <v>26</v>
      </c>
      <c r="D300" t="s">
        <v>20</v>
      </c>
      <c r="E300" t="s">
        <v>31</v>
      </c>
      <c r="F300" t="s">
        <v>22</v>
      </c>
      <c r="G300">
        <v>46.53</v>
      </c>
      <c r="H300">
        <v>6</v>
      </c>
      <c r="I300">
        <v>13.959</v>
      </c>
      <c r="J300">
        <v>293.13900000000001</v>
      </c>
      <c r="K300" s="1">
        <v>43527</v>
      </c>
      <c r="L300" s="2">
        <v>0.45416666666666666</v>
      </c>
      <c r="M300" t="s">
        <v>33</v>
      </c>
      <c r="N300">
        <v>279.18</v>
      </c>
      <c r="O300">
        <v>4.7619047620000003</v>
      </c>
      <c r="P300">
        <v>13.959</v>
      </c>
      <c r="Q300">
        <v>4.3</v>
      </c>
      <c r="R300" s="4">
        <f>DATE(YEAR(tablaDatos[[#This Row],[Date]]), DAY(tablaDatos[[#This Row],[Date]]), MONTH(tablaDatos[[#This Row],[Date]]))</f>
        <v>43527</v>
      </c>
    </row>
    <row r="301" spans="1:18" x14ac:dyDescent="0.3">
      <c r="A301" t="s">
        <v>318</v>
      </c>
      <c r="B301" t="s">
        <v>18</v>
      </c>
      <c r="C301" t="s">
        <v>19</v>
      </c>
      <c r="D301" t="s">
        <v>27</v>
      </c>
      <c r="E301" t="s">
        <v>31</v>
      </c>
      <c r="F301" t="s">
        <v>22</v>
      </c>
      <c r="G301">
        <v>28.95</v>
      </c>
      <c r="H301">
        <v>7</v>
      </c>
      <c r="I301">
        <v>10.1325</v>
      </c>
      <c r="J301">
        <v>212.7825</v>
      </c>
      <c r="K301" s="1">
        <v>43527</v>
      </c>
      <c r="L301" s="2">
        <v>0.85486111111111107</v>
      </c>
      <c r="M301" t="s">
        <v>33</v>
      </c>
      <c r="N301">
        <v>202.65</v>
      </c>
      <c r="O301">
        <v>4.7619047620000003</v>
      </c>
      <c r="P301">
        <v>10.1325</v>
      </c>
      <c r="Q301">
        <v>6</v>
      </c>
      <c r="R301" s="4">
        <f>DATE(YEAR(tablaDatos[[#This Row],[Date]]), DAY(tablaDatos[[#This Row],[Date]]), MONTH(tablaDatos[[#This Row],[Date]]))</f>
        <v>43527</v>
      </c>
    </row>
    <row r="302" spans="1:18" x14ac:dyDescent="0.3">
      <c r="A302" t="s">
        <v>371</v>
      </c>
      <c r="B302" t="s">
        <v>25</v>
      </c>
      <c r="C302" t="s">
        <v>26</v>
      </c>
      <c r="D302" t="s">
        <v>27</v>
      </c>
      <c r="E302" t="s">
        <v>21</v>
      </c>
      <c r="F302" t="s">
        <v>32</v>
      </c>
      <c r="G302">
        <v>44.01</v>
      </c>
      <c r="H302">
        <v>8</v>
      </c>
      <c r="I302">
        <v>17.603999999999999</v>
      </c>
      <c r="J302">
        <v>369.68400000000003</v>
      </c>
      <c r="K302" s="1">
        <v>43527</v>
      </c>
      <c r="L302" s="2">
        <v>0.73333333333333339</v>
      </c>
      <c r="M302" t="s">
        <v>29</v>
      </c>
      <c r="N302">
        <v>352.08</v>
      </c>
      <c r="O302">
        <v>4.7619047620000003</v>
      </c>
      <c r="P302">
        <v>17.603999999999999</v>
      </c>
      <c r="Q302">
        <v>8.8000000000000007</v>
      </c>
      <c r="R302" s="4">
        <f>DATE(YEAR(tablaDatos[[#This Row],[Date]]), DAY(tablaDatos[[#This Row],[Date]]), MONTH(tablaDatos[[#This Row],[Date]]))</f>
        <v>43527</v>
      </c>
    </row>
    <row r="303" spans="1:18" x14ac:dyDescent="0.3">
      <c r="A303" t="s">
        <v>373</v>
      </c>
      <c r="B303" t="s">
        <v>18</v>
      </c>
      <c r="C303" t="s">
        <v>19</v>
      </c>
      <c r="D303" t="s">
        <v>27</v>
      </c>
      <c r="E303" t="s">
        <v>31</v>
      </c>
      <c r="F303" t="s">
        <v>40</v>
      </c>
      <c r="G303">
        <v>46.41</v>
      </c>
      <c r="H303">
        <v>1</v>
      </c>
      <c r="I303">
        <v>2.3205</v>
      </c>
      <c r="J303">
        <v>48.730499999999999</v>
      </c>
      <c r="K303" s="1">
        <v>43527</v>
      </c>
      <c r="L303" s="2">
        <v>0.83750000000000002</v>
      </c>
      <c r="M303" t="s">
        <v>33</v>
      </c>
      <c r="N303">
        <v>46.41</v>
      </c>
      <c r="O303">
        <v>4.7619047620000003</v>
      </c>
      <c r="P303">
        <v>2.3205</v>
      </c>
      <c r="Q303">
        <v>4</v>
      </c>
      <c r="R303" s="4">
        <f>DATE(YEAR(tablaDatos[[#This Row],[Date]]), DAY(tablaDatos[[#This Row],[Date]]), MONTH(tablaDatos[[#This Row],[Date]]))</f>
        <v>43527</v>
      </c>
    </row>
    <row r="304" spans="1:18" x14ac:dyDescent="0.3">
      <c r="A304" t="s">
        <v>376</v>
      </c>
      <c r="B304" t="s">
        <v>25</v>
      </c>
      <c r="C304" t="s">
        <v>26</v>
      </c>
      <c r="D304" t="s">
        <v>20</v>
      </c>
      <c r="E304" t="s">
        <v>21</v>
      </c>
      <c r="F304" t="s">
        <v>28</v>
      </c>
      <c r="G304">
        <v>30.2</v>
      </c>
      <c r="H304">
        <v>8</v>
      </c>
      <c r="I304">
        <v>12.08</v>
      </c>
      <c r="J304">
        <v>253.68</v>
      </c>
      <c r="K304" s="1">
        <v>43527</v>
      </c>
      <c r="L304" s="2">
        <v>0.8125</v>
      </c>
      <c r="M304" t="s">
        <v>23</v>
      </c>
      <c r="N304">
        <v>241.6</v>
      </c>
      <c r="O304">
        <v>4.7619047620000003</v>
      </c>
      <c r="P304">
        <v>12.08</v>
      </c>
      <c r="Q304">
        <v>5.0999999999999996</v>
      </c>
      <c r="R304" s="4">
        <f>DATE(YEAR(tablaDatos[[#This Row],[Date]]), DAY(tablaDatos[[#This Row],[Date]]), MONTH(tablaDatos[[#This Row],[Date]]))</f>
        <v>43527</v>
      </c>
    </row>
    <row r="305" spans="1:18" x14ac:dyDescent="0.3">
      <c r="A305" t="s">
        <v>59</v>
      </c>
      <c r="B305" t="s">
        <v>25</v>
      </c>
      <c r="C305" t="s">
        <v>26</v>
      </c>
      <c r="D305" t="s">
        <v>20</v>
      </c>
      <c r="E305" t="s">
        <v>21</v>
      </c>
      <c r="F305" t="s">
        <v>44</v>
      </c>
      <c r="G305">
        <v>98.7</v>
      </c>
      <c r="H305">
        <v>8</v>
      </c>
      <c r="I305">
        <v>39.479999999999997</v>
      </c>
      <c r="J305">
        <v>829.08</v>
      </c>
      <c r="K305" s="1">
        <v>43558</v>
      </c>
      <c r="L305" s="2">
        <v>0.86041666666666661</v>
      </c>
      <c r="M305" t="s">
        <v>29</v>
      </c>
      <c r="N305">
        <v>789.6</v>
      </c>
      <c r="O305">
        <v>4.7619047620000003</v>
      </c>
      <c r="P305">
        <v>39.479999999999997</v>
      </c>
      <c r="Q305">
        <v>7.6</v>
      </c>
      <c r="R305" s="4">
        <f>DATE(YEAR(tablaDatos[[#This Row],[Date]]), DAY(tablaDatos[[#This Row],[Date]]), MONTH(tablaDatos[[#This Row],[Date]]))</f>
        <v>43528</v>
      </c>
    </row>
    <row r="306" spans="1:18" x14ac:dyDescent="0.3">
      <c r="A306" t="s">
        <v>125</v>
      </c>
      <c r="B306" t="s">
        <v>18</v>
      </c>
      <c r="C306" t="s">
        <v>19</v>
      </c>
      <c r="D306" t="s">
        <v>27</v>
      </c>
      <c r="E306" t="s">
        <v>21</v>
      </c>
      <c r="F306" t="s">
        <v>35</v>
      </c>
      <c r="G306">
        <v>12.34</v>
      </c>
      <c r="H306">
        <v>7</v>
      </c>
      <c r="I306">
        <v>4.319</v>
      </c>
      <c r="J306">
        <v>90.698999999999998</v>
      </c>
      <c r="K306" s="1">
        <v>43558</v>
      </c>
      <c r="L306" s="2">
        <v>0.47152777777777777</v>
      </c>
      <c r="M306" t="s">
        <v>33</v>
      </c>
      <c r="N306">
        <v>86.38</v>
      </c>
      <c r="O306">
        <v>4.7619047620000003</v>
      </c>
      <c r="P306">
        <v>4.319</v>
      </c>
      <c r="Q306">
        <v>6.7</v>
      </c>
      <c r="R306" s="4">
        <f>DATE(YEAR(tablaDatos[[#This Row],[Date]]), DAY(tablaDatos[[#This Row],[Date]]), MONTH(tablaDatos[[#This Row],[Date]]))</f>
        <v>43528</v>
      </c>
    </row>
    <row r="307" spans="1:18" x14ac:dyDescent="0.3">
      <c r="A307" t="s">
        <v>175</v>
      </c>
      <c r="B307" t="s">
        <v>18</v>
      </c>
      <c r="C307" t="s">
        <v>19</v>
      </c>
      <c r="D307" t="s">
        <v>20</v>
      </c>
      <c r="E307" t="s">
        <v>31</v>
      </c>
      <c r="F307" t="s">
        <v>22</v>
      </c>
      <c r="G307">
        <v>99.83</v>
      </c>
      <c r="H307">
        <v>6</v>
      </c>
      <c r="I307">
        <v>29.949000000000002</v>
      </c>
      <c r="J307">
        <v>628.92899999999997</v>
      </c>
      <c r="K307" s="1">
        <v>43558</v>
      </c>
      <c r="L307" s="2">
        <v>0.62638888888888888</v>
      </c>
      <c r="M307" t="s">
        <v>23</v>
      </c>
      <c r="N307">
        <v>598.98</v>
      </c>
      <c r="O307">
        <v>4.7619047620000003</v>
      </c>
      <c r="P307">
        <v>29.949000000000002</v>
      </c>
      <c r="Q307">
        <v>8.5</v>
      </c>
      <c r="R307" s="4">
        <f>DATE(YEAR(tablaDatos[[#This Row],[Date]]), DAY(tablaDatos[[#This Row],[Date]]), MONTH(tablaDatos[[#This Row],[Date]]))</f>
        <v>43528</v>
      </c>
    </row>
    <row r="308" spans="1:18" x14ac:dyDescent="0.3">
      <c r="A308" t="s">
        <v>201</v>
      </c>
      <c r="B308" t="s">
        <v>25</v>
      </c>
      <c r="C308" t="s">
        <v>26</v>
      </c>
      <c r="D308" t="s">
        <v>27</v>
      </c>
      <c r="E308" t="s">
        <v>21</v>
      </c>
      <c r="F308" t="s">
        <v>28</v>
      </c>
      <c r="G308">
        <v>30.24</v>
      </c>
      <c r="H308">
        <v>1</v>
      </c>
      <c r="I308">
        <v>1.512</v>
      </c>
      <c r="J308">
        <v>31.751999999999999</v>
      </c>
      <c r="K308" s="1">
        <v>43558</v>
      </c>
      <c r="L308" s="2">
        <v>0.65555555555555556</v>
      </c>
      <c r="M308" t="s">
        <v>29</v>
      </c>
      <c r="N308">
        <v>30.24</v>
      </c>
      <c r="O308">
        <v>4.7619047620000003</v>
      </c>
      <c r="P308">
        <v>1.512</v>
      </c>
      <c r="Q308">
        <v>8.4</v>
      </c>
      <c r="R308" s="4">
        <f>DATE(YEAR(tablaDatos[[#This Row],[Date]]), DAY(tablaDatos[[#This Row],[Date]]), MONTH(tablaDatos[[#This Row],[Date]]))</f>
        <v>43528</v>
      </c>
    </row>
    <row r="309" spans="1:18" x14ac:dyDescent="0.3">
      <c r="A309" t="s">
        <v>221</v>
      </c>
      <c r="B309" t="s">
        <v>38</v>
      </c>
      <c r="C309" t="s">
        <v>39</v>
      </c>
      <c r="D309" t="s">
        <v>20</v>
      </c>
      <c r="E309" t="s">
        <v>31</v>
      </c>
      <c r="F309" t="s">
        <v>28</v>
      </c>
      <c r="G309">
        <v>19.239999999999998</v>
      </c>
      <c r="H309">
        <v>9</v>
      </c>
      <c r="I309">
        <v>8.6579999999999995</v>
      </c>
      <c r="J309">
        <v>181.81800000000001</v>
      </c>
      <c r="K309" s="1">
        <v>43558</v>
      </c>
      <c r="L309" s="2">
        <v>0.68611111111111101</v>
      </c>
      <c r="M309" t="s">
        <v>29</v>
      </c>
      <c r="N309">
        <v>173.16</v>
      </c>
      <c r="O309">
        <v>4.7619047620000003</v>
      </c>
      <c r="P309">
        <v>8.6579999999999995</v>
      </c>
      <c r="Q309">
        <v>8</v>
      </c>
      <c r="R309" s="4">
        <f>DATE(YEAR(tablaDatos[[#This Row],[Date]]), DAY(tablaDatos[[#This Row],[Date]]), MONTH(tablaDatos[[#This Row],[Date]]))</f>
        <v>43528</v>
      </c>
    </row>
    <row r="310" spans="1:18" x14ac:dyDescent="0.3">
      <c r="A310" t="s">
        <v>226</v>
      </c>
      <c r="B310" t="s">
        <v>18</v>
      </c>
      <c r="C310" t="s">
        <v>19</v>
      </c>
      <c r="D310" t="s">
        <v>27</v>
      </c>
      <c r="E310" t="s">
        <v>21</v>
      </c>
      <c r="F310" t="s">
        <v>32</v>
      </c>
      <c r="G310">
        <v>56.53</v>
      </c>
      <c r="H310">
        <v>4</v>
      </c>
      <c r="I310">
        <v>11.305999999999999</v>
      </c>
      <c r="J310">
        <v>237.42599999999999</v>
      </c>
      <c r="K310" s="1">
        <v>43558</v>
      </c>
      <c r="L310" s="2">
        <v>0.82500000000000007</v>
      </c>
      <c r="M310" t="s">
        <v>23</v>
      </c>
      <c r="N310">
        <v>226.12</v>
      </c>
      <c r="O310">
        <v>4.7619047620000003</v>
      </c>
      <c r="P310">
        <v>11.305999999999999</v>
      </c>
      <c r="Q310">
        <v>5.5</v>
      </c>
      <c r="R310" s="4">
        <f>DATE(YEAR(tablaDatos[[#This Row],[Date]]), DAY(tablaDatos[[#This Row],[Date]]), MONTH(tablaDatos[[#This Row],[Date]]))</f>
        <v>43528</v>
      </c>
    </row>
    <row r="311" spans="1:18" x14ac:dyDescent="0.3">
      <c r="A311" t="s">
        <v>303</v>
      </c>
      <c r="B311" t="s">
        <v>18</v>
      </c>
      <c r="C311" t="s">
        <v>19</v>
      </c>
      <c r="D311" t="s">
        <v>27</v>
      </c>
      <c r="E311" t="s">
        <v>31</v>
      </c>
      <c r="F311" t="s">
        <v>22</v>
      </c>
      <c r="G311">
        <v>14.62</v>
      </c>
      <c r="H311">
        <v>5</v>
      </c>
      <c r="I311">
        <v>3.6549999999999998</v>
      </c>
      <c r="J311">
        <v>76.754999999999995</v>
      </c>
      <c r="K311" s="1">
        <v>43558</v>
      </c>
      <c r="L311" s="2">
        <v>0.51597222222222217</v>
      </c>
      <c r="M311" t="s">
        <v>29</v>
      </c>
      <c r="N311">
        <v>73.099999999999994</v>
      </c>
      <c r="O311">
        <v>4.7619047620000003</v>
      </c>
      <c r="P311">
        <v>3.6549999999999998</v>
      </c>
      <c r="Q311">
        <v>4.4000000000000004</v>
      </c>
      <c r="R311" s="4">
        <f>DATE(YEAR(tablaDatos[[#This Row],[Date]]), DAY(tablaDatos[[#This Row],[Date]]), MONTH(tablaDatos[[#This Row],[Date]]))</f>
        <v>43528</v>
      </c>
    </row>
    <row r="312" spans="1:18" x14ac:dyDescent="0.3">
      <c r="A312" t="s">
        <v>334</v>
      </c>
      <c r="B312" t="s">
        <v>18</v>
      </c>
      <c r="C312" t="s">
        <v>19</v>
      </c>
      <c r="D312" t="s">
        <v>20</v>
      </c>
      <c r="E312" t="s">
        <v>31</v>
      </c>
      <c r="F312" t="s">
        <v>22</v>
      </c>
      <c r="G312">
        <v>48.63</v>
      </c>
      <c r="H312">
        <v>10</v>
      </c>
      <c r="I312">
        <v>24.315000000000001</v>
      </c>
      <c r="J312">
        <v>510.61500000000001</v>
      </c>
      <c r="K312" s="1">
        <v>43558</v>
      </c>
      <c r="L312" s="2">
        <v>0.53055555555555556</v>
      </c>
      <c r="M312" t="s">
        <v>29</v>
      </c>
      <c r="N312">
        <v>486.3</v>
      </c>
      <c r="O312">
        <v>4.7619047620000003</v>
      </c>
      <c r="P312">
        <v>24.315000000000001</v>
      </c>
      <c r="Q312">
        <v>8.8000000000000007</v>
      </c>
      <c r="R312" s="4">
        <f>DATE(YEAR(tablaDatos[[#This Row],[Date]]), DAY(tablaDatos[[#This Row],[Date]]), MONTH(tablaDatos[[#This Row],[Date]]))</f>
        <v>43528</v>
      </c>
    </row>
    <row r="313" spans="1:18" x14ac:dyDescent="0.3">
      <c r="A313" t="s">
        <v>377</v>
      </c>
      <c r="B313" t="s">
        <v>18</v>
      </c>
      <c r="C313" t="s">
        <v>19</v>
      </c>
      <c r="D313" t="s">
        <v>20</v>
      </c>
      <c r="E313" t="s">
        <v>21</v>
      </c>
      <c r="F313" t="s">
        <v>40</v>
      </c>
      <c r="G313">
        <v>48.96</v>
      </c>
      <c r="H313">
        <v>9</v>
      </c>
      <c r="I313">
        <v>22.032</v>
      </c>
      <c r="J313">
        <v>462.67200000000003</v>
      </c>
      <c r="K313" s="1">
        <v>43558</v>
      </c>
      <c r="L313" s="2">
        <v>0.4770833333333333</v>
      </c>
      <c r="M313" t="s">
        <v>29</v>
      </c>
      <c r="N313">
        <v>440.64</v>
      </c>
      <c r="O313">
        <v>4.7619047620000003</v>
      </c>
      <c r="P313">
        <v>22.032</v>
      </c>
      <c r="Q313">
        <v>8</v>
      </c>
      <c r="R313" s="4">
        <f>DATE(YEAR(tablaDatos[[#This Row],[Date]]), DAY(tablaDatos[[#This Row],[Date]]), MONTH(tablaDatos[[#This Row],[Date]]))</f>
        <v>43528</v>
      </c>
    </row>
    <row r="314" spans="1:18" x14ac:dyDescent="0.3">
      <c r="A314" t="s">
        <v>382</v>
      </c>
      <c r="B314" t="s">
        <v>18</v>
      </c>
      <c r="C314" t="s">
        <v>19</v>
      </c>
      <c r="D314" t="s">
        <v>27</v>
      </c>
      <c r="E314" t="s">
        <v>21</v>
      </c>
      <c r="F314" t="s">
        <v>22</v>
      </c>
      <c r="G314">
        <v>68.709999999999994</v>
      </c>
      <c r="H314">
        <v>3</v>
      </c>
      <c r="I314">
        <v>10.3065</v>
      </c>
      <c r="J314">
        <v>216.4365</v>
      </c>
      <c r="K314" s="1">
        <v>43558</v>
      </c>
      <c r="L314" s="2">
        <v>0.4201388888888889</v>
      </c>
      <c r="M314" t="s">
        <v>29</v>
      </c>
      <c r="N314">
        <v>206.13</v>
      </c>
      <c r="O314">
        <v>4.7619047620000003</v>
      </c>
      <c r="P314">
        <v>10.3065</v>
      </c>
      <c r="Q314">
        <v>8.6999999999999993</v>
      </c>
      <c r="R314" s="4">
        <f>DATE(YEAR(tablaDatos[[#This Row],[Date]]), DAY(tablaDatos[[#This Row],[Date]]), MONTH(tablaDatos[[#This Row],[Date]]))</f>
        <v>43528</v>
      </c>
    </row>
    <row r="315" spans="1:18" x14ac:dyDescent="0.3">
      <c r="A315" t="s">
        <v>434</v>
      </c>
      <c r="B315" t="s">
        <v>18</v>
      </c>
      <c r="C315" t="s">
        <v>19</v>
      </c>
      <c r="D315" t="s">
        <v>27</v>
      </c>
      <c r="E315" t="s">
        <v>21</v>
      </c>
      <c r="F315" t="s">
        <v>32</v>
      </c>
      <c r="G315">
        <v>33.299999999999997</v>
      </c>
      <c r="H315">
        <v>9</v>
      </c>
      <c r="I315">
        <v>14.984999999999999</v>
      </c>
      <c r="J315">
        <v>314.685</v>
      </c>
      <c r="K315" s="1">
        <v>43558</v>
      </c>
      <c r="L315" s="2">
        <v>0.64374999999999993</v>
      </c>
      <c r="M315" t="s">
        <v>23</v>
      </c>
      <c r="N315">
        <v>299.7</v>
      </c>
      <c r="O315">
        <v>4.7619047620000003</v>
      </c>
      <c r="P315">
        <v>14.984999999999999</v>
      </c>
      <c r="Q315">
        <v>7.2</v>
      </c>
      <c r="R315" s="4">
        <f>DATE(YEAR(tablaDatos[[#This Row],[Date]]), DAY(tablaDatos[[#This Row],[Date]]), MONTH(tablaDatos[[#This Row],[Date]]))</f>
        <v>43528</v>
      </c>
    </row>
    <row r="316" spans="1:18" x14ac:dyDescent="0.3">
      <c r="A316" t="s">
        <v>441</v>
      </c>
      <c r="B316" t="s">
        <v>18</v>
      </c>
      <c r="C316" t="s">
        <v>19</v>
      </c>
      <c r="D316" t="s">
        <v>27</v>
      </c>
      <c r="E316" t="s">
        <v>21</v>
      </c>
      <c r="F316" t="s">
        <v>44</v>
      </c>
      <c r="G316">
        <v>74.66</v>
      </c>
      <c r="H316">
        <v>4</v>
      </c>
      <c r="I316">
        <v>14.932</v>
      </c>
      <c r="J316">
        <v>313.572</v>
      </c>
      <c r="K316" s="1">
        <v>43558</v>
      </c>
      <c r="L316" s="2">
        <v>0.44375000000000003</v>
      </c>
      <c r="M316" t="s">
        <v>29</v>
      </c>
      <c r="N316">
        <v>298.64</v>
      </c>
      <c r="O316">
        <v>4.7619047620000003</v>
      </c>
      <c r="P316">
        <v>14.932</v>
      </c>
      <c r="Q316">
        <v>8.5</v>
      </c>
      <c r="R316" s="4">
        <f>DATE(YEAR(tablaDatos[[#This Row],[Date]]), DAY(tablaDatos[[#This Row],[Date]]), MONTH(tablaDatos[[#This Row],[Date]]))</f>
        <v>43528</v>
      </c>
    </row>
    <row r="317" spans="1:18" x14ac:dyDescent="0.3">
      <c r="A317" t="s">
        <v>48</v>
      </c>
      <c r="B317" t="s">
        <v>38</v>
      </c>
      <c r="C317" t="s">
        <v>39</v>
      </c>
      <c r="D317" t="s">
        <v>27</v>
      </c>
      <c r="E317" t="s">
        <v>31</v>
      </c>
      <c r="F317" t="s">
        <v>22</v>
      </c>
      <c r="G317">
        <v>87.98</v>
      </c>
      <c r="H317">
        <v>3</v>
      </c>
      <c r="I317">
        <v>13.196999999999999</v>
      </c>
      <c r="J317">
        <v>277.137</v>
      </c>
      <c r="K317" s="1">
        <v>43588</v>
      </c>
      <c r="L317" s="2">
        <v>0.44444444444444442</v>
      </c>
      <c r="M317" t="s">
        <v>23</v>
      </c>
      <c r="N317">
        <v>263.94</v>
      </c>
      <c r="O317">
        <v>4.7619047620000003</v>
      </c>
      <c r="P317">
        <v>13.196999999999999</v>
      </c>
      <c r="Q317">
        <v>5.0999999999999996</v>
      </c>
      <c r="R317" s="4">
        <f>DATE(YEAR(tablaDatos[[#This Row],[Date]]), DAY(tablaDatos[[#This Row],[Date]]), MONTH(tablaDatos[[#This Row],[Date]]))</f>
        <v>43529</v>
      </c>
    </row>
    <row r="318" spans="1:18" x14ac:dyDescent="0.3">
      <c r="A318" t="s">
        <v>75</v>
      </c>
      <c r="B318" t="s">
        <v>38</v>
      </c>
      <c r="C318" t="s">
        <v>39</v>
      </c>
      <c r="D318" t="s">
        <v>20</v>
      </c>
      <c r="E318" t="s">
        <v>21</v>
      </c>
      <c r="F318" t="s">
        <v>44</v>
      </c>
      <c r="G318">
        <v>48.52</v>
      </c>
      <c r="H318">
        <v>3</v>
      </c>
      <c r="I318">
        <v>7.2779999999999996</v>
      </c>
      <c r="J318">
        <v>152.83799999999999</v>
      </c>
      <c r="K318" s="1">
        <v>43588</v>
      </c>
      <c r="L318" s="2">
        <v>0.76180555555555562</v>
      </c>
      <c r="M318" t="s">
        <v>23</v>
      </c>
      <c r="N318">
        <v>145.56</v>
      </c>
      <c r="O318">
        <v>4.7619047620000003</v>
      </c>
      <c r="P318">
        <v>7.2779999999999996</v>
      </c>
      <c r="Q318">
        <v>4</v>
      </c>
      <c r="R318" s="4">
        <f>DATE(YEAR(tablaDatos[[#This Row],[Date]]), DAY(tablaDatos[[#This Row],[Date]]), MONTH(tablaDatos[[#This Row],[Date]]))</f>
        <v>43529</v>
      </c>
    </row>
    <row r="319" spans="1:18" x14ac:dyDescent="0.3">
      <c r="A319" t="s">
        <v>80</v>
      </c>
      <c r="B319" t="s">
        <v>25</v>
      </c>
      <c r="C319" t="s">
        <v>26</v>
      </c>
      <c r="D319" t="s">
        <v>20</v>
      </c>
      <c r="E319" t="s">
        <v>21</v>
      </c>
      <c r="F319" t="s">
        <v>44</v>
      </c>
      <c r="G319">
        <v>78.31</v>
      </c>
      <c r="H319">
        <v>10</v>
      </c>
      <c r="I319">
        <v>39.155000000000001</v>
      </c>
      <c r="J319">
        <v>822.255</v>
      </c>
      <c r="K319" s="1">
        <v>43588</v>
      </c>
      <c r="L319" s="2">
        <v>0.68333333333333324</v>
      </c>
      <c r="M319" t="s">
        <v>23</v>
      </c>
      <c r="N319">
        <v>783.1</v>
      </c>
      <c r="O319">
        <v>4.7619047620000003</v>
      </c>
      <c r="P319">
        <v>39.155000000000001</v>
      </c>
      <c r="Q319">
        <v>6.6</v>
      </c>
      <c r="R319" s="4">
        <f>DATE(YEAR(tablaDatos[[#This Row],[Date]]), DAY(tablaDatos[[#This Row],[Date]]), MONTH(tablaDatos[[#This Row],[Date]]))</f>
        <v>43529</v>
      </c>
    </row>
    <row r="320" spans="1:18" x14ac:dyDescent="0.3">
      <c r="A320" t="s">
        <v>82</v>
      </c>
      <c r="B320" t="s">
        <v>25</v>
      </c>
      <c r="C320" t="s">
        <v>26</v>
      </c>
      <c r="D320" t="s">
        <v>27</v>
      </c>
      <c r="E320" t="s">
        <v>21</v>
      </c>
      <c r="F320" t="s">
        <v>35</v>
      </c>
      <c r="G320">
        <v>83.06</v>
      </c>
      <c r="H320">
        <v>7</v>
      </c>
      <c r="I320">
        <v>29.071000000000002</v>
      </c>
      <c r="J320">
        <v>610.49099999999999</v>
      </c>
      <c r="K320" s="1">
        <v>43588</v>
      </c>
      <c r="L320" s="2">
        <v>0.60486111111111118</v>
      </c>
      <c r="M320" t="s">
        <v>23</v>
      </c>
      <c r="N320">
        <v>581.41999999999996</v>
      </c>
      <c r="O320">
        <v>4.7619047620000003</v>
      </c>
      <c r="P320">
        <v>29.071000000000002</v>
      </c>
      <c r="Q320">
        <v>4</v>
      </c>
      <c r="R320" s="4">
        <f>DATE(YEAR(tablaDatos[[#This Row],[Date]]), DAY(tablaDatos[[#This Row],[Date]]), MONTH(tablaDatos[[#This Row],[Date]]))</f>
        <v>43529</v>
      </c>
    </row>
    <row r="321" spans="1:18" x14ac:dyDescent="0.3">
      <c r="A321" t="s">
        <v>89</v>
      </c>
      <c r="B321" t="s">
        <v>38</v>
      </c>
      <c r="C321" t="s">
        <v>39</v>
      </c>
      <c r="D321" t="s">
        <v>27</v>
      </c>
      <c r="E321" t="s">
        <v>31</v>
      </c>
      <c r="F321" t="s">
        <v>32</v>
      </c>
      <c r="G321">
        <v>82.7</v>
      </c>
      <c r="H321">
        <v>6</v>
      </c>
      <c r="I321">
        <v>24.81</v>
      </c>
      <c r="J321">
        <v>521.01</v>
      </c>
      <c r="K321" s="1">
        <v>43588</v>
      </c>
      <c r="L321" s="2">
        <v>0.7597222222222223</v>
      </c>
      <c r="M321" t="s">
        <v>29</v>
      </c>
      <c r="N321">
        <v>496.2</v>
      </c>
      <c r="O321">
        <v>4.7619047620000003</v>
      </c>
      <c r="P321">
        <v>24.81</v>
      </c>
      <c r="Q321">
        <v>7.4</v>
      </c>
      <c r="R321" s="4">
        <f>DATE(YEAR(tablaDatos[[#This Row],[Date]]), DAY(tablaDatos[[#This Row],[Date]]), MONTH(tablaDatos[[#This Row],[Date]]))</f>
        <v>43529</v>
      </c>
    </row>
    <row r="322" spans="1:18" x14ac:dyDescent="0.3">
      <c r="A322" t="s">
        <v>99</v>
      </c>
      <c r="B322" t="s">
        <v>38</v>
      </c>
      <c r="C322" t="s">
        <v>39</v>
      </c>
      <c r="D322" t="s">
        <v>20</v>
      </c>
      <c r="E322" t="s">
        <v>31</v>
      </c>
      <c r="F322" t="s">
        <v>40</v>
      </c>
      <c r="G322">
        <v>21.94</v>
      </c>
      <c r="H322">
        <v>5</v>
      </c>
      <c r="I322">
        <v>5.4850000000000003</v>
      </c>
      <c r="J322">
        <v>115.185</v>
      </c>
      <c r="K322" s="1">
        <v>43588</v>
      </c>
      <c r="L322" s="2">
        <v>0.52013888888888882</v>
      </c>
      <c r="M322" t="s">
        <v>23</v>
      </c>
      <c r="N322">
        <v>109.7</v>
      </c>
      <c r="O322">
        <v>4.7619047620000003</v>
      </c>
      <c r="P322">
        <v>5.4850000000000003</v>
      </c>
      <c r="Q322">
        <v>5.3</v>
      </c>
      <c r="R322" s="4">
        <f>DATE(YEAR(tablaDatos[[#This Row],[Date]]), DAY(tablaDatos[[#This Row],[Date]]), MONTH(tablaDatos[[#This Row],[Date]]))</f>
        <v>43529</v>
      </c>
    </row>
    <row r="323" spans="1:18" x14ac:dyDescent="0.3">
      <c r="A323" t="s">
        <v>126</v>
      </c>
      <c r="B323" t="s">
        <v>38</v>
      </c>
      <c r="C323" t="s">
        <v>39</v>
      </c>
      <c r="D323" t="s">
        <v>20</v>
      </c>
      <c r="E323" t="s">
        <v>31</v>
      </c>
      <c r="F323" t="s">
        <v>44</v>
      </c>
      <c r="G323">
        <v>18.079999999999998</v>
      </c>
      <c r="H323">
        <v>3</v>
      </c>
      <c r="I323">
        <v>2.7120000000000002</v>
      </c>
      <c r="J323">
        <v>56.951999999999998</v>
      </c>
      <c r="K323" s="1">
        <v>43588</v>
      </c>
      <c r="L323" s="2">
        <v>0.82361111111111107</v>
      </c>
      <c r="M323" t="s">
        <v>23</v>
      </c>
      <c r="N323">
        <v>54.24</v>
      </c>
      <c r="O323">
        <v>4.7619047620000003</v>
      </c>
      <c r="P323">
        <v>2.7120000000000002</v>
      </c>
      <c r="Q323">
        <v>8</v>
      </c>
      <c r="R323" s="4">
        <f>DATE(YEAR(tablaDatos[[#This Row],[Date]]), DAY(tablaDatos[[#This Row],[Date]]), MONTH(tablaDatos[[#This Row],[Date]]))</f>
        <v>43529</v>
      </c>
    </row>
    <row r="324" spans="1:18" x14ac:dyDescent="0.3">
      <c r="A324" t="s">
        <v>146</v>
      </c>
      <c r="B324" t="s">
        <v>25</v>
      </c>
      <c r="C324" t="s">
        <v>26</v>
      </c>
      <c r="D324" t="s">
        <v>20</v>
      </c>
      <c r="E324" t="s">
        <v>21</v>
      </c>
      <c r="F324" t="s">
        <v>40</v>
      </c>
      <c r="G324">
        <v>44.22</v>
      </c>
      <c r="H324">
        <v>5</v>
      </c>
      <c r="I324">
        <v>11.055</v>
      </c>
      <c r="J324">
        <v>232.155</v>
      </c>
      <c r="K324" s="1">
        <v>43588</v>
      </c>
      <c r="L324" s="2">
        <v>0.71319444444444446</v>
      </c>
      <c r="M324" t="s">
        <v>33</v>
      </c>
      <c r="N324">
        <v>221.1</v>
      </c>
      <c r="O324">
        <v>4.7619047620000003</v>
      </c>
      <c r="P324">
        <v>11.055</v>
      </c>
      <c r="Q324">
        <v>8.6</v>
      </c>
      <c r="R324" s="4">
        <f>DATE(YEAR(tablaDatos[[#This Row],[Date]]), DAY(tablaDatos[[#This Row],[Date]]), MONTH(tablaDatos[[#This Row],[Date]]))</f>
        <v>43529</v>
      </c>
    </row>
    <row r="325" spans="1:18" x14ac:dyDescent="0.3">
      <c r="A325" t="s">
        <v>182</v>
      </c>
      <c r="B325" t="s">
        <v>18</v>
      </c>
      <c r="C325" t="s">
        <v>19</v>
      </c>
      <c r="D325" t="s">
        <v>27</v>
      </c>
      <c r="E325" t="s">
        <v>21</v>
      </c>
      <c r="F325" t="s">
        <v>40</v>
      </c>
      <c r="G325">
        <v>81.91</v>
      </c>
      <c r="H325">
        <v>2</v>
      </c>
      <c r="I325">
        <v>8.1910000000000007</v>
      </c>
      <c r="J325">
        <v>172.011</v>
      </c>
      <c r="K325" s="1">
        <v>43588</v>
      </c>
      <c r="L325" s="2">
        <v>0.73819444444444438</v>
      </c>
      <c r="M325" t="s">
        <v>29</v>
      </c>
      <c r="N325">
        <v>163.82</v>
      </c>
      <c r="O325">
        <v>4.7619047620000003</v>
      </c>
      <c r="P325">
        <v>8.1910000000000007</v>
      </c>
      <c r="Q325">
        <v>7.8</v>
      </c>
      <c r="R325" s="4">
        <f>DATE(YEAR(tablaDatos[[#This Row],[Date]]), DAY(tablaDatos[[#This Row],[Date]]), MONTH(tablaDatos[[#This Row],[Date]]))</f>
        <v>43529</v>
      </c>
    </row>
    <row r="326" spans="1:18" x14ac:dyDescent="0.3">
      <c r="A326" t="s">
        <v>198</v>
      </c>
      <c r="B326" t="s">
        <v>38</v>
      </c>
      <c r="C326" t="s">
        <v>39</v>
      </c>
      <c r="D326" t="s">
        <v>20</v>
      </c>
      <c r="E326" t="s">
        <v>21</v>
      </c>
      <c r="F326" t="s">
        <v>22</v>
      </c>
      <c r="G326">
        <v>55.97</v>
      </c>
      <c r="H326">
        <v>7</v>
      </c>
      <c r="I326">
        <v>19.589500000000001</v>
      </c>
      <c r="J326">
        <v>411.37950000000001</v>
      </c>
      <c r="K326" s="1">
        <v>43588</v>
      </c>
      <c r="L326" s="2">
        <v>0.79583333333333339</v>
      </c>
      <c r="M326" t="s">
        <v>23</v>
      </c>
      <c r="N326">
        <v>391.79</v>
      </c>
      <c r="O326">
        <v>4.7619047620000003</v>
      </c>
      <c r="P326">
        <v>19.589500000000001</v>
      </c>
      <c r="Q326">
        <v>8.9</v>
      </c>
      <c r="R326" s="4">
        <f>DATE(YEAR(tablaDatos[[#This Row],[Date]]), DAY(tablaDatos[[#This Row],[Date]]), MONTH(tablaDatos[[#This Row],[Date]]))</f>
        <v>43529</v>
      </c>
    </row>
    <row r="327" spans="1:18" x14ac:dyDescent="0.3">
      <c r="A327" t="s">
        <v>220</v>
      </c>
      <c r="B327" t="s">
        <v>38</v>
      </c>
      <c r="C327" t="s">
        <v>39</v>
      </c>
      <c r="D327" t="s">
        <v>20</v>
      </c>
      <c r="E327" t="s">
        <v>21</v>
      </c>
      <c r="F327" t="s">
        <v>22</v>
      </c>
      <c r="G327">
        <v>41.06</v>
      </c>
      <c r="H327">
        <v>6</v>
      </c>
      <c r="I327">
        <v>12.318</v>
      </c>
      <c r="J327">
        <v>258.678</v>
      </c>
      <c r="K327" s="1">
        <v>43588</v>
      </c>
      <c r="L327" s="2">
        <v>0.5625</v>
      </c>
      <c r="M327" t="s">
        <v>33</v>
      </c>
      <c r="N327">
        <v>246.36</v>
      </c>
      <c r="O327">
        <v>4.7619047620000003</v>
      </c>
      <c r="P327">
        <v>12.318</v>
      </c>
      <c r="Q327">
        <v>8.3000000000000007</v>
      </c>
      <c r="R327" s="4">
        <f>DATE(YEAR(tablaDatos[[#This Row],[Date]]), DAY(tablaDatos[[#This Row],[Date]]), MONTH(tablaDatos[[#This Row],[Date]]))</f>
        <v>43529</v>
      </c>
    </row>
    <row r="328" spans="1:18" x14ac:dyDescent="0.3">
      <c r="A328" t="s">
        <v>262</v>
      </c>
      <c r="B328" t="s">
        <v>38</v>
      </c>
      <c r="C328" t="s">
        <v>39</v>
      </c>
      <c r="D328" t="s">
        <v>20</v>
      </c>
      <c r="E328" t="s">
        <v>21</v>
      </c>
      <c r="F328" t="s">
        <v>22</v>
      </c>
      <c r="G328">
        <v>25.32</v>
      </c>
      <c r="H328">
        <v>8</v>
      </c>
      <c r="I328">
        <v>10.128</v>
      </c>
      <c r="J328">
        <v>212.68799999999999</v>
      </c>
      <c r="K328" s="1">
        <v>43588</v>
      </c>
      <c r="L328" s="2">
        <v>0.85</v>
      </c>
      <c r="M328" t="s">
        <v>23</v>
      </c>
      <c r="N328">
        <v>202.56</v>
      </c>
      <c r="O328">
        <v>4.7619047620000003</v>
      </c>
      <c r="P328">
        <v>10.128</v>
      </c>
      <c r="Q328">
        <v>8.6999999999999993</v>
      </c>
      <c r="R328" s="4">
        <f>DATE(YEAR(tablaDatos[[#This Row],[Date]]), DAY(tablaDatos[[#This Row],[Date]]), MONTH(tablaDatos[[#This Row],[Date]]))</f>
        <v>43529</v>
      </c>
    </row>
    <row r="329" spans="1:18" x14ac:dyDescent="0.3">
      <c r="A329" t="s">
        <v>263</v>
      </c>
      <c r="B329" t="s">
        <v>25</v>
      </c>
      <c r="C329" t="s">
        <v>26</v>
      </c>
      <c r="D329" t="s">
        <v>20</v>
      </c>
      <c r="E329" t="s">
        <v>21</v>
      </c>
      <c r="F329" t="s">
        <v>32</v>
      </c>
      <c r="G329">
        <v>12.12</v>
      </c>
      <c r="H329">
        <v>10</v>
      </c>
      <c r="I329">
        <v>6.06</v>
      </c>
      <c r="J329">
        <v>127.26</v>
      </c>
      <c r="K329" s="1">
        <v>43588</v>
      </c>
      <c r="L329" s="2">
        <v>0.57222222222222219</v>
      </c>
      <c r="M329" t="s">
        <v>33</v>
      </c>
      <c r="N329">
        <v>121.2</v>
      </c>
      <c r="O329">
        <v>4.7619047620000003</v>
      </c>
      <c r="P329">
        <v>6.06</v>
      </c>
      <c r="Q329">
        <v>8.4</v>
      </c>
      <c r="R329" s="4">
        <f>DATE(YEAR(tablaDatos[[#This Row],[Date]]), DAY(tablaDatos[[#This Row],[Date]]), MONTH(tablaDatos[[#This Row],[Date]]))</f>
        <v>43529</v>
      </c>
    </row>
    <row r="330" spans="1:18" x14ac:dyDescent="0.3">
      <c r="A330" t="s">
        <v>317</v>
      </c>
      <c r="B330" t="s">
        <v>18</v>
      </c>
      <c r="C330" t="s">
        <v>19</v>
      </c>
      <c r="D330" t="s">
        <v>27</v>
      </c>
      <c r="E330" t="s">
        <v>31</v>
      </c>
      <c r="F330" t="s">
        <v>28</v>
      </c>
      <c r="G330">
        <v>78.31</v>
      </c>
      <c r="H330">
        <v>3</v>
      </c>
      <c r="I330">
        <v>11.746499999999999</v>
      </c>
      <c r="J330">
        <v>246.6765</v>
      </c>
      <c r="K330" s="1">
        <v>43588</v>
      </c>
      <c r="L330" s="2">
        <v>0.69305555555555554</v>
      </c>
      <c r="M330" t="s">
        <v>23</v>
      </c>
      <c r="N330">
        <v>234.93</v>
      </c>
      <c r="O330">
        <v>4.7619047620000003</v>
      </c>
      <c r="P330">
        <v>11.746499999999999</v>
      </c>
      <c r="Q330">
        <v>5.4</v>
      </c>
      <c r="R330" s="4">
        <f>DATE(YEAR(tablaDatos[[#This Row],[Date]]), DAY(tablaDatos[[#This Row],[Date]]), MONTH(tablaDatos[[#This Row],[Date]]))</f>
        <v>43529</v>
      </c>
    </row>
    <row r="331" spans="1:18" x14ac:dyDescent="0.3">
      <c r="A331" t="s">
        <v>349</v>
      </c>
      <c r="B331" t="s">
        <v>38</v>
      </c>
      <c r="C331" t="s">
        <v>39</v>
      </c>
      <c r="D331" t="s">
        <v>27</v>
      </c>
      <c r="E331" t="s">
        <v>31</v>
      </c>
      <c r="F331" t="s">
        <v>35</v>
      </c>
      <c r="G331">
        <v>69.739999999999995</v>
      </c>
      <c r="H331">
        <v>10</v>
      </c>
      <c r="I331">
        <v>34.869999999999997</v>
      </c>
      <c r="J331">
        <v>732.27</v>
      </c>
      <c r="K331" s="1">
        <v>43588</v>
      </c>
      <c r="L331" s="2">
        <v>0.74236111111111114</v>
      </c>
      <c r="M331" t="s">
        <v>33</v>
      </c>
      <c r="N331">
        <v>697.4</v>
      </c>
      <c r="O331">
        <v>4.7619047620000003</v>
      </c>
      <c r="P331">
        <v>34.869999999999997</v>
      </c>
      <c r="Q331">
        <v>8.9</v>
      </c>
      <c r="R331" s="4">
        <f>DATE(YEAR(tablaDatos[[#This Row],[Date]]), DAY(tablaDatos[[#This Row],[Date]]), MONTH(tablaDatos[[#This Row],[Date]]))</f>
        <v>43529</v>
      </c>
    </row>
    <row r="332" spans="1:18" x14ac:dyDescent="0.3">
      <c r="A332" t="s">
        <v>364</v>
      </c>
      <c r="B332" t="s">
        <v>38</v>
      </c>
      <c r="C332" t="s">
        <v>39</v>
      </c>
      <c r="D332" t="s">
        <v>27</v>
      </c>
      <c r="E332" t="s">
        <v>21</v>
      </c>
      <c r="F332" t="s">
        <v>32</v>
      </c>
      <c r="G332">
        <v>95.46</v>
      </c>
      <c r="H332">
        <v>8</v>
      </c>
      <c r="I332">
        <v>38.183999999999997</v>
      </c>
      <c r="J332">
        <v>801.86400000000003</v>
      </c>
      <c r="K332" s="1">
        <v>43588</v>
      </c>
      <c r="L332" s="2">
        <v>0.81944444444444453</v>
      </c>
      <c r="M332" t="s">
        <v>23</v>
      </c>
      <c r="N332">
        <v>763.68</v>
      </c>
      <c r="O332">
        <v>4.7619047620000003</v>
      </c>
      <c r="P332">
        <v>38.183999999999997</v>
      </c>
      <c r="Q332">
        <v>4.7</v>
      </c>
      <c r="R332" s="4">
        <f>DATE(YEAR(tablaDatos[[#This Row],[Date]]), DAY(tablaDatos[[#This Row],[Date]]), MONTH(tablaDatos[[#This Row],[Date]]))</f>
        <v>43529</v>
      </c>
    </row>
    <row r="333" spans="1:18" x14ac:dyDescent="0.3">
      <c r="A333" t="s">
        <v>367</v>
      </c>
      <c r="B333" t="s">
        <v>25</v>
      </c>
      <c r="C333" t="s">
        <v>26</v>
      </c>
      <c r="D333" t="s">
        <v>20</v>
      </c>
      <c r="E333" t="s">
        <v>31</v>
      </c>
      <c r="F333" t="s">
        <v>22</v>
      </c>
      <c r="G333">
        <v>65.31</v>
      </c>
      <c r="H333">
        <v>7</v>
      </c>
      <c r="I333">
        <v>22.858499999999999</v>
      </c>
      <c r="J333">
        <v>480.02850000000001</v>
      </c>
      <c r="K333" s="1">
        <v>43588</v>
      </c>
      <c r="L333" s="2">
        <v>0.75138888888888899</v>
      </c>
      <c r="M333" t="s">
        <v>33</v>
      </c>
      <c r="N333">
        <v>457.17</v>
      </c>
      <c r="O333">
        <v>4.7619047620000003</v>
      </c>
      <c r="P333">
        <v>22.858499999999999</v>
      </c>
      <c r="Q333">
        <v>4.2</v>
      </c>
      <c r="R333" s="4">
        <f>DATE(YEAR(tablaDatos[[#This Row],[Date]]), DAY(tablaDatos[[#This Row],[Date]]), MONTH(tablaDatos[[#This Row],[Date]]))</f>
        <v>43529</v>
      </c>
    </row>
    <row r="334" spans="1:18" x14ac:dyDescent="0.3">
      <c r="A334" t="s">
        <v>69</v>
      </c>
      <c r="B334" t="s">
        <v>18</v>
      </c>
      <c r="C334" t="s">
        <v>19</v>
      </c>
      <c r="D334" t="s">
        <v>20</v>
      </c>
      <c r="E334" t="s">
        <v>31</v>
      </c>
      <c r="F334" t="s">
        <v>35</v>
      </c>
      <c r="G334">
        <v>15.81</v>
      </c>
      <c r="H334">
        <v>10</v>
      </c>
      <c r="I334">
        <v>7.9050000000000002</v>
      </c>
      <c r="J334">
        <v>166.005</v>
      </c>
      <c r="K334" s="1">
        <v>43619</v>
      </c>
      <c r="L334" s="2">
        <v>0.51874999999999993</v>
      </c>
      <c r="M334" t="s">
        <v>33</v>
      </c>
      <c r="N334">
        <v>158.1</v>
      </c>
      <c r="O334">
        <v>4.7619047620000003</v>
      </c>
      <c r="P334">
        <v>7.9050000000000002</v>
      </c>
      <c r="Q334">
        <v>8.6</v>
      </c>
      <c r="R334" s="4">
        <f>DATE(YEAR(tablaDatos[[#This Row],[Date]]), DAY(tablaDatos[[#This Row],[Date]]), MONTH(tablaDatos[[#This Row],[Date]]))</f>
        <v>43530</v>
      </c>
    </row>
    <row r="335" spans="1:18" x14ac:dyDescent="0.3">
      <c r="A335" t="s">
        <v>108</v>
      </c>
      <c r="B335" t="s">
        <v>18</v>
      </c>
      <c r="C335" t="s">
        <v>19</v>
      </c>
      <c r="D335" t="s">
        <v>20</v>
      </c>
      <c r="E335" t="s">
        <v>21</v>
      </c>
      <c r="F335" t="s">
        <v>35</v>
      </c>
      <c r="G335">
        <v>92.13</v>
      </c>
      <c r="H335">
        <v>6</v>
      </c>
      <c r="I335">
        <v>27.638999999999999</v>
      </c>
      <c r="J335">
        <v>580.41899999999998</v>
      </c>
      <c r="K335" s="1">
        <v>43619</v>
      </c>
      <c r="L335" s="2">
        <v>0.8569444444444444</v>
      </c>
      <c r="M335" t="s">
        <v>29</v>
      </c>
      <c r="N335">
        <v>552.78</v>
      </c>
      <c r="O335">
        <v>4.7619047620000003</v>
      </c>
      <c r="P335">
        <v>27.638999999999999</v>
      </c>
      <c r="Q335">
        <v>8.3000000000000007</v>
      </c>
      <c r="R335" s="4">
        <f>DATE(YEAR(tablaDatos[[#This Row],[Date]]), DAY(tablaDatos[[#This Row],[Date]]), MONTH(tablaDatos[[#This Row],[Date]]))</f>
        <v>43530</v>
      </c>
    </row>
    <row r="336" spans="1:18" x14ac:dyDescent="0.3">
      <c r="A336" t="s">
        <v>114</v>
      </c>
      <c r="B336" t="s">
        <v>38</v>
      </c>
      <c r="C336" t="s">
        <v>39</v>
      </c>
      <c r="D336" t="s">
        <v>20</v>
      </c>
      <c r="E336" t="s">
        <v>31</v>
      </c>
      <c r="F336" t="s">
        <v>32</v>
      </c>
      <c r="G336">
        <v>71.86</v>
      </c>
      <c r="H336">
        <v>8</v>
      </c>
      <c r="I336">
        <v>28.744</v>
      </c>
      <c r="J336">
        <v>603.62400000000002</v>
      </c>
      <c r="K336" s="1">
        <v>43619</v>
      </c>
      <c r="L336" s="2">
        <v>0.62986111111111109</v>
      </c>
      <c r="M336" t="s">
        <v>33</v>
      </c>
      <c r="N336">
        <v>574.88</v>
      </c>
      <c r="O336">
        <v>4.7619047620000003</v>
      </c>
      <c r="P336">
        <v>28.744</v>
      </c>
      <c r="Q336">
        <v>6.2</v>
      </c>
      <c r="R336" s="4">
        <f>DATE(YEAR(tablaDatos[[#This Row],[Date]]), DAY(tablaDatos[[#This Row],[Date]]), MONTH(tablaDatos[[#This Row],[Date]]))</f>
        <v>43530</v>
      </c>
    </row>
    <row r="337" spans="1:18" x14ac:dyDescent="0.3">
      <c r="A337" t="s">
        <v>140</v>
      </c>
      <c r="B337" t="s">
        <v>38</v>
      </c>
      <c r="C337" t="s">
        <v>39</v>
      </c>
      <c r="D337" t="s">
        <v>27</v>
      </c>
      <c r="E337" t="s">
        <v>31</v>
      </c>
      <c r="F337" t="s">
        <v>44</v>
      </c>
      <c r="G337">
        <v>62.08</v>
      </c>
      <c r="H337">
        <v>7</v>
      </c>
      <c r="I337">
        <v>21.728000000000002</v>
      </c>
      <c r="J337">
        <v>456.28800000000001</v>
      </c>
      <c r="K337" s="1">
        <v>43619</v>
      </c>
      <c r="L337" s="2">
        <v>0.57361111111111118</v>
      </c>
      <c r="M337" t="s">
        <v>23</v>
      </c>
      <c r="N337">
        <v>434.56</v>
      </c>
      <c r="O337">
        <v>4.7619047620000003</v>
      </c>
      <c r="P337">
        <v>21.728000000000002</v>
      </c>
      <c r="Q337">
        <v>5.4</v>
      </c>
      <c r="R337" s="4">
        <f>DATE(YEAR(tablaDatos[[#This Row],[Date]]), DAY(tablaDatos[[#This Row],[Date]]), MONTH(tablaDatos[[#This Row],[Date]]))</f>
        <v>43530</v>
      </c>
    </row>
    <row r="338" spans="1:18" x14ac:dyDescent="0.3">
      <c r="A338" t="s">
        <v>167</v>
      </c>
      <c r="B338" t="s">
        <v>38</v>
      </c>
      <c r="C338" t="s">
        <v>39</v>
      </c>
      <c r="D338" t="s">
        <v>27</v>
      </c>
      <c r="E338" t="s">
        <v>21</v>
      </c>
      <c r="F338" t="s">
        <v>35</v>
      </c>
      <c r="G338">
        <v>67.430000000000007</v>
      </c>
      <c r="H338">
        <v>5</v>
      </c>
      <c r="I338">
        <v>16.857500000000002</v>
      </c>
      <c r="J338">
        <v>354.00749999999999</v>
      </c>
      <c r="K338" s="1">
        <v>43619</v>
      </c>
      <c r="L338" s="2">
        <v>0.75902777777777775</v>
      </c>
      <c r="M338" t="s">
        <v>23</v>
      </c>
      <c r="N338">
        <v>337.15</v>
      </c>
      <c r="O338">
        <v>4.7619047620000003</v>
      </c>
      <c r="P338">
        <v>16.857500000000002</v>
      </c>
      <c r="Q338">
        <v>6.3</v>
      </c>
      <c r="R338" s="4">
        <f>DATE(YEAR(tablaDatos[[#This Row],[Date]]), DAY(tablaDatos[[#This Row],[Date]]), MONTH(tablaDatos[[#This Row],[Date]]))</f>
        <v>43530</v>
      </c>
    </row>
    <row r="339" spans="1:18" x14ac:dyDescent="0.3">
      <c r="A339" t="s">
        <v>173</v>
      </c>
      <c r="B339" t="s">
        <v>25</v>
      </c>
      <c r="C339" t="s">
        <v>26</v>
      </c>
      <c r="D339" t="s">
        <v>27</v>
      </c>
      <c r="E339" t="s">
        <v>31</v>
      </c>
      <c r="F339" t="s">
        <v>32</v>
      </c>
      <c r="G339">
        <v>37</v>
      </c>
      <c r="H339">
        <v>1</v>
      </c>
      <c r="I339">
        <v>1.85</v>
      </c>
      <c r="J339">
        <v>38.85</v>
      </c>
      <c r="K339" s="1">
        <v>43619</v>
      </c>
      <c r="L339" s="2">
        <v>0.56180555555555556</v>
      </c>
      <c r="M339" t="s">
        <v>33</v>
      </c>
      <c r="N339">
        <v>37</v>
      </c>
      <c r="O339">
        <v>4.7619047620000003</v>
      </c>
      <c r="P339">
        <v>1.85</v>
      </c>
      <c r="Q339">
        <v>7.9</v>
      </c>
      <c r="R339" s="4">
        <f>DATE(YEAR(tablaDatos[[#This Row],[Date]]), DAY(tablaDatos[[#This Row],[Date]]), MONTH(tablaDatos[[#This Row],[Date]]))</f>
        <v>43530</v>
      </c>
    </row>
    <row r="340" spans="1:18" x14ac:dyDescent="0.3">
      <c r="A340" t="s">
        <v>208</v>
      </c>
      <c r="B340" t="s">
        <v>18</v>
      </c>
      <c r="C340" t="s">
        <v>19</v>
      </c>
      <c r="D340" t="s">
        <v>20</v>
      </c>
      <c r="E340" t="s">
        <v>31</v>
      </c>
      <c r="F340" t="s">
        <v>28</v>
      </c>
      <c r="G340">
        <v>21.5</v>
      </c>
      <c r="H340">
        <v>9</v>
      </c>
      <c r="I340">
        <v>9.6750000000000007</v>
      </c>
      <c r="J340">
        <v>203.17500000000001</v>
      </c>
      <c r="K340" s="1">
        <v>43619</v>
      </c>
      <c r="L340" s="2">
        <v>0.53194444444444444</v>
      </c>
      <c r="M340" t="s">
        <v>33</v>
      </c>
      <c r="N340">
        <v>193.5</v>
      </c>
      <c r="O340">
        <v>4.7619047620000003</v>
      </c>
      <c r="P340">
        <v>9.6750000000000007</v>
      </c>
      <c r="Q340">
        <v>7.8</v>
      </c>
      <c r="R340" s="4">
        <f>DATE(YEAR(tablaDatos[[#This Row],[Date]]), DAY(tablaDatos[[#This Row],[Date]]), MONTH(tablaDatos[[#This Row],[Date]]))</f>
        <v>43530</v>
      </c>
    </row>
    <row r="341" spans="1:18" x14ac:dyDescent="0.3">
      <c r="A341" t="s">
        <v>219</v>
      </c>
      <c r="B341" t="s">
        <v>18</v>
      </c>
      <c r="C341" t="s">
        <v>19</v>
      </c>
      <c r="D341" t="s">
        <v>27</v>
      </c>
      <c r="E341" t="s">
        <v>21</v>
      </c>
      <c r="F341" t="s">
        <v>22</v>
      </c>
      <c r="G341">
        <v>79.739999999999995</v>
      </c>
      <c r="H341">
        <v>1</v>
      </c>
      <c r="I341">
        <v>3.9870000000000001</v>
      </c>
      <c r="J341">
        <v>83.727000000000004</v>
      </c>
      <c r="K341" s="1">
        <v>43619</v>
      </c>
      <c r="L341" s="2">
        <v>0.44166666666666665</v>
      </c>
      <c r="M341" t="s">
        <v>23</v>
      </c>
      <c r="N341">
        <v>79.739999999999995</v>
      </c>
      <c r="O341">
        <v>4.7619047620000003</v>
      </c>
      <c r="P341">
        <v>3.9870000000000001</v>
      </c>
      <c r="Q341">
        <v>7.3</v>
      </c>
      <c r="R341" s="4">
        <f>DATE(YEAR(tablaDatos[[#This Row],[Date]]), DAY(tablaDatos[[#This Row],[Date]]), MONTH(tablaDatos[[#This Row],[Date]]))</f>
        <v>43530</v>
      </c>
    </row>
    <row r="342" spans="1:18" x14ac:dyDescent="0.3">
      <c r="A342" t="s">
        <v>321</v>
      </c>
      <c r="B342" t="s">
        <v>38</v>
      </c>
      <c r="C342" t="s">
        <v>39</v>
      </c>
      <c r="D342" t="s">
        <v>20</v>
      </c>
      <c r="E342" t="s">
        <v>31</v>
      </c>
      <c r="F342" t="s">
        <v>35</v>
      </c>
      <c r="G342">
        <v>37.32</v>
      </c>
      <c r="H342">
        <v>9</v>
      </c>
      <c r="I342">
        <v>16.794</v>
      </c>
      <c r="J342">
        <v>352.67399999999998</v>
      </c>
      <c r="K342" s="1">
        <v>43619</v>
      </c>
      <c r="L342" s="2">
        <v>0.64652777777777781</v>
      </c>
      <c r="M342" t="s">
        <v>23</v>
      </c>
      <c r="N342">
        <v>335.88</v>
      </c>
      <c r="O342">
        <v>4.7619047620000003</v>
      </c>
      <c r="P342">
        <v>16.794</v>
      </c>
      <c r="Q342">
        <v>5.0999999999999996</v>
      </c>
      <c r="R342" s="4">
        <f>DATE(YEAR(tablaDatos[[#This Row],[Date]]), DAY(tablaDatos[[#This Row],[Date]]), MONTH(tablaDatos[[#This Row],[Date]]))</f>
        <v>43530</v>
      </c>
    </row>
    <row r="343" spans="1:18" x14ac:dyDescent="0.3">
      <c r="A343" t="s">
        <v>403</v>
      </c>
      <c r="B343" t="s">
        <v>38</v>
      </c>
      <c r="C343" t="s">
        <v>39</v>
      </c>
      <c r="D343" t="s">
        <v>27</v>
      </c>
      <c r="E343" t="s">
        <v>31</v>
      </c>
      <c r="F343" t="s">
        <v>28</v>
      </c>
      <c r="G343">
        <v>28.38</v>
      </c>
      <c r="H343">
        <v>5</v>
      </c>
      <c r="I343">
        <v>7.0949999999999998</v>
      </c>
      <c r="J343">
        <v>148.995</v>
      </c>
      <c r="K343" s="1">
        <v>43619</v>
      </c>
      <c r="L343" s="2">
        <v>0.87291666666666667</v>
      </c>
      <c r="M343" t="s">
        <v>29</v>
      </c>
      <c r="N343">
        <v>141.9</v>
      </c>
      <c r="O343">
        <v>4.7619047620000003</v>
      </c>
      <c r="P343">
        <v>7.0949999999999998</v>
      </c>
      <c r="Q343">
        <v>9.4</v>
      </c>
      <c r="R343" s="4">
        <f>DATE(YEAR(tablaDatos[[#This Row],[Date]]), DAY(tablaDatos[[#This Row],[Date]]), MONTH(tablaDatos[[#This Row],[Date]]))</f>
        <v>43530</v>
      </c>
    </row>
    <row r="344" spans="1:18" x14ac:dyDescent="0.3">
      <c r="A344" t="s">
        <v>440</v>
      </c>
      <c r="B344" t="s">
        <v>38</v>
      </c>
      <c r="C344" t="s">
        <v>39</v>
      </c>
      <c r="D344" t="s">
        <v>20</v>
      </c>
      <c r="E344" t="s">
        <v>31</v>
      </c>
      <c r="F344" t="s">
        <v>40</v>
      </c>
      <c r="G344">
        <v>49.92</v>
      </c>
      <c r="H344">
        <v>2</v>
      </c>
      <c r="I344">
        <v>4.992</v>
      </c>
      <c r="J344">
        <v>104.83199999999999</v>
      </c>
      <c r="K344" s="1">
        <v>43619</v>
      </c>
      <c r="L344" s="2">
        <v>0.49652777777777773</v>
      </c>
      <c r="M344" t="s">
        <v>33</v>
      </c>
      <c r="N344">
        <v>99.84</v>
      </c>
      <c r="O344">
        <v>4.7619047620000003</v>
      </c>
      <c r="P344">
        <v>4.992</v>
      </c>
      <c r="Q344">
        <v>7</v>
      </c>
      <c r="R344" s="4">
        <f>DATE(YEAR(tablaDatos[[#This Row],[Date]]), DAY(tablaDatos[[#This Row],[Date]]), MONTH(tablaDatos[[#This Row],[Date]]))</f>
        <v>43530</v>
      </c>
    </row>
    <row r="345" spans="1:18" x14ac:dyDescent="0.3">
      <c r="A345" t="s">
        <v>65</v>
      </c>
      <c r="B345" t="s">
        <v>38</v>
      </c>
      <c r="C345" t="s">
        <v>39</v>
      </c>
      <c r="D345" t="s">
        <v>27</v>
      </c>
      <c r="E345" t="s">
        <v>31</v>
      </c>
      <c r="F345" t="s">
        <v>32</v>
      </c>
      <c r="G345">
        <v>16.16</v>
      </c>
      <c r="H345">
        <v>2</v>
      </c>
      <c r="I345">
        <v>1.6160000000000001</v>
      </c>
      <c r="J345">
        <v>33.936</v>
      </c>
      <c r="K345" s="1">
        <v>43649</v>
      </c>
      <c r="L345" s="2">
        <v>0.49236111111111108</v>
      </c>
      <c r="M345" t="s">
        <v>23</v>
      </c>
      <c r="N345">
        <v>32.32</v>
      </c>
      <c r="O345">
        <v>4.7619047620000003</v>
      </c>
      <c r="P345">
        <v>1.6160000000000001</v>
      </c>
      <c r="Q345">
        <v>6.5</v>
      </c>
      <c r="R345" s="4">
        <f>DATE(YEAR(tablaDatos[[#This Row],[Date]]), DAY(tablaDatos[[#This Row],[Date]]), MONTH(tablaDatos[[#This Row],[Date]]))</f>
        <v>43531</v>
      </c>
    </row>
    <row r="346" spans="1:18" x14ac:dyDescent="0.3">
      <c r="A346" t="s">
        <v>118</v>
      </c>
      <c r="B346" t="s">
        <v>38</v>
      </c>
      <c r="C346" t="s">
        <v>39</v>
      </c>
      <c r="D346" t="s">
        <v>27</v>
      </c>
      <c r="E346" t="s">
        <v>31</v>
      </c>
      <c r="F346" t="s">
        <v>32</v>
      </c>
      <c r="G346">
        <v>50.28</v>
      </c>
      <c r="H346">
        <v>5</v>
      </c>
      <c r="I346">
        <v>12.57</v>
      </c>
      <c r="J346">
        <v>263.97000000000003</v>
      </c>
      <c r="K346" s="1">
        <v>43649</v>
      </c>
      <c r="L346" s="2">
        <v>0.58194444444444449</v>
      </c>
      <c r="M346" t="s">
        <v>23</v>
      </c>
      <c r="N346">
        <v>251.4</v>
      </c>
      <c r="O346">
        <v>4.7619047620000003</v>
      </c>
      <c r="P346">
        <v>12.57</v>
      </c>
      <c r="Q346">
        <v>9.6999999999999993</v>
      </c>
      <c r="R346" s="4">
        <f>DATE(YEAR(tablaDatos[[#This Row],[Date]]), DAY(tablaDatos[[#This Row],[Date]]), MONTH(tablaDatos[[#This Row],[Date]]))</f>
        <v>43531</v>
      </c>
    </row>
    <row r="347" spans="1:18" x14ac:dyDescent="0.3">
      <c r="A347" t="s">
        <v>161</v>
      </c>
      <c r="B347" t="s">
        <v>25</v>
      </c>
      <c r="C347" t="s">
        <v>26</v>
      </c>
      <c r="D347" t="s">
        <v>27</v>
      </c>
      <c r="E347" t="s">
        <v>21</v>
      </c>
      <c r="F347" t="s">
        <v>40</v>
      </c>
      <c r="G347">
        <v>16.45</v>
      </c>
      <c r="H347">
        <v>4</v>
      </c>
      <c r="I347">
        <v>3.29</v>
      </c>
      <c r="J347">
        <v>69.09</v>
      </c>
      <c r="K347" s="1">
        <v>43649</v>
      </c>
      <c r="L347" s="2">
        <v>0.62013888888888891</v>
      </c>
      <c r="M347" t="s">
        <v>23</v>
      </c>
      <c r="N347">
        <v>65.8</v>
      </c>
      <c r="O347">
        <v>4.7619047620000003</v>
      </c>
      <c r="P347">
        <v>3.29</v>
      </c>
      <c r="Q347">
        <v>5.6</v>
      </c>
      <c r="R347" s="4">
        <f>DATE(YEAR(tablaDatos[[#This Row],[Date]]), DAY(tablaDatos[[#This Row],[Date]]), MONTH(tablaDatos[[#This Row],[Date]]))</f>
        <v>43531</v>
      </c>
    </row>
    <row r="348" spans="1:18" x14ac:dyDescent="0.3">
      <c r="A348" t="s">
        <v>185</v>
      </c>
      <c r="B348" t="s">
        <v>18</v>
      </c>
      <c r="C348" t="s">
        <v>19</v>
      </c>
      <c r="D348" t="s">
        <v>20</v>
      </c>
      <c r="E348" t="s">
        <v>21</v>
      </c>
      <c r="F348" t="s">
        <v>22</v>
      </c>
      <c r="G348">
        <v>15.55</v>
      </c>
      <c r="H348">
        <v>9</v>
      </c>
      <c r="I348">
        <v>6.9974999999999996</v>
      </c>
      <c r="J348">
        <v>146.94749999999999</v>
      </c>
      <c r="K348" s="1">
        <v>43649</v>
      </c>
      <c r="L348" s="2">
        <v>0.54999999999999993</v>
      </c>
      <c r="M348" t="s">
        <v>29</v>
      </c>
      <c r="N348">
        <v>139.94999999999999</v>
      </c>
      <c r="O348">
        <v>4.7619047620000003</v>
      </c>
      <c r="P348">
        <v>6.9974999999999996</v>
      </c>
      <c r="Q348">
        <v>5</v>
      </c>
      <c r="R348" s="4">
        <f>DATE(YEAR(tablaDatos[[#This Row],[Date]]), DAY(tablaDatos[[#This Row],[Date]]), MONTH(tablaDatos[[#This Row],[Date]]))</f>
        <v>43531</v>
      </c>
    </row>
    <row r="349" spans="1:18" x14ac:dyDescent="0.3">
      <c r="A349" t="s">
        <v>206</v>
      </c>
      <c r="B349" t="s">
        <v>25</v>
      </c>
      <c r="C349" t="s">
        <v>26</v>
      </c>
      <c r="D349" t="s">
        <v>27</v>
      </c>
      <c r="E349" t="s">
        <v>31</v>
      </c>
      <c r="F349" t="s">
        <v>44</v>
      </c>
      <c r="G349">
        <v>99.79</v>
      </c>
      <c r="H349">
        <v>2</v>
      </c>
      <c r="I349">
        <v>9.9789999999999992</v>
      </c>
      <c r="J349">
        <v>209.559</v>
      </c>
      <c r="K349" s="1">
        <v>43649</v>
      </c>
      <c r="L349" s="2">
        <v>0.85902777777777783</v>
      </c>
      <c r="M349" t="s">
        <v>23</v>
      </c>
      <c r="N349">
        <v>199.58</v>
      </c>
      <c r="O349">
        <v>4.7619047620000003</v>
      </c>
      <c r="P349">
        <v>9.9789999999999992</v>
      </c>
      <c r="Q349">
        <v>8</v>
      </c>
      <c r="R349" s="4">
        <f>DATE(YEAR(tablaDatos[[#This Row],[Date]]), DAY(tablaDatos[[#This Row],[Date]]), MONTH(tablaDatos[[#This Row],[Date]]))</f>
        <v>43531</v>
      </c>
    </row>
    <row r="350" spans="1:18" x14ac:dyDescent="0.3">
      <c r="A350" t="s">
        <v>256</v>
      </c>
      <c r="B350" t="s">
        <v>25</v>
      </c>
      <c r="C350" t="s">
        <v>26</v>
      </c>
      <c r="D350" t="s">
        <v>27</v>
      </c>
      <c r="E350" t="s">
        <v>31</v>
      </c>
      <c r="F350" t="s">
        <v>28</v>
      </c>
      <c r="G350">
        <v>84.07</v>
      </c>
      <c r="H350">
        <v>4</v>
      </c>
      <c r="I350">
        <v>16.814</v>
      </c>
      <c r="J350">
        <v>353.09399999999999</v>
      </c>
      <c r="K350" s="1">
        <v>43649</v>
      </c>
      <c r="L350" s="2">
        <v>0.70416666666666661</v>
      </c>
      <c r="M350" t="s">
        <v>23</v>
      </c>
      <c r="N350">
        <v>336.28</v>
      </c>
      <c r="O350">
        <v>4.7619047620000003</v>
      </c>
      <c r="P350">
        <v>16.814</v>
      </c>
      <c r="Q350">
        <v>4.4000000000000004</v>
      </c>
      <c r="R350" s="4">
        <f>DATE(YEAR(tablaDatos[[#This Row],[Date]]), DAY(tablaDatos[[#This Row],[Date]]), MONTH(tablaDatos[[#This Row],[Date]]))</f>
        <v>43531</v>
      </c>
    </row>
    <row r="351" spans="1:18" x14ac:dyDescent="0.3">
      <c r="A351" t="s">
        <v>280</v>
      </c>
      <c r="B351" t="s">
        <v>18</v>
      </c>
      <c r="C351" t="s">
        <v>19</v>
      </c>
      <c r="D351" t="s">
        <v>27</v>
      </c>
      <c r="E351" t="s">
        <v>31</v>
      </c>
      <c r="F351" t="s">
        <v>32</v>
      </c>
      <c r="G351">
        <v>97.94</v>
      </c>
      <c r="H351">
        <v>1</v>
      </c>
      <c r="I351">
        <v>4.8970000000000002</v>
      </c>
      <c r="J351">
        <v>102.837</v>
      </c>
      <c r="K351" s="1">
        <v>43649</v>
      </c>
      <c r="L351" s="2">
        <v>0.48888888888888887</v>
      </c>
      <c r="M351" t="s">
        <v>23</v>
      </c>
      <c r="N351">
        <v>97.94</v>
      </c>
      <c r="O351">
        <v>4.7619047620000003</v>
      </c>
      <c r="P351">
        <v>4.8970000000000002</v>
      </c>
      <c r="Q351">
        <v>6.9</v>
      </c>
      <c r="R351" s="4">
        <f>DATE(YEAR(tablaDatos[[#This Row],[Date]]), DAY(tablaDatos[[#This Row],[Date]]), MONTH(tablaDatos[[#This Row],[Date]]))</f>
        <v>43531</v>
      </c>
    </row>
    <row r="352" spans="1:18" x14ac:dyDescent="0.3">
      <c r="A352" t="s">
        <v>288</v>
      </c>
      <c r="B352" t="s">
        <v>25</v>
      </c>
      <c r="C352" t="s">
        <v>26</v>
      </c>
      <c r="D352" t="s">
        <v>27</v>
      </c>
      <c r="E352" t="s">
        <v>31</v>
      </c>
      <c r="F352" t="s">
        <v>28</v>
      </c>
      <c r="G352">
        <v>22.21</v>
      </c>
      <c r="H352">
        <v>6</v>
      </c>
      <c r="I352">
        <v>6.6630000000000003</v>
      </c>
      <c r="J352">
        <v>139.923</v>
      </c>
      <c r="K352" s="1">
        <v>43649</v>
      </c>
      <c r="L352" s="2">
        <v>0.43263888888888885</v>
      </c>
      <c r="M352" t="s">
        <v>33</v>
      </c>
      <c r="N352">
        <v>133.26</v>
      </c>
      <c r="O352">
        <v>4.7619047620000003</v>
      </c>
      <c r="P352">
        <v>6.6630000000000003</v>
      </c>
      <c r="Q352">
        <v>8.6</v>
      </c>
      <c r="R352" s="4">
        <f>DATE(YEAR(tablaDatos[[#This Row],[Date]]), DAY(tablaDatos[[#This Row],[Date]]), MONTH(tablaDatos[[#This Row],[Date]]))</f>
        <v>43531</v>
      </c>
    </row>
    <row r="353" spans="1:18" x14ac:dyDescent="0.3">
      <c r="A353" t="s">
        <v>392</v>
      </c>
      <c r="B353" t="s">
        <v>18</v>
      </c>
      <c r="C353" t="s">
        <v>19</v>
      </c>
      <c r="D353" t="s">
        <v>20</v>
      </c>
      <c r="E353" t="s">
        <v>21</v>
      </c>
      <c r="F353" t="s">
        <v>32</v>
      </c>
      <c r="G353">
        <v>28.31</v>
      </c>
      <c r="H353">
        <v>4</v>
      </c>
      <c r="I353">
        <v>5.6619999999999999</v>
      </c>
      <c r="J353">
        <v>118.902</v>
      </c>
      <c r="K353" s="1">
        <v>43649</v>
      </c>
      <c r="L353" s="2">
        <v>0.77430555555555547</v>
      </c>
      <c r="M353" t="s">
        <v>29</v>
      </c>
      <c r="N353">
        <v>113.24</v>
      </c>
      <c r="O353">
        <v>4.7619047620000003</v>
      </c>
      <c r="P353">
        <v>5.6619999999999999</v>
      </c>
      <c r="Q353">
        <v>8.1999999999999993</v>
      </c>
      <c r="R353" s="4">
        <f>DATE(YEAR(tablaDatos[[#This Row],[Date]]), DAY(tablaDatos[[#This Row],[Date]]), MONTH(tablaDatos[[#This Row],[Date]]))</f>
        <v>43531</v>
      </c>
    </row>
    <row r="354" spans="1:18" x14ac:dyDescent="0.3">
      <c r="A354" t="s">
        <v>24</v>
      </c>
      <c r="B354" t="s">
        <v>25</v>
      </c>
      <c r="C354" t="s">
        <v>26</v>
      </c>
      <c r="D354" t="s">
        <v>27</v>
      </c>
      <c r="E354" t="s">
        <v>21</v>
      </c>
      <c r="F354" t="s">
        <v>28</v>
      </c>
      <c r="G354">
        <v>15.28</v>
      </c>
      <c r="H354">
        <v>5</v>
      </c>
      <c r="I354">
        <v>3.82</v>
      </c>
      <c r="J354">
        <v>80.22</v>
      </c>
      <c r="K354" s="1">
        <v>43680</v>
      </c>
      <c r="L354" s="2">
        <v>0.4368055555555555</v>
      </c>
      <c r="M354" t="s">
        <v>29</v>
      </c>
      <c r="N354">
        <v>76.400000000000006</v>
      </c>
      <c r="O354">
        <v>4.7619047620000003</v>
      </c>
      <c r="P354">
        <v>3.82</v>
      </c>
      <c r="Q354">
        <v>9.6</v>
      </c>
      <c r="R354" s="4">
        <f>DATE(YEAR(tablaDatos[[#This Row],[Date]]), DAY(tablaDatos[[#This Row],[Date]]), MONTH(tablaDatos[[#This Row],[Date]]))</f>
        <v>43532</v>
      </c>
    </row>
    <row r="355" spans="1:18" x14ac:dyDescent="0.3">
      <c r="A355" t="s">
        <v>87</v>
      </c>
      <c r="B355" t="s">
        <v>18</v>
      </c>
      <c r="C355" t="s">
        <v>19</v>
      </c>
      <c r="D355" t="s">
        <v>27</v>
      </c>
      <c r="E355" t="s">
        <v>31</v>
      </c>
      <c r="F355" t="s">
        <v>28</v>
      </c>
      <c r="G355">
        <v>97.16</v>
      </c>
      <c r="H355">
        <v>1</v>
      </c>
      <c r="I355">
        <v>4.8579999999999997</v>
      </c>
      <c r="J355">
        <v>102.018</v>
      </c>
      <c r="K355" s="1">
        <v>43680</v>
      </c>
      <c r="L355" s="2">
        <v>0.85972222222222217</v>
      </c>
      <c r="M355" t="s">
        <v>23</v>
      </c>
      <c r="N355">
        <v>97.16</v>
      </c>
      <c r="O355">
        <v>4.7619047620000003</v>
      </c>
      <c r="P355">
        <v>4.8579999999999997</v>
      </c>
      <c r="Q355">
        <v>7.2</v>
      </c>
      <c r="R355" s="4">
        <f>DATE(YEAR(tablaDatos[[#This Row],[Date]]), DAY(tablaDatos[[#This Row],[Date]]), MONTH(tablaDatos[[#This Row],[Date]]))</f>
        <v>43532</v>
      </c>
    </row>
    <row r="356" spans="1:18" x14ac:dyDescent="0.3">
      <c r="A356" t="s">
        <v>110</v>
      </c>
      <c r="B356" t="s">
        <v>25</v>
      </c>
      <c r="C356" t="s">
        <v>26</v>
      </c>
      <c r="D356" t="s">
        <v>27</v>
      </c>
      <c r="E356" t="s">
        <v>21</v>
      </c>
      <c r="F356" t="s">
        <v>22</v>
      </c>
      <c r="G356">
        <v>81.3</v>
      </c>
      <c r="H356">
        <v>6</v>
      </c>
      <c r="I356">
        <v>24.39</v>
      </c>
      <c r="J356">
        <v>512.19000000000005</v>
      </c>
      <c r="K356" s="1">
        <v>43680</v>
      </c>
      <c r="L356" s="2">
        <v>0.69652777777777775</v>
      </c>
      <c r="M356" t="s">
        <v>23</v>
      </c>
      <c r="N356">
        <v>487.8</v>
      </c>
      <c r="O356">
        <v>4.7619047620000003</v>
      </c>
      <c r="P356">
        <v>24.39</v>
      </c>
      <c r="Q356">
        <v>5.3</v>
      </c>
      <c r="R356" s="4">
        <f>DATE(YEAR(tablaDatos[[#This Row],[Date]]), DAY(tablaDatos[[#This Row],[Date]]), MONTH(tablaDatos[[#This Row],[Date]]))</f>
        <v>43532</v>
      </c>
    </row>
    <row r="357" spans="1:18" x14ac:dyDescent="0.3">
      <c r="A357" t="s">
        <v>112</v>
      </c>
      <c r="B357" t="s">
        <v>25</v>
      </c>
      <c r="C357" t="s">
        <v>26</v>
      </c>
      <c r="D357" t="s">
        <v>27</v>
      </c>
      <c r="E357" t="s">
        <v>21</v>
      </c>
      <c r="F357" t="s">
        <v>22</v>
      </c>
      <c r="G357">
        <v>46.26</v>
      </c>
      <c r="H357">
        <v>6</v>
      </c>
      <c r="I357">
        <v>13.878</v>
      </c>
      <c r="J357">
        <v>291.43799999999999</v>
      </c>
      <c r="K357" s="1">
        <v>43680</v>
      </c>
      <c r="L357" s="2">
        <v>0.71597222222222223</v>
      </c>
      <c r="M357" t="s">
        <v>33</v>
      </c>
      <c r="N357">
        <v>277.56</v>
      </c>
      <c r="O357">
        <v>4.7619047620000003</v>
      </c>
      <c r="P357">
        <v>13.878</v>
      </c>
      <c r="Q357">
        <v>9.5</v>
      </c>
      <c r="R357" s="4">
        <f>DATE(YEAR(tablaDatos[[#This Row],[Date]]), DAY(tablaDatos[[#This Row],[Date]]), MONTH(tablaDatos[[#This Row],[Date]]))</f>
        <v>43532</v>
      </c>
    </row>
    <row r="358" spans="1:18" x14ac:dyDescent="0.3">
      <c r="A358" t="s">
        <v>190</v>
      </c>
      <c r="B358" t="s">
        <v>18</v>
      </c>
      <c r="C358" t="s">
        <v>19</v>
      </c>
      <c r="D358" t="s">
        <v>27</v>
      </c>
      <c r="E358" t="s">
        <v>21</v>
      </c>
      <c r="F358" t="s">
        <v>40</v>
      </c>
      <c r="G358">
        <v>61.77</v>
      </c>
      <c r="H358">
        <v>5</v>
      </c>
      <c r="I358">
        <v>15.442500000000001</v>
      </c>
      <c r="J358">
        <v>324.29250000000002</v>
      </c>
      <c r="K358" s="1">
        <v>43680</v>
      </c>
      <c r="L358" s="2">
        <v>0.55625000000000002</v>
      </c>
      <c r="M358" t="s">
        <v>29</v>
      </c>
      <c r="N358">
        <v>308.85000000000002</v>
      </c>
      <c r="O358">
        <v>4.7619047620000003</v>
      </c>
      <c r="P358">
        <v>15.442500000000001</v>
      </c>
      <c r="Q358">
        <v>6.7</v>
      </c>
      <c r="R358" s="4">
        <f>DATE(YEAR(tablaDatos[[#This Row],[Date]]), DAY(tablaDatos[[#This Row],[Date]]), MONTH(tablaDatos[[#This Row],[Date]]))</f>
        <v>43532</v>
      </c>
    </row>
    <row r="359" spans="1:18" x14ac:dyDescent="0.3">
      <c r="A359" t="s">
        <v>203</v>
      </c>
      <c r="B359" t="s">
        <v>25</v>
      </c>
      <c r="C359" t="s">
        <v>26</v>
      </c>
      <c r="D359" t="s">
        <v>27</v>
      </c>
      <c r="E359" t="s">
        <v>21</v>
      </c>
      <c r="F359" t="s">
        <v>40</v>
      </c>
      <c r="G359">
        <v>37.549999999999997</v>
      </c>
      <c r="H359">
        <v>10</v>
      </c>
      <c r="I359">
        <v>18.774999999999999</v>
      </c>
      <c r="J359">
        <v>394.27499999999998</v>
      </c>
      <c r="K359" s="1">
        <v>43680</v>
      </c>
      <c r="L359" s="2">
        <v>0.8340277777777777</v>
      </c>
      <c r="M359" t="s">
        <v>33</v>
      </c>
      <c r="N359">
        <v>375.5</v>
      </c>
      <c r="O359">
        <v>4.7619047620000003</v>
      </c>
      <c r="P359">
        <v>18.774999999999999</v>
      </c>
      <c r="Q359">
        <v>9.3000000000000007</v>
      </c>
      <c r="R359" s="4">
        <f>DATE(YEAR(tablaDatos[[#This Row],[Date]]), DAY(tablaDatos[[#This Row],[Date]]), MONTH(tablaDatos[[#This Row],[Date]]))</f>
        <v>43532</v>
      </c>
    </row>
    <row r="360" spans="1:18" x14ac:dyDescent="0.3">
      <c r="A360" t="s">
        <v>236</v>
      </c>
      <c r="B360" t="s">
        <v>18</v>
      </c>
      <c r="C360" t="s">
        <v>19</v>
      </c>
      <c r="D360" t="s">
        <v>20</v>
      </c>
      <c r="E360" t="s">
        <v>21</v>
      </c>
      <c r="F360" t="s">
        <v>32</v>
      </c>
      <c r="G360">
        <v>90.65</v>
      </c>
      <c r="H360">
        <v>10</v>
      </c>
      <c r="I360">
        <v>45.325000000000003</v>
      </c>
      <c r="J360">
        <v>951.82500000000005</v>
      </c>
      <c r="K360" s="1">
        <v>43680</v>
      </c>
      <c r="L360" s="2">
        <v>0.45347222222222222</v>
      </c>
      <c r="M360" t="s">
        <v>23</v>
      </c>
      <c r="N360">
        <v>906.5</v>
      </c>
      <c r="O360">
        <v>4.7619047620000003</v>
      </c>
      <c r="P360">
        <v>45.325000000000003</v>
      </c>
      <c r="Q360">
        <v>7.3</v>
      </c>
      <c r="R360" s="4">
        <f>DATE(YEAR(tablaDatos[[#This Row],[Date]]), DAY(tablaDatos[[#This Row],[Date]]), MONTH(tablaDatos[[#This Row],[Date]]))</f>
        <v>43532</v>
      </c>
    </row>
    <row r="361" spans="1:18" x14ac:dyDescent="0.3">
      <c r="A361" t="s">
        <v>237</v>
      </c>
      <c r="B361" t="s">
        <v>25</v>
      </c>
      <c r="C361" t="s">
        <v>26</v>
      </c>
      <c r="D361" t="s">
        <v>27</v>
      </c>
      <c r="E361" t="s">
        <v>31</v>
      </c>
      <c r="F361" t="s">
        <v>44</v>
      </c>
      <c r="G361">
        <v>43.27</v>
      </c>
      <c r="H361">
        <v>2</v>
      </c>
      <c r="I361">
        <v>4.327</v>
      </c>
      <c r="J361">
        <v>90.867000000000004</v>
      </c>
      <c r="K361" s="1">
        <v>43680</v>
      </c>
      <c r="L361" s="2">
        <v>0.70347222222222217</v>
      </c>
      <c r="M361" t="s">
        <v>23</v>
      </c>
      <c r="N361">
        <v>86.54</v>
      </c>
      <c r="O361">
        <v>4.7619047620000003</v>
      </c>
      <c r="P361">
        <v>4.327</v>
      </c>
      <c r="Q361">
        <v>5.7</v>
      </c>
      <c r="R361" s="4">
        <f>DATE(YEAR(tablaDatos[[#This Row],[Date]]), DAY(tablaDatos[[#This Row],[Date]]), MONTH(tablaDatos[[#This Row],[Date]]))</f>
        <v>43532</v>
      </c>
    </row>
    <row r="362" spans="1:18" x14ac:dyDescent="0.3">
      <c r="A362" t="s">
        <v>239</v>
      </c>
      <c r="B362" t="s">
        <v>18</v>
      </c>
      <c r="C362" t="s">
        <v>19</v>
      </c>
      <c r="D362" t="s">
        <v>27</v>
      </c>
      <c r="E362" t="s">
        <v>31</v>
      </c>
      <c r="F362" t="s">
        <v>32</v>
      </c>
      <c r="G362">
        <v>33.99</v>
      </c>
      <c r="H362">
        <v>6</v>
      </c>
      <c r="I362">
        <v>10.196999999999999</v>
      </c>
      <c r="J362">
        <v>214.137</v>
      </c>
      <c r="K362" s="1">
        <v>43680</v>
      </c>
      <c r="L362" s="2">
        <v>0.65069444444444446</v>
      </c>
      <c r="M362" t="s">
        <v>33</v>
      </c>
      <c r="N362">
        <v>203.94</v>
      </c>
      <c r="O362">
        <v>4.7619047620000003</v>
      </c>
      <c r="P362">
        <v>10.196999999999999</v>
      </c>
      <c r="Q362">
        <v>7.7</v>
      </c>
      <c r="R362" s="4">
        <f>DATE(YEAR(tablaDatos[[#This Row],[Date]]), DAY(tablaDatos[[#This Row],[Date]]), MONTH(tablaDatos[[#This Row],[Date]]))</f>
        <v>43532</v>
      </c>
    </row>
    <row r="363" spans="1:18" x14ac:dyDescent="0.3">
      <c r="A363" t="s">
        <v>240</v>
      </c>
      <c r="B363" t="s">
        <v>25</v>
      </c>
      <c r="C363" t="s">
        <v>26</v>
      </c>
      <c r="D363" t="s">
        <v>20</v>
      </c>
      <c r="E363" t="s">
        <v>31</v>
      </c>
      <c r="F363" t="s">
        <v>44</v>
      </c>
      <c r="G363">
        <v>17.04</v>
      </c>
      <c r="H363">
        <v>4</v>
      </c>
      <c r="I363">
        <v>3.4079999999999999</v>
      </c>
      <c r="J363">
        <v>71.567999999999998</v>
      </c>
      <c r="K363" s="1">
        <v>43680</v>
      </c>
      <c r="L363" s="2">
        <v>0.84375</v>
      </c>
      <c r="M363" t="s">
        <v>23</v>
      </c>
      <c r="N363">
        <v>68.16</v>
      </c>
      <c r="O363">
        <v>4.7619047620000003</v>
      </c>
      <c r="P363">
        <v>3.4079999999999999</v>
      </c>
      <c r="Q363">
        <v>7</v>
      </c>
      <c r="R363" s="4">
        <f>DATE(YEAR(tablaDatos[[#This Row],[Date]]), DAY(tablaDatos[[#This Row],[Date]]), MONTH(tablaDatos[[#This Row],[Date]]))</f>
        <v>43532</v>
      </c>
    </row>
    <row r="364" spans="1:18" x14ac:dyDescent="0.3">
      <c r="A364" t="s">
        <v>319</v>
      </c>
      <c r="B364" t="s">
        <v>38</v>
      </c>
      <c r="C364" t="s">
        <v>39</v>
      </c>
      <c r="D364" t="s">
        <v>20</v>
      </c>
      <c r="E364" t="s">
        <v>21</v>
      </c>
      <c r="F364" t="s">
        <v>44</v>
      </c>
      <c r="G364">
        <v>17.63</v>
      </c>
      <c r="H364">
        <v>5</v>
      </c>
      <c r="I364">
        <v>4.4074999999999998</v>
      </c>
      <c r="J364">
        <v>92.557500000000005</v>
      </c>
      <c r="K364" s="1">
        <v>43680</v>
      </c>
      <c r="L364" s="2">
        <v>0.64374999999999993</v>
      </c>
      <c r="M364" t="s">
        <v>29</v>
      </c>
      <c r="N364">
        <v>88.15</v>
      </c>
      <c r="O364">
        <v>4.7619047620000003</v>
      </c>
      <c r="P364">
        <v>4.4074999999999998</v>
      </c>
      <c r="Q364">
        <v>8.5</v>
      </c>
      <c r="R364" s="4">
        <f>DATE(YEAR(tablaDatos[[#This Row],[Date]]), DAY(tablaDatos[[#This Row],[Date]]), MONTH(tablaDatos[[#This Row],[Date]]))</f>
        <v>43532</v>
      </c>
    </row>
    <row r="365" spans="1:18" x14ac:dyDescent="0.3">
      <c r="A365" t="s">
        <v>41</v>
      </c>
      <c r="B365" t="s">
        <v>38</v>
      </c>
      <c r="C365" t="s">
        <v>39</v>
      </c>
      <c r="D365" t="s">
        <v>20</v>
      </c>
      <c r="E365" t="s">
        <v>31</v>
      </c>
      <c r="F365" t="s">
        <v>28</v>
      </c>
      <c r="G365">
        <v>25.51</v>
      </c>
      <c r="H365">
        <v>4</v>
      </c>
      <c r="I365">
        <v>5.1020000000000003</v>
      </c>
      <c r="J365">
        <v>107.142</v>
      </c>
      <c r="K365" s="1">
        <v>43711</v>
      </c>
      <c r="L365" s="2">
        <v>0.7104166666666667</v>
      </c>
      <c r="M365" t="s">
        <v>29</v>
      </c>
      <c r="N365">
        <v>102.04</v>
      </c>
      <c r="O365">
        <v>4.7619047620000003</v>
      </c>
      <c r="P365">
        <v>5.1020000000000003</v>
      </c>
      <c r="Q365">
        <v>6.8</v>
      </c>
      <c r="R365" s="4">
        <f>DATE(YEAR(tablaDatos[[#This Row],[Date]]), DAY(tablaDatos[[#This Row],[Date]]), MONTH(tablaDatos[[#This Row],[Date]]))</f>
        <v>43533</v>
      </c>
    </row>
    <row r="366" spans="1:18" x14ac:dyDescent="0.3">
      <c r="A366" t="s">
        <v>60</v>
      </c>
      <c r="B366" t="s">
        <v>38</v>
      </c>
      <c r="C366" t="s">
        <v>39</v>
      </c>
      <c r="D366" t="s">
        <v>20</v>
      </c>
      <c r="E366" t="s">
        <v>21</v>
      </c>
      <c r="F366" t="s">
        <v>28</v>
      </c>
      <c r="G366">
        <v>93.96</v>
      </c>
      <c r="H366">
        <v>4</v>
      </c>
      <c r="I366">
        <v>18.792000000000002</v>
      </c>
      <c r="J366">
        <v>394.63200000000001</v>
      </c>
      <c r="K366" s="1">
        <v>43711</v>
      </c>
      <c r="L366" s="2">
        <v>0.75</v>
      </c>
      <c r="M366" t="s">
        <v>29</v>
      </c>
      <c r="N366">
        <v>375.84</v>
      </c>
      <c r="O366">
        <v>4.7619047620000003</v>
      </c>
      <c r="P366">
        <v>18.792000000000002</v>
      </c>
      <c r="Q366">
        <v>9.5</v>
      </c>
      <c r="R366" s="4">
        <f>DATE(YEAR(tablaDatos[[#This Row],[Date]]), DAY(tablaDatos[[#This Row],[Date]]), MONTH(tablaDatos[[#This Row],[Date]]))</f>
        <v>43533</v>
      </c>
    </row>
    <row r="367" spans="1:18" x14ac:dyDescent="0.3">
      <c r="A367" t="s">
        <v>76</v>
      </c>
      <c r="B367" t="s">
        <v>25</v>
      </c>
      <c r="C367" t="s">
        <v>26</v>
      </c>
      <c r="D367" t="s">
        <v>27</v>
      </c>
      <c r="E367" t="s">
        <v>21</v>
      </c>
      <c r="F367" t="s">
        <v>28</v>
      </c>
      <c r="G367">
        <v>75.91</v>
      </c>
      <c r="H367">
        <v>6</v>
      </c>
      <c r="I367">
        <v>22.773</v>
      </c>
      <c r="J367">
        <v>478.233</v>
      </c>
      <c r="K367" s="1">
        <v>43711</v>
      </c>
      <c r="L367" s="2">
        <v>0.76458333333333339</v>
      </c>
      <c r="M367" t="s">
        <v>29</v>
      </c>
      <c r="N367">
        <v>455.46</v>
      </c>
      <c r="O367">
        <v>4.7619047620000003</v>
      </c>
      <c r="P367">
        <v>22.773</v>
      </c>
      <c r="Q367">
        <v>8.6999999999999993</v>
      </c>
      <c r="R367" s="4">
        <f>DATE(YEAR(tablaDatos[[#This Row],[Date]]), DAY(tablaDatos[[#This Row],[Date]]), MONTH(tablaDatos[[#This Row],[Date]]))</f>
        <v>43533</v>
      </c>
    </row>
    <row r="368" spans="1:18" x14ac:dyDescent="0.3">
      <c r="A368" t="s">
        <v>81</v>
      </c>
      <c r="B368" t="s">
        <v>25</v>
      </c>
      <c r="C368" t="s">
        <v>26</v>
      </c>
      <c r="D368" t="s">
        <v>20</v>
      </c>
      <c r="E368" t="s">
        <v>31</v>
      </c>
      <c r="F368" t="s">
        <v>35</v>
      </c>
      <c r="G368">
        <v>48.91</v>
      </c>
      <c r="H368">
        <v>5</v>
      </c>
      <c r="I368">
        <v>12.227499999999999</v>
      </c>
      <c r="J368">
        <v>256.77749999999997</v>
      </c>
      <c r="K368" s="1">
        <v>43711</v>
      </c>
      <c r="L368" s="2">
        <v>0.4284722222222222</v>
      </c>
      <c r="M368" t="s">
        <v>29</v>
      </c>
      <c r="N368">
        <v>244.55</v>
      </c>
      <c r="O368">
        <v>4.7619047620000003</v>
      </c>
      <c r="P368">
        <v>12.227499999999999</v>
      </c>
      <c r="Q368">
        <v>6.6</v>
      </c>
      <c r="R368" s="4">
        <f>DATE(YEAR(tablaDatos[[#This Row],[Date]]), DAY(tablaDatos[[#This Row],[Date]]), MONTH(tablaDatos[[#This Row],[Date]]))</f>
        <v>43533</v>
      </c>
    </row>
    <row r="369" spans="1:18" x14ac:dyDescent="0.3">
      <c r="A369" t="s">
        <v>102</v>
      </c>
      <c r="B369" t="s">
        <v>38</v>
      </c>
      <c r="C369" t="s">
        <v>39</v>
      </c>
      <c r="D369" t="s">
        <v>20</v>
      </c>
      <c r="E369" t="s">
        <v>31</v>
      </c>
      <c r="F369" t="s">
        <v>35</v>
      </c>
      <c r="G369">
        <v>99.96</v>
      </c>
      <c r="H369">
        <v>9</v>
      </c>
      <c r="I369">
        <v>44.981999999999999</v>
      </c>
      <c r="J369">
        <v>944.62199999999996</v>
      </c>
      <c r="K369" s="1">
        <v>43711</v>
      </c>
      <c r="L369" s="2">
        <v>0.72638888888888886</v>
      </c>
      <c r="M369" t="s">
        <v>33</v>
      </c>
      <c r="N369">
        <v>899.64</v>
      </c>
      <c r="O369">
        <v>4.7619047620000003</v>
      </c>
      <c r="P369">
        <v>44.981999999999999</v>
      </c>
      <c r="Q369">
        <v>4.2</v>
      </c>
      <c r="R369" s="4">
        <f>DATE(YEAR(tablaDatos[[#This Row],[Date]]), DAY(tablaDatos[[#This Row],[Date]]), MONTH(tablaDatos[[#This Row],[Date]]))</f>
        <v>43533</v>
      </c>
    </row>
    <row r="370" spans="1:18" x14ac:dyDescent="0.3">
      <c r="A370" t="s">
        <v>103</v>
      </c>
      <c r="B370" t="s">
        <v>38</v>
      </c>
      <c r="C370" t="s">
        <v>39</v>
      </c>
      <c r="D370" t="s">
        <v>20</v>
      </c>
      <c r="E370" t="s">
        <v>21</v>
      </c>
      <c r="F370" t="s">
        <v>40</v>
      </c>
      <c r="G370">
        <v>56.47</v>
      </c>
      <c r="H370">
        <v>8</v>
      </c>
      <c r="I370">
        <v>22.588000000000001</v>
      </c>
      <c r="J370">
        <v>474.34800000000001</v>
      </c>
      <c r="K370" s="1">
        <v>43711</v>
      </c>
      <c r="L370" s="2">
        <v>0.62291666666666667</v>
      </c>
      <c r="M370" t="s">
        <v>23</v>
      </c>
      <c r="N370">
        <v>451.76</v>
      </c>
      <c r="O370">
        <v>4.7619047620000003</v>
      </c>
      <c r="P370">
        <v>22.588000000000001</v>
      </c>
      <c r="Q370">
        <v>7.3</v>
      </c>
      <c r="R370" s="4">
        <f>DATE(YEAR(tablaDatos[[#This Row],[Date]]), DAY(tablaDatos[[#This Row],[Date]]), MONTH(tablaDatos[[#This Row],[Date]]))</f>
        <v>43533</v>
      </c>
    </row>
    <row r="371" spans="1:18" x14ac:dyDescent="0.3">
      <c r="A371" t="s">
        <v>145</v>
      </c>
      <c r="B371" t="s">
        <v>18</v>
      </c>
      <c r="C371" t="s">
        <v>19</v>
      </c>
      <c r="D371" t="s">
        <v>20</v>
      </c>
      <c r="E371" t="s">
        <v>31</v>
      </c>
      <c r="F371" t="s">
        <v>22</v>
      </c>
      <c r="G371">
        <v>51.94</v>
      </c>
      <c r="H371">
        <v>10</v>
      </c>
      <c r="I371">
        <v>25.97</v>
      </c>
      <c r="J371">
        <v>545.37</v>
      </c>
      <c r="K371" s="1">
        <v>43711</v>
      </c>
      <c r="L371" s="2">
        <v>0.76666666666666661</v>
      </c>
      <c r="M371" t="s">
        <v>23</v>
      </c>
      <c r="N371">
        <v>519.4</v>
      </c>
      <c r="O371">
        <v>4.7619047620000003</v>
      </c>
      <c r="P371">
        <v>25.97</v>
      </c>
      <c r="Q371">
        <v>6.5</v>
      </c>
      <c r="R371" s="4">
        <f>DATE(YEAR(tablaDatos[[#This Row],[Date]]), DAY(tablaDatos[[#This Row],[Date]]), MONTH(tablaDatos[[#This Row],[Date]]))</f>
        <v>43533</v>
      </c>
    </row>
    <row r="372" spans="1:18" x14ac:dyDescent="0.3">
      <c r="A372" t="s">
        <v>192</v>
      </c>
      <c r="B372" t="s">
        <v>18</v>
      </c>
      <c r="C372" t="s">
        <v>19</v>
      </c>
      <c r="D372" t="s">
        <v>20</v>
      </c>
      <c r="E372" t="s">
        <v>31</v>
      </c>
      <c r="F372" t="s">
        <v>44</v>
      </c>
      <c r="G372">
        <v>99.78</v>
      </c>
      <c r="H372">
        <v>5</v>
      </c>
      <c r="I372">
        <v>24.945</v>
      </c>
      <c r="J372">
        <v>523.84500000000003</v>
      </c>
      <c r="K372" s="1">
        <v>43711</v>
      </c>
      <c r="L372" s="2">
        <v>0.79791666666666661</v>
      </c>
      <c r="M372" t="s">
        <v>29</v>
      </c>
      <c r="N372">
        <v>498.9</v>
      </c>
      <c r="O372">
        <v>4.7619047620000003</v>
      </c>
      <c r="P372">
        <v>24.945</v>
      </c>
      <c r="Q372">
        <v>5.4</v>
      </c>
      <c r="R372" s="4">
        <f>DATE(YEAR(tablaDatos[[#This Row],[Date]]), DAY(tablaDatos[[#This Row],[Date]]), MONTH(tablaDatos[[#This Row],[Date]]))</f>
        <v>43533</v>
      </c>
    </row>
    <row r="373" spans="1:18" x14ac:dyDescent="0.3">
      <c r="A373" t="s">
        <v>218</v>
      </c>
      <c r="B373" t="s">
        <v>18</v>
      </c>
      <c r="C373" t="s">
        <v>19</v>
      </c>
      <c r="D373" t="s">
        <v>20</v>
      </c>
      <c r="E373" t="s">
        <v>21</v>
      </c>
      <c r="F373" t="s">
        <v>35</v>
      </c>
      <c r="G373">
        <v>52.26</v>
      </c>
      <c r="H373">
        <v>10</v>
      </c>
      <c r="I373">
        <v>26.13</v>
      </c>
      <c r="J373">
        <v>548.73</v>
      </c>
      <c r="K373" s="1">
        <v>43711</v>
      </c>
      <c r="L373" s="2">
        <v>0.53125</v>
      </c>
      <c r="M373" t="s">
        <v>33</v>
      </c>
      <c r="N373">
        <v>522.6</v>
      </c>
      <c r="O373">
        <v>4.7619047620000003</v>
      </c>
      <c r="P373">
        <v>26.13</v>
      </c>
      <c r="Q373">
        <v>6.2</v>
      </c>
      <c r="R373" s="4">
        <f>DATE(YEAR(tablaDatos[[#This Row],[Date]]), DAY(tablaDatos[[#This Row],[Date]]), MONTH(tablaDatos[[#This Row],[Date]]))</f>
        <v>43533</v>
      </c>
    </row>
    <row r="374" spans="1:18" x14ac:dyDescent="0.3">
      <c r="A374" t="s">
        <v>234</v>
      </c>
      <c r="B374" t="s">
        <v>25</v>
      </c>
      <c r="C374" t="s">
        <v>26</v>
      </c>
      <c r="D374" t="s">
        <v>27</v>
      </c>
      <c r="E374" t="s">
        <v>31</v>
      </c>
      <c r="F374" t="s">
        <v>40</v>
      </c>
      <c r="G374">
        <v>16.28</v>
      </c>
      <c r="H374">
        <v>1</v>
      </c>
      <c r="I374">
        <v>0.81399999999999995</v>
      </c>
      <c r="J374">
        <v>17.094000000000001</v>
      </c>
      <c r="K374" s="1">
        <v>43711</v>
      </c>
      <c r="L374" s="2">
        <v>0.65</v>
      </c>
      <c r="M374" t="s">
        <v>29</v>
      </c>
      <c r="N374">
        <v>16.28</v>
      </c>
      <c r="O374">
        <v>4.7619047620000003</v>
      </c>
      <c r="P374">
        <v>0.81399999999999995</v>
      </c>
      <c r="Q374">
        <v>5</v>
      </c>
      <c r="R374" s="4">
        <f>DATE(YEAR(tablaDatos[[#This Row],[Date]]), DAY(tablaDatos[[#This Row],[Date]]), MONTH(tablaDatos[[#This Row],[Date]]))</f>
        <v>43533</v>
      </c>
    </row>
    <row r="375" spans="1:18" x14ac:dyDescent="0.3">
      <c r="A375" t="s">
        <v>238</v>
      </c>
      <c r="B375" t="s">
        <v>38</v>
      </c>
      <c r="C375" t="s">
        <v>39</v>
      </c>
      <c r="D375" t="s">
        <v>27</v>
      </c>
      <c r="E375" t="s">
        <v>31</v>
      </c>
      <c r="F375" t="s">
        <v>40</v>
      </c>
      <c r="G375">
        <v>95.54</v>
      </c>
      <c r="H375">
        <v>7</v>
      </c>
      <c r="I375">
        <v>33.439</v>
      </c>
      <c r="J375">
        <v>702.21900000000005</v>
      </c>
      <c r="K375" s="1">
        <v>43711</v>
      </c>
      <c r="L375" s="2">
        <v>0.60833333333333328</v>
      </c>
      <c r="M375" t="s">
        <v>33</v>
      </c>
      <c r="N375">
        <v>668.78</v>
      </c>
      <c r="O375">
        <v>4.7619047620000003</v>
      </c>
      <c r="P375">
        <v>33.439</v>
      </c>
      <c r="Q375">
        <v>9.6</v>
      </c>
      <c r="R375" s="4">
        <f>DATE(YEAR(tablaDatos[[#This Row],[Date]]), DAY(tablaDatos[[#This Row],[Date]]), MONTH(tablaDatos[[#This Row],[Date]]))</f>
        <v>43533</v>
      </c>
    </row>
    <row r="376" spans="1:18" x14ac:dyDescent="0.3">
      <c r="A376" t="s">
        <v>301</v>
      </c>
      <c r="B376" t="s">
        <v>18</v>
      </c>
      <c r="C376" t="s">
        <v>19</v>
      </c>
      <c r="D376" t="s">
        <v>27</v>
      </c>
      <c r="E376" t="s">
        <v>31</v>
      </c>
      <c r="F376" t="s">
        <v>22</v>
      </c>
      <c r="G376">
        <v>51.71</v>
      </c>
      <c r="H376">
        <v>4</v>
      </c>
      <c r="I376">
        <v>10.342000000000001</v>
      </c>
      <c r="J376">
        <v>217.18199999999999</v>
      </c>
      <c r="K376" s="1">
        <v>43711</v>
      </c>
      <c r="L376" s="2">
        <v>0.57847222222222217</v>
      </c>
      <c r="M376" t="s">
        <v>33</v>
      </c>
      <c r="N376">
        <v>206.84</v>
      </c>
      <c r="O376">
        <v>4.7619047620000003</v>
      </c>
      <c r="P376">
        <v>10.342000000000001</v>
      </c>
      <c r="Q376">
        <v>9.8000000000000007</v>
      </c>
      <c r="R376" s="4">
        <f>DATE(YEAR(tablaDatos[[#This Row],[Date]]), DAY(tablaDatos[[#This Row],[Date]]), MONTH(tablaDatos[[#This Row],[Date]]))</f>
        <v>43533</v>
      </c>
    </row>
    <row r="377" spans="1:18" x14ac:dyDescent="0.3">
      <c r="A377" t="s">
        <v>312</v>
      </c>
      <c r="B377" t="s">
        <v>25</v>
      </c>
      <c r="C377" t="s">
        <v>26</v>
      </c>
      <c r="D377" t="s">
        <v>20</v>
      </c>
      <c r="E377" t="s">
        <v>21</v>
      </c>
      <c r="F377" t="s">
        <v>44</v>
      </c>
      <c r="G377">
        <v>98.97</v>
      </c>
      <c r="H377">
        <v>9</v>
      </c>
      <c r="I377">
        <v>44.536499999999997</v>
      </c>
      <c r="J377">
        <v>935.26649999999995</v>
      </c>
      <c r="K377" s="1">
        <v>43711</v>
      </c>
      <c r="L377" s="2">
        <v>0.47430555555555554</v>
      </c>
      <c r="M377" t="s">
        <v>29</v>
      </c>
      <c r="N377">
        <v>890.73</v>
      </c>
      <c r="O377">
        <v>4.7619047620000003</v>
      </c>
      <c r="P377">
        <v>44.536499999999997</v>
      </c>
      <c r="Q377">
        <v>6.7</v>
      </c>
      <c r="R377" s="4">
        <f>DATE(YEAR(tablaDatos[[#This Row],[Date]]), DAY(tablaDatos[[#This Row],[Date]]), MONTH(tablaDatos[[#This Row],[Date]]))</f>
        <v>43533</v>
      </c>
    </row>
    <row r="378" spans="1:18" x14ac:dyDescent="0.3">
      <c r="A378" t="s">
        <v>316</v>
      </c>
      <c r="B378" t="s">
        <v>18</v>
      </c>
      <c r="C378" t="s">
        <v>19</v>
      </c>
      <c r="D378" t="s">
        <v>27</v>
      </c>
      <c r="E378" t="s">
        <v>31</v>
      </c>
      <c r="F378" t="s">
        <v>35</v>
      </c>
      <c r="G378">
        <v>60.87</v>
      </c>
      <c r="H378">
        <v>2</v>
      </c>
      <c r="I378">
        <v>6.0869999999999997</v>
      </c>
      <c r="J378">
        <v>127.827</v>
      </c>
      <c r="K378" s="1">
        <v>43711</v>
      </c>
      <c r="L378" s="2">
        <v>0.52569444444444446</v>
      </c>
      <c r="M378" t="s">
        <v>23</v>
      </c>
      <c r="N378">
        <v>121.74</v>
      </c>
      <c r="O378">
        <v>4.7619047620000003</v>
      </c>
      <c r="P378">
        <v>6.0869999999999997</v>
      </c>
      <c r="Q378">
        <v>8.6999999999999993</v>
      </c>
      <c r="R378" s="4">
        <f>DATE(YEAR(tablaDatos[[#This Row],[Date]]), DAY(tablaDatos[[#This Row],[Date]]), MONTH(tablaDatos[[#This Row],[Date]]))</f>
        <v>43533</v>
      </c>
    </row>
    <row r="379" spans="1:18" x14ac:dyDescent="0.3">
      <c r="A379" t="s">
        <v>350</v>
      </c>
      <c r="B379" t="s">
        <v>38</v>
      </c>
      <c r="C379" t="s">
        <v>39</v>
      </c>
      <c r="D379" t="s">
        <v>20</v>
      </c>
      <c r="E379" t="s">
        <v>21</v>
      </c>
      <c r="F379" t="s">
        <v>32</v>
      </c>
      <c r="G379">
        <v>52.18</v>
      </c>
      <c r="H379">
        <v>7</v>
      </c>
      <c r="I379">
        <v>18.263000000000002</v>
      </c>
      <c r="J379">
        <v>383.52300000000002</v>
      </c>
      <c r="K379" s="1">
        <v>43711</v>
      </c>
      <c r="L379" s="2">
        <v>0.45416666666666666</v>
      </c>
      <c r="M379" t="s">
        <v>29</v>
      </c>
      <c r="N379">
        <v>365.26</v>
      </c>
      <c r="O379">
        <v>4.7619047620000003</v>
      </c>
      <c r="P379">
        <v>18.263000000000002</v>
      </c>
      <c r="Q379">
        <v>9.3000000000000007</v>
      </c>
      <c r="R379" s="4">
        <f>DATE(YEAR(tablaDatos[[#This Row],[Date]]), DAY(tablaDatos[[#This Row],[Date]]), MONTH(tablaDatos[[#This Row],[Date]]))</f>
        <v>43533</v>
      </c>
    </row>
    <row r="380" spans="1:18" x14ac:dyDescent="0.3">
      <c r="A380" t="s">
        <v>361</v>
      </c>
      <c r="B380" t="s">
        <v>18</v>
      </c>
      <c r="C380" t="s">
        <v>19</v>
      </c>
      <c r="D380" t="s">
        <v>27</v>
      </c>
      <c r="E380" t="s">
        <v>21</v>
      </c>
      <c r="F380" t="s">
        <v>40</v>
      </c>
      <c r="G380">
        <v>97.29</v>
      </c>
      <c r="H380">
        <v>8</v>
      </c>
      <c r="I380">
        <v>38.915999999999997</v>
      </c>
      <c r="J380">
        <v>817.23599999999999</v>
      </c>
      <c r="K380" s="1">
        <v>43711</v>
      </c>
      <c r="L380" s="2">
        <v>0.5541666666666667</v>
      </c>
      <c r="M380" t="s">
        <v>33</v>
      </c>
      <c r="N380">
        <v>778.32</v>
      </c>
      <c r="O380">
        <v>4.7619047620000003</v>
      </c>
      <c r="P380">
        <v>38.915999999999997</v>
      </c>
      <c r="Q380">
        <v>6.2</v>
      </c>
      <c r="R380" s="4">
        <f>DATE(YEAR(tablaDatos[[#This Row],[Date]]), DAY(tablaDatos[[#This Row],[Date]]), MONTH(tablaDatos[[#This Row],[Date]]))</f>
        <v>43533</v>
      </c>
    </row>
    <row r="381" spans="1:18" x14ac:dyDescent="0.3">
      <c r="A381" t="s">
        <v>51</v>
      </c>
      <c r="B381" t="s">
        <v>18</v>
      </c>
      <c r="C381" t="s">
        <v>19</v>
      </c>
      <c r="D381" t="s">
        <v>27</v>
      </c>
      <c r="E381" t="s">
        <v>21</v>
      </c>
      <c r="F381" t="s">
        <v>40</v>
      </c>
      <c r="G381">
        <v>87.67</v>
      </c>
      <c r="H381">
        <v>2</v>
      </c>
      <c r="I381">
        <v>8.7669999999999995</v>
      </c>
      <c r="J381">
        <v>184.107</v>
      </c>
      <c r="K381" s="1">
        <v>43741</v>
      </c>
      <c r="L381" s="2">
        <v>0.51180555555555551</v>
      </c>
      <c r="M381" t="s">
        <v>33</v>
      </c>
      <c r="N381">
        <v>175.34</v>
      </c>
      <c r="O381">
        <v>4.7619047620000003</v>
      </c>
      <c r="P381">
        <v>8.7669999999999995</v>
      </c>
      <c r="Q381">
        <v>7.7</v>
      </c>
      <c r="R381" s="4">
        <f>DATE(YEAR(tablaDatos[[#This Row],[Date]]), DAY(tablaDatos[[#This Row],[Date]]), MONTH(tablaDatos[[#This Row],[Date]]))</f>
        <v>43534</v>
      </c>
    </row>
    <row r="382" spans="1:18" x14ac:dyDescent="0.3">
      <c r="A382" t="s">
        <v>55</v>
      </c>
      <c r="B382" t="s">
        <v>18</v>
      </c>
      <c r="C382" t="s">
        <v>19</v>
      </c>
      <c r="D382" t="s">
        <v>20</v>
      </c>
      <c r="E382" t="s">
        <v>31</v>
      </c>
      <c r="F382" t="s">
        <v>35</v>
      </c>
      <c r="G382">
        <v>62.62</v>
      </c>
      <c r="H382">
        <v>5</v>
      </c>
      <c r="I382">
        <v>15.654999999999999</v>
      </c>
      <c r="J382">
        <v>328.755</v>
      </c>
      <c r="K382" s="1">
        <v>43741</v>
      </c>
      <c r="L382" s="2">
        <v>0.80208333333333337</v>
      </c>
      <c r="M382" t="s">
        <v>23</v>
      </c>
      <c r="N382">
        <v>313.10000000000002</v>
      </c>
      <c r="O382">
        <v>4.7619047620000003</v>
      </c>
      <c r="P382">
        <v>15.654999999999999</v>
      </c>
      <c r="Q382">
        <v>7</v>
      </c>
      <c r="R382" s="4">
        <f>DATE(YEAR(tablaDatos[[#This Row],[Date]]), DAY(tablaDatos[[#This Row],[Date]]), MONTH(tablaDatos[[#This Row],[Date]]))</f>
        <v>43534</v>
      </c>
    </row>
    <row r="383" spans="1:18" x14ac:dyDescent="0.3">
      <c r="A383" t="s">
        <v>104</v>
      </c>
      <c r="B383" t="s">
        <v>18</v>
      </c>
      <c r="C383" t="s">
        <v>19</v>
      </c>
      <c r="D383" t="s">
        <v>27</v>
      </c>
      <c r="E383" t="s">
        <v>21</v>
      </c>
      <c r="F383" t="s">
        <v>32</v>
      </c>
      <c r="G383">
        <v>93.69</v>
      </c>
      <c r="H383">
        <v>7</v>
      </c>
      <c r="I383">
        <v>32.791499999999999</v>
      </c>
      <c r="J383">
        <v>688.62149999999997</v>
      </c>
      <c r="K383" s="1">
        <v>43741</v>
      </c>
      <c r="L383" s="2">
        <v>0.78055555555555556</v>
      </c>
      <c r="M383" t="s">
        <v>33</v>
      </c>
      <c r="N383">
        <v>655.83</v>
      </c>
      <c r="O383">
        <v>4.7619047620000003</v>
      </c>
      <c r="P383">
        <v>32.791499999999999</v>
      </c>
      <c r="Q383">
        <v>4.5</v>
      </c>
      <c r="R383" s="4">
        <f>DATE(YEAR(tablaDatos[[#This Row],[Date]]), DAY(tablaDatos[[#This Row],[Date]]), MONTH(tablaDatos[[#This Row],[Date]]))</f>
        <v>43534</v>
      </c>
    </row>
    <row r="384" spans="1:18" x14ac:dyDescent="0.3">
      <c r="A384" t="s">
        <v>139</v>
      </c>
      <c r="B384" t="s">
        <v>38</v>
      </c>
      <c r="C384" t="s">
        <v>39</v>
      </c>
      <c r="D384" t="s">
        <v>27</v>
      </c>
      <c r="E384" t="s">
        <v>21</v>
      </c>
      <c r="F384" t="s">
        <v>44</v>
      </c>
      <c r="G384">
        <v>57.34</v>
      </c>
      <c r="H384">
        <v>3</v>
      </c>
      <c r="I384">
        <v>8.6010000000000009</v>
      </c>
      <c r="J384">
        <v>180.62100000000001</v>
      </c>
      <c r="K384" s="1">
        <v>43741</v>
      </c>
      <c r="L384" s="2">
        <v>0.7909722222222223</v>
      </c>
      <c r="M384" t="s">
        <v>33</v>
      </c>
      <c r="N384">
        <v>172.02</v>
      </c>
      <c r="O384">
        <v>4.7619047620000003</v>
      </c>
      <c r="P384">
        <v>8.6010000000000009</v>
      </c>
      <c r="Q384">
        <v>7.9</v>
      </c>
      <c r="R384" s="4">
        <f>DATE(YEAR(tablaDatos[[#This Row],[Date]]), DAY(tablaDatos[[#This Row],[Date]]), MONTH(tablaDatos[[#This Row],[Date]]))</f>
        <v>43534</v>
      </c>
    </row>
    <row r="385" spans="1:18" x14ac:dyDescent="0.3">
      <c r="A385" t="s">
        <v>217</v>
      </c>
      <c r="B385" t="s">
        <v>38</v>
      </c>
      <c r="C385" t="s">
        <v>39</v>
      </c>
      <c r="D385" t="s">
        <v>27</v>
      </c>
      <c r="E385" t="s">
        <v>31</v>
      </c>
      <c r="F385" t="s">
        <v>44</v>
      </c>
      <c r="G385">
        <v>18.22</v>
      </c>
      <c r="H385">
        <v>7</v>
      </c>
      <c r="I385">
        <v>6.3769999999999998</v>
      </c>
      <c r="J385">
        <v>133.917</v>
      </c>
      <c r="K385" s="1">
        <v>43741</v>
      </c>
      <c r="L385" s="2">
        <v>0.58611111111111114</v>
      </c>
      <c r="M385" t="s">
        <v>33</v>
      </c>
      <c r="N385">
        <v>127.54</v>
      </c>
      <c r="O385">
        <v>4.7619047620000003</v>
      </c>
      <c r="P385">
        <v>6.3769999999999998</v>
      </c>
      <c r="Q385">
        <v>6.6</v>
      </c>
      <c r="R385" s="4">
        <f>DATE(YEAR(tablaDatos[[#This Row],[Date]]), DAY(tablaDatos[[#This Row],[Date]]), MONTH(tablaDatos[[#This Row],[Date]]))</f>
        <v>43534</v>
      </c>
    </row>
    <row r="386" spans="1:18" x14ac:dyDescent="0.3">
      <c r="A386" t="s">
        <v>229</v>
      </c>
      <c r="B386" t="s">
        <v>18</v>
      </c>
      <c r="C386" t="s">
        <v>19</v>
      </c>
      <c r="D386" t="s">
        <v>27</v>
      </c>
      <c r="E386" t="s">
        <v>31</v>
      </c>
      <c r="F386" t="s">
        <v>35</v>
      </c>
      <c r="G386">
        <v>25.84</v>
      </c>
      <c r="H386">
        <v>3</v>
      </c>
      <c r="I386">
        <v>3.8759999999999999</v>
      </c>
      <c r="J386">
        <v>81.396000000000001</v>
      </c>
      <c r="K386" s="1">
        <v>43741</v>
      </c>
      <c r="L386" s="2">
        <v>0.78819444444444453</v>
      </c>
      <c r="M386" t="s">
        <v>23</v>
      </c>
      <c r="N386">
        <v>77.52</v>
      </c>
      <c r="O386">
        <v>4.7619047620000003</v>
      </c>
      <c r="P386">
        <v>3.8759999999999999</v>
      </c>
      <c r="Q386">
        <v>6.6</v>
      </c>
      <c r="R386" s="4">
        <f>DATE(YEAR(tablaDatos[[#This Row],[Date]]), DAY(tablaDatos[[#This Row],[Date]]), MONTH(tablaDatos[[#This Row],[Date]]))</f>
        <v>43534</v>
      </c>
    </row>
    <row r="387" spans="1:18" x14ac:dyDescent="0.3">
      <c r="A387" t="s">
        <v>243</v>
      </c>
      <c r="B387" t="s">
        <v>25</v>
      </c>
      <c r="C387" t="s">
        <v>26</v>
      </c>
      <c r="D387" t="s">
        <v>27</v>
      </c>
      <c r="E387" t="s">
        <v>31</v>
      </c>
      <c r="F387" t="s">
        <v>40</v>
      </c>
      <c r="G387">
        <v>45.74</v>
      </c>
      <c r="H387">
        <v>3</v>
      </c>
      <c r="I387">
        <v>6.8609999999999998</v>
      </c>
      <c r="J387">
        <v>144.08099999999999</v>
      </c>
      <c r="K387" s="1">
        <v>43741</v>
      </c>
      <c r="L387" s="2">
        <v>0.73472222222222217</v>
      </c>
      <c r="M387" t="s">
        <v>33</v>
      </c>
      <c r="N387">
        <v>137.22</v>
      </c>
      <c r="O387">
        <v>4.7619047620000003</v>
      </c>
      <c r="P387">
        <v>6.8609999999999998</v>
      </c>
      <c r="Q387">
        <v>6.5</v>
      </c>
      <c r="R387" s="4">
        <f>DATE(YEAR(tablaDatos[[#This Row],[Date]]), DAY(tablaDatos[[#This Row],[Date]]), MONTH(tablaDatos[[#This Row],[Date]]))</f>
        <v>43534</v>
      </c>
    </row>
    <row r="388" spans="1:18" x14ac:dyDescent="0.3">
      <c r="A388" t="s">
        <v>296</v>
      </c>
      <c r="B388" t="s">
        <v>18</v>
      </c>
      <c r="C388" t="s">
        <v>19</v>
      </c>
      <c r="D388" t="s">
        <v>20</v>
      </c>
      <c r="E388" t="s">
        <v>31</v>
      </c>
      <c r="F388" t="s">
        <v>44</v>
      </c>
      <c r="G388">
        <v>10.130000000000001</v>
      </c>
      <c r="H388">
        <v>7</v>
      </c>
      <c r="I388">
        <v>3.5455000000000001</v>
      </c>
      <c r="J388">
        <v>74.455500000000001</v>
      </c>
      <c r="K388" s="1">
        <v>43741</v>
      </c>
      <c r="L388" s="2">
        <v>0.81597222222222221</v>
      </c>
      <c r="M388" t="s">
        <v>23</v>
      </c>
      <c r="N388">
        <v>70.91</v>
      </c>
      <c r="O388">
        <v>4.7619047620000003</v>
      </c>
      <c r="P388">
        <v>3.5455000000000001</v>
      </c>
      <c r="Q388">
        <v>8.3000000000000007</v>
      </c>
      <c r="R388" s="4">
        <f>DATE(YEAR(tablaDatos[[#This Row],[Date]]), DAY(tablaDatos[[#This Row],[Date]]), MONTH(tablaDatos[[#This Row],[Date]]))</f>
        <v>43534</v>
      </c>
    </row>
    <row r="389" spans="1:18" x14ac:dyDescent="0.3">
      <c r="A389" t="s">
        <v>354</v>
      </c>
      <c r="B389" t="s">
        <v>25</v>
      </c>
      <c r="C389" t="s">
        <v>26</v>
      </c>
      <c r="D389" t="s">
        <v>20</v>
      </c>
      <c r="E389" t="s">
        <v>31</v>
      </c>
      <c r="F389" t="s">
        <v>22</v>
      </c>
      <c r="G389">
        <v>81.95</v>
      </c>
      <c r="H389">
        <v>10</v>
      </c>
      <c r="I389">
        <v>40.975000000000001</v>
      </c>
      <c r="J389">
        <v>860.47500000000002</v>
      </c>
      <c r="K389" s="1">
        <v>43741</v>
      </c>
      <c r="L389" s="2">
        <v>0.52708333333333335</v>
      </c>
      <c r="M389" t="s">
        <v>33</v>
      </c>
      <c r="N389">
        <v>819.5</v>
      </c>
      <c r="O389">
        <v>4.7619047620000003</v>
      </c>
      <c r="P389">
        <v>40.975000000000001</v>
      </c>
      <c r="Q389">
        <v>6</v>
      </c>
      <c r="R389" s="4">
        <f>DATE(YEAR(tablaDatos[[#This Row],[Date]]), DAY(tablaDatos[[#This Row],[Date]]), MONTH(tablaDatos[[#This Row],[Date]]))</f>
        <v>43534</v>
      </c>
    </row>
    <row r="390" spans="1:18" x14ac:dyDescent="0.3">
      <c r="A390" t="s">
        <v>414</v>
      </c>
      <c r="B390" t="s">
        <v>25</v>
      </c>
      <c r="C390" t="s">
        <v>26</v>
      </c>
      <c r="D390" t="s">
        <v>20</v>
      </c>
      <c r="E390" t="s">
        <v>21</v>
      </c>
      <c r="F390" t="s">
        <v>32</v>
      </c>
      <c r="G390">
        <v>35.79</v>
      </c>
      <c r="H390">
        <v>9</v>
      </c>
      <c r="I390">
        <v>16.105499999999999</v>
      </c>
      <c r="J390">
        <v>338.21550000000002</v>
      </c>
      <c r="K390" s="1">
        <v>43741</v>
      </c>
      <c r="L390" s="2">
        <v>0.62916666666666665</v>
      </c>
      <c r="M390" t="s">
        <v>33</v>
      </c>
      <c r="N390">
        <v>322.11</v>
      </c>
      <c r="O390">
        <v>4.7619047620000003</v>
      </c>
      <c r="P390">
        <v>16.105499999999999</v>
      </c>
      <c r="Q390">
        <v>5.0999999999999996</v>
      </c>
      <c r="R390" s="4">
        <f>DATE(YEAR(tablaDatos[[#This Row],[Date]]), DAY(tablaDatos[[#This Row],[Date]]), MONTH(tablaDatos[[#This Row],[Date]]))</f>
        <v>43534</v>
      </c>
    </row>
    <row r="391" spans="1:18" x14ac:dyDescent="0.3">
      <c r="A391" t="s">
        <v>442</v>
      </c>
      <c r="B391" t="s">
        <v>38</v>
      </c>
      <c r="C391" t="s">
        <v>39</v>
      </c>
      <c r="D391" t="s">
        <v>27</v>
      </c>
      <c r="E391" t="s">
        <v>21</v>
      </c>
      <c r="F391" t="s">
        <v>28</v>
      </c>
      <c r="G391">
        <v>25.45</v>
      </c>
      <c r="H391">
        <v>1</v>
      </c>
      <c r="I391">
        <v>1.2725</v>
      </c>
      <c r="J391">
        <v>26.7225</v>
      </c>
      <c r="K391" s="1">
        <v>43741</v>
      </c>
      <c r="L391" s="2">
        <v>0.75694444444444453</v>
      </c>
      <c r="M391" t="s">
        <v>33</v>
      </c>
      <c r="N391">
        <v>25.45</v>
      </c>
      <c r="O391">
        <v>4.7619047620000003</v>
      </c>
      <c r="P391">
        <v>1.2725</v>
      </c>
      <c r="Q391">
        <v>5.0999999999999996</v>
      </c>
      <c r="R391" s="4">
        <f>DATE(YEAR(tablaDatos[[#This Row],[Date]]), DAY(tablaDatos[[#This Row],[Date]]), MONTH(tablaDatos[[#This Row],[Date]]))</f>
        <v>43534</v>
      </c>
    </row>
    <row r="392" spans="1:18" x14ac:dyDescent="0.3">
      <c r="A392" t="s">
        <v>447</v>
      </c>
      <c r="B392" t="s">
        <v>18</v>
      </c>
      <c r="C392" t="s">
        <v>19</v>
      </c>
      <c r="D392" t="s">
        <v>27</v>
      </c>
      <c r="E392" t="s">
        <v>31</v>
      </c>
      <c r="F392" t="s">
        <v>28</v>
      </c>
      <c r="G392">
        <v>58.03</v>
      </c>
      <c r="H392">
        <v>2</v>
      </c>
      <c r="I392">
        <v>5.8029999999999999</v>
      </c>
      <c r="J392">
        <v>121.863</v>
      </c>
      <c r="K392" s="1">
        <v>43741</v>
      </c>
      <c r="L392" s="2">
        <v>0.8652777777777777</v>
      </c>
      <c r="M392" t="s">
        <v>23</v>
      </c>
      <c r="N392">
        <v>116.06</v>
      </c>
      <c r="O392">
        <v>4.7619047620000003</v>
      </c>
      <c r="P392">
        <v>5.8029999999999999</v>
      </c>
      <c r="Q392">
        <v>8.8000000000000007</v>
      </c>
      <c r="R392" s="4">
        <f>DATE(YEAR(tablaDatos[[#This Row],[Date]]), DAY(tablaDatos[[#This Row],[Date]]), MONTH(tablaDatos[[#This Row],[Date]]))</f>
        <v>43534</v>
      </c>
    </row>
    <row r="393" spans="1:18" x14ac:dyDescent="0.3">
      <c r="A393" t="s">
        <v>45</v>
      </c>
      <c r="B393" t="s">
        <v>18</v>
      </c>
      <c r="C393" t="s">
        <v>19</v>
      </c>
      <c r="D393" t="s">
        <v>20</v>
      </c>
      <c r="E393" t="s">
        <v>21</v>
      </c>
      <c r="F393" t="s">
        <v>22</v>
      </c>
      <c r="G393">
        <v>68.930000000000007</v>
      </c>
      <c r="H393">
        <v>7</v>
      </c>
      <c r="I393">
        <v>24.125499999999999</v>
      </c>
      <c r="J393">
        <v>506.63549999999998</v>
      </c>
      <c r="K393" s="1">
        <v>43772</v>
      </c>
      <c r="L393" s="2">
        <v>0.4604166666666667</v>
      </c>
      <c r="M393" t="s">
        <v>33</v>
      </c>
      <c r="N393">
        <v>482.51</v>
      </c>
      <c r="O393">
        <v>4.7619047620000003</v>
      </c>
      <c r="P393">
        <v>24.125499999999999</v>
      </c>
      <c r="Q393">
        <v>4.5999999999999996</v>
      </c>
      <c r="R393" s="4">
        <f>DATE(YEAR(tablaDatos[[#This Row],[Date]]), DAY(tablaDatos[[#This Row],[Date]]), MONTH(tablaDatos[[#This Row],[Date]]))</f>
        <v>43535</v>
      </c>
    </row>
    <row r="394" spans="1:18" x14ac:dyDescent="0.3">
      <c r="A394" t="s">
        <v>47</v>
      </c>
      <c r="B394" t="s">
        <v>38</v>
      </c>
      <c r="C394" t="s">
        <v>39</v>
      </c>
      <c r="D394" t="s">
        <v>27</v>
      </c>
      <c r="E394" t="s">
        <v>21</v>
      </c>
      <c r="F394" t="s">
        <v>32</v>
      </c>
      <c r="G394">
        <v>40.299999999999997</v>
      </c>
      <c r="H394">
        <v>2</v>
      </c>
      <c r="I394">
        <v>4.03</v>
      </c>
      <c r="J394">
        <v>84.63</v>
      </c>
      <c r="K394" s="1">
        <v>43772</v>
      </c>
      <c r="L394" s="2">
        <v>0.64583333333333337</v>
      </c>
      <c r="M394" t="s">
        <v>23</v>
      </c>
      <c r="N394">
        <v>80.599999999999994</v>
      </c>
      <c r="O394">
        <v>4.7619047620000003</v>
      </c>
      <c r="P394">
        <v>4.03</v>
      </c>
      <c r="Q394">
        <v>4.4000000000000004</v>
      </c>
      <c r="R394" s="4">
        <f>DATE(YEAR(tablaDatos[[#This Row],[Date]]), DAY(tablaDatos[[#This Row],[Date]]), MONTH(tablaDatos[[#This Row],[Date]]))</f>
        <v>43535</v>
      </c>
    </row>
    <row r="395" spans="1:18" x14ac:dyDescent="0.3">
      <c r="A395" t="s">
        <v>115</v>
      </c>
      <c r="B395" t="s">
        <v>25</v>
      </c>
      <c r="C395" t="s">
        <v>26</v>
      </c>
      <c r="D395" t="s">
        <v>20</v>
      </c>
      <c r="E395" t="s">
        <v>31</v>
      </c>
      <c r="F395" t="s">
        <v>35</v>
      </c>
      <c r="G395">
        <v>34.56</v>
      </c>
      <c r="H395">
        <v>7</v>
      </c>
      <c r="I395">
        <v>12.096</v>
      </c>
      <c r="J395">
        <v>254.01599999999999</v>
      </c>
      <c r="K395" s="1">
        <v>43772</v>
      </c>
      <c r="L395" s="2">
        <v>0.67152777777777783</v>
      </c>
      <c r="M395" t="s">
        <v>33</v>
      </c>
      <c r="N395">
        <v>241.92</v>
      </c>
      <c r="O395">
        <v>4.7619047620000003</v>
      </c>
      <c r="P395">
        <v>12.096</v>
      </c>
      <c r="Q395">
        <v>7.3</v>
      </c>
      <c r="R395" s="4">
        <f>DATE(YEAR(tablaDatos[[#This Row],[Date]]), DAY(tablaDatos[[#This Row],[Date]]), MONTH(tablaDatos[[#This Row],[Date]]))</f>
        <v>43535</v>
      </c>
    </row>
    <row r="396" spans="1:18" x14ac:dyDescent="0.3">
      <c r="A396" t="s">
        <v>137</v>
      </c>
      <c r="B396" t="s">
        <v>38</v>
      </c>
      <c r="C396" t="s">
        <v>39</v>
      </c>
      <c r="D396" t="s">
        <v>20</v>
      </c>
      <c r="E396" t="s">
        <v>21</v>
      </c>
      <c r="F396" t="s">
        <v>35</v>
      </c>
      <c r="G396">
        <v>29.61</v>
      </c>
      <c r="H396">
        <v>7</v>
      </c>
      <c r="I396">
        <v>10.3635</v>
      </c>
      <c r="J396">
        <v>217.6335</v>
      </c>
      <c r="K396" s="1">
        <v>43772</v>
      </c>
      <c r="L396" s="2">
        <v>0.66180555555555554</v>
      </c>
      <c r="M396" t="s">
        <v>29</v>
      </c>
      <c r="N396">
        <v>207.27</v>
      </c>
      <c r="O396">
        <v>4.7619047620000003</v>
      </c>
      <c r="P396">
        <v>10.3635</v>
      </c>
      <c r="Q396">
        <v>6.5</v>
      </c>
      <c r="R396" s="4">
        <f>DATE(YEAR(tablaDatos[[#This Row],[Date]]), DAY(tablaDatos[[#This Row],[Date]]), MONTH(tablaDatos[[#This Row],[Date]]))</f>
        <v>43535</v>
      </c>
    </row>
    <row r="397" spans="1:18" x14ac:dyDescent="0.3">
      <c r="A397" t="s">
        <v>142</v>
      </c>
      <c r="B397" t="s">
        <v>18</v>
      </c>
      <c r="C397" t="s">
        <v>19</v>
      </c>
      <c r="D397" t="s">
        <v>27</v>
      </c>
      <c r="E397" t="s">
        <v>21</v>
      </c>
      <c r="F397" t="s">
        <v>32</v>
      </c>
      <c r="G397">
        <v>63.42</v>
      </c>
      <c r="H397">
        <v>8</v>
      </c>
      <c r="I397">
        <v>25.367999999999999</v>
      </c>
      <c r="J397">
        <v>532.72799999999995</v>
      </c>
      <c r="K397" s="1">
        <v>43772</v>
      </c>
      <c r="L397" s="2">
        <v>0.53819444444444442</v>
      </c>
      <c r="M397" t="s">
        <v>23</v>
      </c>
      <c r="N397">
        <v>507.36</v>
      </c>
      <c r="O397">
        <v>4.7619047620000003</v>
      </c>
      <c r="P397">
        <v>25.367999999999999</v>
      </c>
      <c r="Q397">
        <v>7.4</v>
      </c>
      <c r="R397" s="4">
        <f>DATE(YEAR(tablaDatos[[#This Row],[Date]]), DAY(tablaDatos[[#This Row],[Date]]), MONTH(tablaDatos[[#This Row],[Date]]))</f>
        <v>43535</v>
      </c>
    </row>
    <row r="398" spans="1:18" x14ac:dyDescent="0.3">
      <c r="A398" t="s">
        <v>150</v>
      </c>
      <c r="B398" t="s">
        <v>18</v>
      </c>
      <c r="C398" t="s">
        <v>19</v>
      </c>
      <c r="D398" t="s">
        <v>27</v>
      </c>
      <c r="E398" t="s">
        <v>31</v>
      </c>
      <c r="F398" t="s">
        <v>22</v>
      </c>
      <c r="G398">
        <v>59.77</v>
      </c>
      <c r="H398">
        <v>2</v>
      </c>
      <c r="I398">
        <v>5.9770000000000003</v>
      </c>
      <c r="J398">
        <v>125.517</v>
      </c>
      <c r="K398" s="1">
        <v>43772</v>
      </c>
      <c r="L398" s="2">
        <v>0.50069444444444444</v>
      </c>
      <c r="M398" t="s">
        <v>33</v>
      </c>
      <c r="N398">
        <v>119.54</v>
      </c>
      <c r="O398">
        <v>4.7619047620000003</v>
      </c>
      <c r="P398">
        <v>5.9770000000000003</v>
      </c>
      <c r="Q398">
        <v>5.8</v>
      </c>
      <c r="R398" s="4">
        <f>DATE(YEAR(tablaDatos[[#This Row],[Date]]), DAY(tablaDatos[[#This Row],[Date]]), MONTH(tablaDatos[[#This Row],[Date]]))</f>
        <v>43535</v>
      </c>
    </row>
    <row r="399" spans="1:18" x14ac:dyDescent="0.3">
      <c r="A399" t="s">
        <v>189</v>
      </c>
      <c r="B399" t="s">
        <v>25</v>
      </c>
      <c r="C399" t="s">
        <v>26</v>
      </c>
      <c r="D399" t="s">
        <v>20</v>
      </c>
      <c r="E399" t="s">
        <v>21</v>
      </c>
      <c r="F399" t="s">
        <v>22</v>
      </c>
      <c r="G399">
        <v>29.67</v>
      </c>
      <c r="H399">
        <v>7</v>
      </c>
      <c r="I399">
        <v>10.384499999999999</v>
      </c>
      <c r="J399">
        <v>218.0745</v>
      </c>
      <c r="K399" s="1">
        <v>43772</v>
      </c>
      <c r="L399" s="2">
        <v>0.79027777777777775</v>
      </c>
      <c r="M399" t="s">
        <v>33</v>
      </c>
      <c r="N399">
        <v>207.69</v>
      </c>
      <c r="O399">
        <v>4.7619047620000003</v>
      </c>
      <c r="P399">
        <v>10.384499999999999</v>
      </c>
      <c r="Q399">
        <v>8.1</v>
      </c>
      <c r="R399" s="4">
        <f>DATE(YEAR(tablaDatos[[#This Row],[Date]]), DAY(tablaDatos[[#This Row],[Date]]), MONTH(tablaDatos[[#This Row],[Date]]))</f>
        <v>43535</v>
      </c>
    </row>
    <row r="400" spans="1:18" x14ac:dyDescent="0.3">
      <c r="A400" t="s">
        <v>216</v>
      </c>
      <c r="B400" t="s">
        <v>25</v>
      </c>
      <c r="C400" t="s">
        <v>26</v>
      </c>
      <c r="D400" t="s">
        <v>27</v>
      </c>
      <c r="E400" t="s">
        <v>31</v>
      </c>
      <c r="F400" t="s">
        <v>44</v>
      </c>
      <c r="G400">
        <v>46.77</v>
      </c>
      <c r="H400">
        <v>6</v>
      </c>
      <c r="I400">
        <v>14.031000000000001</v>
      </c>
      <c r="J400">
        <v>294.65100000000001</v>
      </c>
      <c r="K400" s="1">
        <v>43772</v>
      </c>
      <c r="L400" s="2">
        <v>0.56736111111111109</v>
      </c>
      <c r="M400" t="s">
        <v>29</v>
      </c>
      <c r="N400">
        <v>280.62</v>
      </c>
      <c r="O400">
        <v>4.7619047620000003</v>
      </c>
      <c r="P400">
        <v>14.031000000000001</v>
      </c>
      <c r="Q400">
        <v>6</v>
      </c>
      <c r="R400" s="4">
        <f>DATE(YEAR(tablaDatos[[#This Row],[Date]]), DAY(tablaDatos[[#This Row],[Date]]), MONTH(tablaDatos[[#This Row],[Date]]))</f>
        <v>43535</v>
      </c>
    </row>
    <row r="401" spans="1:18" x14ac:dyDescent="0.3">
      <c r="A401" t="s">
        <v>277</v>
      </c>
      <c r="B401" t="s">
        <v>18</v>
      </c>
      <c r="C401" t="s">
        <v>19</v>
      </c>
      <c r="D401" t="s">
        <v>27</v>
      </c>
      <c r="E401" t="s">
        <v>21</v>
      </c>
      <c r="F401" t="s">
        <v>32</v>
      </c>
      <c r="G401">
        <v>28.32</v>
      </c>
      <c r="H401">
        <v>5</v>
      </c>
      <c r="I401">
        <v>7.08</v>
      </c>
      <c r="J401">
        <v>148.68</v>
      </c>
      <c r="K401" s="1">
        <v>43772</v>
      </c>
      <c r="L401" s="2">
        <v>0.56111111111111112</v>
      </c>
      <c r="M401" t="s">
        <v>23</v>
      </c>
      <c r="N401">
        <v>141.6</v>
      </c>
      <c r="O401">
        <v>4.7619047620000003</v>
      </c>
      <c r="P401">
        <v>7.08</v>
      </c>
      <c r="Q401">
        <v>6.2</v>
      </c>
      <c r="R401" s="4">
        <f>DATE(YEAR(tablaDatos[[#This Row],[Date]]), DAY(tablaDatos[[#This Row],[Date]]), MONTH(tablaDatos[[#This Row],[Date]]))</f>
        <v>43535</v>
      </c>
    </row>
    <row r="402" spans="1:18" x14ac:dyDescent="0.3">
      <c r="A402" t="s">
        <v>412</v>
      </c>
      <c r="B402" t="s">
        <v>18</v>
      </c>
      <c r="C402" t="s">
        <v>19</v>
      </c>
      <c r="D402" t="s">
        <v>27</v>
      </c>
      <c r="E402" t="s">
        <v>21</v>
      </c>
      <c r="F402" t="s">
        <v>40</v>
      </c>
      <c r="G402">
        <v>94.67</v>
      </c>
      <c r="H402">
        <v>4</v>
      </c>
      <c r="I402">
        <v>18.934000000000001</v>
      </c>
      <c r="J402">
        <v>397.61399999999998</v>
      </c>
      <c r="K402" s="1">
        <v>43772</v>
      </c>
      <c r="L402" s="2">
        <v>0.50277777777777777</v>
      </c>
      <c r="M402" t="s">
        <v>29</v>
      </c>
      <c r="N402">
        <v>378.68</v>
      </c>
      <c r="O402">
        <v>4.7619047620000003</v>
      </c>
      <c r="P402">
        <v>18.934000000000001</v>
      </c>
      <c r="Q402">
        <v>6.8</v>
      </c>
      <c r="R402" s="4">
        <f>DATE(YEAR(tablaDatos[[#This Row],[Date]]), DAY(tablaDatos[[#This Row],[Date]]), MONTH(tablaDatos[[#This Row],[Date]]))</f>
        <v>43535</v>
      </c>
    </row>
    <row r="403" spans="1:18" x14ac:dyDescent="0.3">
      <c r="A403" t="s">
        <v>435</v>
      </c>
      <c r="B403" t="s">
        <v>38</v>
      </c>
      <c r="C403" t="s">
        <v>39</v>
      </c>
      <c r="D403" t="s">
        <v>20</v>
      </c>
      <c r="E403" t="s">
        <v>21</v>
      </c>
      <c r="F403" t="s">
        <v>28</v>
      </c>
      <c r="G403">
        <v>34.49</v>
      </c>
      <c r="H403">
        <v>5</v>
      </c>
      <c r="I403">
        <v>8.6225000000000005</v>
      </c>
      <c r="J403">
        <v>181.07249999999999</v>
      </c>
      <c r="K403" s="1">
        <v>43772</v>
      </c>
      <c r="L403" s="2">
        <v>0.8222222222222223</v>
      </c>
      <c r="M403" t="s">
        <v>33</v>
      </c>
      <c r="N403">
        <v>172.45</v>
      </c>
      <c r="O403">
        <v>4.7619047620000003</v>
      </c>
      <c r="P403">
        <v>8.6225000000000005</v>
      </c>
      <c r="Q403">
        <v>9</v>
      </c>
      <c r="R403" s="4">
        <f>DATE(YEAR(tablaDatos[[#This Row],[Date]]), DAY(tablaDatos[[#This Row],[Date]]), MONTH(tablaDatos[[#This Row],[Date]]))</f>
        <v>43535</v>
      </c>
    </row>
    <row r="404" spans="1:18" x14ac:dyDescent="0.3">
      <c r="A404" t="s">
        <v>67</v>
      </c>
      <c r="B404" t="s">
        <v>25</v>
      </c>
      <c r="C404" t="s">
        <v>26</v>
      </c>
      <c r="D404" t="s">
        <v>27</v>
      </c>
      <c r="E404" t="s">
        <v>31</v>
      </c>
      <c r="F404" t="s">
        <v>28</v>
      </c>
      <c r="G404">
        <v>30.61</v>
      </c>
      <c r="H404">
        <v>6</v>
      </c>
      <c r="I404">
        <v>9.1829999999999998</v>
      </c>
      <c r="J404">
        <v>192.84299999999999</v>
      </c>
      <c r="K404" s="1">
        <v>43802</v>
      </c>
      <c r="L404" s="2">
        <v>0.85833333333333339</v>
      </c>
      <c r="M404" t="s">
        <v>29</v>
      </c>
      <c r="N404">
        <v>183.66</v>
      </c>
      <c r="O404">
        <v>4.7619047620000003</v>
      </c>
      <c r="P404">
        <v>9.1829999999999998</v>
      </c>
      <c r="Q404">
        <v>9.3000000000000007</v>
      </c>
      <c r="R404" s="4">
        <f>DATE(YEAR(tablaDatos[[#This Row],[Date]]), DAY(tablaDatos[[#This Row],[Date]]), MONTH(tablaDatos[[#This Row],[Date]]))</f>
        <v>43536</v>
      </c>
    </row>
    <row r="405" spans="1:18" x14ac:dyDescent="0.3">
      <c r="A405" t="s">
        <v>85</v>
      </c>
      <c r="B405" t="s">
        <v>38</v>
      </c>
      <c r="C405" t="s">
        <v>39</v>
      </c>
      <c r="D405" t="s">
        <v>20</v>
      </c>
      <c r="E405" t="s">
        <v>31</v>
      </c>
      <c r="F405" t="s">
        <v>22</v>
      </c>
      <c r="G405">
        <v>64.36</v>
      </c>
      <c r="H405">
        <v>9</v>
      </c>
      <c r="I405">
        <v>28.962</v>
      </c>
      <c r="J405">
        <v>608.202</v>
      </c>
      <c r="K405" s="1">
        <v>43802</v>
      </c>
      <c r="L405" s="2">
        <v>0.50624999999999998</v>
      </c>
      <c r="M405" t="s">
        <v>33</v>
      </c>
      <c r="N405">
        <v>579.24</v>
      </c>
      <c r="O405">
        <v>4.7619047620000003</v>
      </c>
      <c r="P405">
        <v>28.962</v>
      </c>
      <c r="Q405">
        <v>8.6</v>
      </c>
      <c r="R405" s="4">
        <f>DATE(YEAR(tablaDatos[[#This Row],[Date]]), DAY(tablaDatos[[#This Row],[Date]]), MONTH(tablaDatos[[#This Row],[Date]]))</f>
        <v>43536</v>
      </c>
    </row>
    <row r="406" spans="1:18" x14ac:dyDescent="0.3">
      <c r="A406" t="s">
        <v>131</v>
      </c>
      <c r="B406" t="s">
        <v>25</v>
      </c>
      <c r="C406" t="s">
        <v>26</v>
      </c>
      <c r="D406" t="s">
        <v>27</v>
      </c>
      <c r="E406" t="s">
        <v>31</v>
      </c>
      <c r="F406" t="s">
        <v>22</v>
      </c>
      <c r="G406">
        <v>41.5</v>
      </c>
      <c r="H406">
        <v>4</v>
      </c>
      <c r="I406">
        <v>8.3000000000000007</v>
      </c>
      <c r="J406">
        <v>174.3</v>
      </c>
      <c r="K406" s="1">
        <v>43802</v>
      </c>
      <c r="L406" s="2">
        <v>0.83194444444444438</v>
      </c>
      <c r="M406" t="s">
        <v>33</v>
      </c>
      <c r="N406">
        <v>166</v>
      </c>
      <c r="O406">
        <v>4.7619047620000003</v>
      </c>
      <c r="P406">
        <v>8.3000000000000007</v>
      </c>
      <c r="Q406">
        <v>8.1999999999999993</v>
      </c>
      <c r="R406" s="4">
        <f>DATE(YEAR(tablaDatos[[#This Row],[Date]]), DAY(tablaDatos[[#This Row],[Date]]), MONTH(tablaDatos[[#This Row],[Date]]))</f>
        <v>43536</v>
      </c>
    </row>
    <row r="407" spans="1:18" x14ac:dyDescent="0.3">
      <c r="A407" t="s">
        <v>143</v>
      </c>
      <c r="B407" t="s">
        <v>38</v>
      </c>
      <c r="C407" t="s">
        <v>39</v>
      </c>
      <c r="D407" t="s">
        <v>20</v>
      </c>
      <c r="E407" t="s">
        <v>21</v>
      </c>
      <c r="F407" t="s">
        <v>28</v>
      </c>
      <c r="G407">
        <v>10.59</v>
      </c>
      <c r="H407">
        <v>3</v>
      </c>
      <c r="I407">
        <v>1.5885</v>
      </c>
      <c r="J407">
        <v>33.358499999999999</v>
      </c>
      <c r="K407" s="1">
        <v>43802</v>
      </c>
      <c r="L407" s="2">
        <v>0.57777777777777783</v>
      </c>
      <c r="M407" t="s">
        <v>33</v>
      </c>
      <c r="N407">
        <v>31.77</v>
      </c>
      <c r="O407">
        <v>4.7619047620000003</v>
      </c>
      <c r="P407">
        <v>1.5885</v>
      </c>
      <c r="Q407">
        <v>8.6999999999999993</v>
      </c>
      <c r="R407" s="4">
        <f>DATE(YEAR(tablaDatos[[#This Row],[Date]]), DAY(tablaDatos[[#This Row],[Date]]), MONTH(tablaDatos[[#This Row],[Date]]))</f>
        <v>43536</v>
      </c>
    </row>
    <row r="408" spans="1:18" x14ac:dyDescent="0.3">
      <c r="A408" t="s">
        <v>163</v>
      </c>
      <c r="B408" t="s">
        <v>18</v>
      </c>
      <c r="C408" t="s">
        <v>19</v>
      </c>
      <c r="D408" t="s">
        <v>20</v>
      </c>
      <c r="E408" t="s">
        <v>21</v>
      </c>
      <c r="F408" t="s">
        <v>35</v>
      </c>
      <c r="G408">
        <v>98.4</v>
      </c>
      <c r="H408">
        <v>7</v>
      </c>
      <c r="I408">
        <v>34.44</v>
      </c>
      <c r="J408">
        <v>723.24</v>
      </c>
      <c r="K408" s="1">
        <v>43802</v>
      </c>
      <c r="L408" s="2">
        <v>0.52986111111111112</v>
      </c>
      <c r="M408" t="s">
        <v>33</v>
      </c>
      <c r="N408">
        <v>688.8</v>
      </c>
      <c r="O408">
        <v>4.7619047620000003</v>
      </c>
      <c r="P408">
        <v>34.44</v>
      </c>
      <c r="Q408">
        <v>8.6999999999999993</v>
      </c>
      <c r="R408" s="4">
        <f>DATE(YEAR(tablaDatos[[#This Row],[Date]]), DAY(tablaDatos[[#This Row],[Date]]), MONTH(tablaDatos[[#This Row],[Date]]))</f>
        <v>43536</v>
      </c>
    </row>
    <row r="409" spans="1:18" x14ac:dyDescent="0.3">
      <c r="A409" t="s">
        <v>176</v>
      </c>
      <c r="B409" t="s">
        <v>18</v>
      </c>
      <c r="C409" t="s">
        <v>19</v>
      </c>
      <c r="D409" t="s">
        <v>20</v>
      </c>
      <c r="E409" t="s">
        <v>21</v>
      </c>
      <c r="F409" t="s">
        <v>22</v>
      </c>
      <c r="G409">
        <v>47.67</v>
      </c>
      <c r="H409">
        <v>4</v>
      </c>
      <c r="I409">
        <v>9.5340000000000007</v>
      </c>
      <c r="J409">
        <v>200.214</v>
      </c>
      <c r="K409" s="1">
        <v>43802</v>
      </c>
      <c r="L409" s="2">
        <v>0.59791666666666665</v>
      </c>
      <c r="M409" t="s">
        <v>29</v>
      </c>
      <c r="N409">
        <v>190.68</v>
      </c>
      <c r="O409">
        <v>4.7619047620000003</v>
      </c>
      <c r="P409">
        <v>9.5340000000000007</v>
      </c>
      <c r="Q409">
        <v>9.1</v>
      </c>
      <c r="R409" s="4">
        <f>DATE(YEAR(tablaDatos[[#This Row],[Date]]), DAY(tablaDatos[[#This Row],[Date]]), MONTH(tablaDatos[[#This Row],[Date]]))</f>
        <v>43536</v>
      </c>
    </row>
    <row r="410" spans="1:18" x14ac:dyDescent="0.3">
      <c r="A410" t="s">
        <v>181</v>
      </c>
      <c r="B410" t="s">
        <v>38</v>
      </c>
      <c r="C410" t="s">
        <v>39</v>
      </c>
      <c r="D410" t="s">
        <v>20</v>
      </c>
      <c r="E410" t="s">
        <v>31</v>
      </c>
      <c r="F410" t="s">
        <v>22</v>
      </c>
      <c r="G410">
        <v>39.01</v>
      </c>
      <c r="H410">
        <v>1</v>
      </c>
      <c r="I410">
        <v>1.9504999999999999</v>
      </c>
      <c r="J410">
        <v>40.960500000000003</v>
      </c>
      <c r="K410" s="1">
        <v>43802</v>
      </c>
      <c r="L410" s="2">
        <v>0.69861111111111107</v>
      </c>
      <c r="M410" t="s">
        <v>33</v>
      </c>
      <c r="N410">
        <v>39.01</v>
      </c>
      <c r="O410">
        <v>4.7619047620000003</v>
      </c>
      <c r="P410">
        <v>1.9504999999999999</v>
      </c>
      <c r="Q410">
        <v>4.7</v>
      </c>
      <c r="R410" s="4">
        <f>DATE(YEAR(tablaDatos[[#This Row],[Date]]), DAY(tablaDatos[[#This Row],[Date]]), MONTH(tablaDatos[[#This Row],[Date]]))</f>
        <v>43536</v>
      </c>
    </row>
    <row r="411" spans="1:18" x14ac:dyDescent="0.3">
      <c r="A411" t="s">
        <v>191</v>
      </c>
      <c r="B411" t="s">
        <v>38</v>
      </c>
      <c r="C411" t="s">
        <v>39</v>
      </c>
      <c r="D411" t="s">
        <v>27</v>
      </c>
      <c r="E411" t="s">
        <v>31</v>
      </c>
      <c r="F411" t="s">
        <v>35</v>
      </c>
      <c r="G411">
        <v>97.74</v>
      </c>
      <c r="H411">
        <v>4</v>
      </c>
      <c r="I411">
        <v>19.547999999999998</v>
      </c>
      <c r="J411">
        <v>410.50799999999998</v>
      </c>
      <c r="K411" s="1">
        <v>43802</v>
      </c>
      <c r="L411" s="2">
        <v>0.82847222222222217</v>
      </c>
      <c r="M411" t="s">
        <v>23</v>
      </c>
      <c r="N411">
        <v>390.96</v>
      </c>
      <c r="O411">
        <v>4.7619047620000003</v>
      </c>
      <c r="P411">
        <v>19.547999999999998</v>
      </c>
      <c r="Q411">
        <v>6.4</v>
      </c>
      <c r="R411" s="4">
        <f>DATE(YEAR(tablaDatos[[#This Row],[Date]]), DAY(tablaDatos[[#This Row],[Date]]), MONTH(tablaDatos[[#This Row],[Date]]))</f>
        <v>43536</v>
      </c>
    </row>
    <row r="412" spans="1:18" x14ac:dyDescent="0.3">
      <c r="A412" t="s">
        <v>193</v>
      </c>
      <c r="B412" t="s">
        <v>25</v>
      </c>
      <c r="C412" t="s">
        <v>26</v>
      </c>
      <c r="D412" t="s">
        <v>20</v>
      </c>
      <c r="E412" t="s">
        <v>31</v>
      </c>
      <c r="F412" t="s">
        <v>44</v>
      </c>
      <c r="G412">
        <v>94.26</v>
      </c>
      <c r="H412">
        <v>4</v>
      </c>
      <c r="I412">
        <v>18.852</v>
      </c>
      <c r="J412">
        <v>395.892</v>
      </c>
      <c r="K412" s="1">
        <v>43802</v>
      </c>
      <c r="L412" s="2">
        <v>0.6875</v>
      </c>
      <c r="M412" t="s">
        <v>29</v>
      </c>
      <c r="N412">
        <v>377.04</v>
      </c>
      <c r="O412">
        <v>4.7619047620000003</v>
      </c>
      <c r="P412">
        <v>18.852</v>
      </c>
      <c r="Q412">
        <v>8.6</v>
      </c>
      <c r="R412" s="4">
        <f>DATE(YEAR(tablaDatos[[#This Row],[Date]]), DAY(tablaDatos[[#This Row],[Date]]), MONTH(tablaDatos[[#This Row],[Date]]))</f>
        <v>43536</v>
      </c>
    </row>
    <row r="413" spans="1:18" x14ac:dyDescent="0.3">
      <c r="A413" t="s">
        <v>222</v>
      </c>
      <c r="B413" t="s">
        <v>25</v>
      </c>
      <c r="C413" t="s">
        <v>26</v>
      </c>
      <c r="D413" t="s">
        <v>27</v>
      </c>
      <c r="E413" t="s">
        <v>31</v>
      </c>
      <c r="F413" t="s">
        <v>32</v>
      </c>
      <c r="G413">
        <v>46.22</v>
      </c>
      <c r="H413">
        <v>4</v>
      </c>
      <c r="I413">
        <v>9.2439999999999998</v>
      </c>
      <c r="J413">
        <v>194.124</v>
      </c>
      <c r="K413" s="1">
        <v>43802</v>
      </c>
      <c r="L413" s="2">
        <v>0.83611111111111114</v>
      </c>
      <c r="M413" t="s">
        <v>33</v>
      </c>
      <c r="N413">
        <v>184.88</v>
      </c>
      <c r="O413">
        <v>4.7619047620000003</v>
      </c>
      <c r="P413">
        <v>9.2439999999999998</v>
      </c>
      <c r="Q413">
        <v>6.2</v>
      </c>
      <c r="R413" s="4">
        <f>DATE(YEAR(tablaDatos[[#This Row],[Date]]), DAY(tablaDatos[[#This Row],[Date]]), MONTH(tablaDatos[[#This Row],[Date]]))</f>
        <v>43536</v>
      </c>
    </row>
    <row r="414" spans="1:18" x14ac:dyDescent="0.3">
      <c r="A414" t="s">
        <v>333</v>
      </c>
      <c r="B414" t="s">
        <v>25</v>
      </c>
      <c r="C414" t="s">
        <v>26</v>
      </c>
      <c r="D414" t="s">
        <v>20</v>
      </c>
      <c r="E414" t="s">
        <v>31</v>
      </c>
      <c r="F414" t="s">
        <v>44</v>
      </c>
      <c r="G414">
        <v>55.04</v>
      </c>
      <c r="H414">
        <v>7</v>
      </c>
      <c r="I414">
        <v>19.263999999999999</v>
      </c>
      <c r="J414">
        <v>404.54399999999998</v>
      </c>
      <c r="K414" s="1">
        <v>43802</v>
      </c>
      <c r="L414" s="2">
        <v>0.81874999999999998</v>
      </c>
      <c r="M414" t="s">
        <v>23</v>
      </c>
      <c r="N414">
        <v>385.28</v>
      </c>
      <c r="O414">
        <v>4.7619047620000003</v>
      </c>
      <c r="P414">
        <v>19.263999999999999</v>
      </c>
      <c r="Q414">
        <v>5.2</v>
      </c>
      <c r="R414" s="4">
        <f>DATE(YEAR(tablaDatos[[#This Row],[Date]]), DAY(tablaDatos[[#This Row],[Date]]), MONTH(tablaDatos[[#This Row],[Date]]))</f>
        <v>43536</v>
      </c>
    </row>
    <row r="415" spans="1:18" x14ac:dyDescent="0.3">
      <c r="A415" t="s">
        <v>385</v>
      </c>
      <c r="B415" t="s">
        <v>38</v>
      </c>
      <c r="C415" t="s">
        <v>39</v>
      </c>
      <c r="D415" t="s">
        <v>20</v>
      </c>
      <c r="E415" t="s">
        <v>21</v>
      </c>
      <c r="F415" t="s">
        <v>32</v>
      </c>
      <c r="G415">
        <v>40.729999999999997</v>
      </c>
      <c r="H415">
        <v>7</v>
      </c>
      <c r="I415">
        <v>14.2555</v>
      </c>
      <c r="J415">
        <v>299.3655</v>
      </c>
      <c r="K415" s="1">
        <v>43802</v>
      </c>
      <c r="L415" s="2">
        <v>0.45902777777777781</v>
      </c>
      <c r="M415" t="s">
        <v>23</v>
      </c>
      <c r="N415">
        <v>285.11</v>
      </c>
      <c r="O415">
        <v>4.7619047620000003</v>
      </c>
      <c r="P415">
        <v>14.2555</v>
      </c>
      <c r="Q415">
        <v>5.4</v>
      </c>
      <c r="R415" s="4">
        <f>DATE(YEAR(tablaDatos[[#This Row],[Date]]), DAY(tablaDatos[[#This Row],[Date]]), MONTH(tablaDatos[[#This Row],[Date]]))</f>
        <v>43536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4E667-0D1E-405C-B93D-4703A2865BE5}">
  <dimension ref="A1:D95"/>
  <sheetViews>
    <sheetView zoomScale="49" zoomScaleNormal="49" workbookViewId="0">
      <selection activeCell="Z11" sqref="Z11"/>
    </sheetView>
  </sheetViews>
  <sheetFormatPr defaultRowHeight="14.4" x14ac:dyDescent="0.3"/>
  <cols>
    <col min="1" max="1" width="19.6640625" bestFit="1" customWidth="1"/>
    <col min="2" max="2" width="17.109375" bestFit="1" customWidth="1"/>
    <col min="3" max="3" width="14.21875" bestFit="1" customWidth="1"/>
    <col min="4" max="4" width="17.109375" bestFit="1" customWidth="1"/>
    <col min="5" max="5" width="16.5546875" bestFit="1" customWidth="1"/>
    <col min="6" max="6" width="16.6640625" bestFit="1" customWidth="1"/>
    <col min="7" max="7" width="15.33203125" bestFit="1" customWidth="1"/>
    <col min="8" max="8" width="12" bestFit="1" customWidth="1"/>
    <col min="9" max="9" width="9" bestFit="1" customWidth="1"/>
    <col min="10" max="10" width="22.88671875" bestFit="1" customWidth="1"/>
    <col min="11" max="11" width="18.5546875" bestFit="1" customWidth="1"/>
    <col min="12" max="12" width="10" bestFit="1" customWidth="1"/>
    <col min="13" max="13" width="21.44140625" bestFit="1" customWidth="1"/>
    <col min="14" max="14" width="18.6640625" bestFit="1" customWidth="1"/>
    <col min="15" max="15" width="11" bestFit="1" customWidth="1"/>
    <col min="16" max="16" width="21.5546875" bestFit="1" customWidth="1"/>
    <col min="17" max="17" width="17.33203125" bestFit="1" customWidth="1"/>
    <col min="18" max="18" width="11" bestFit="1" customWidth="1"/>
    <col min="19" max="19" width="20.109375" bestFit="1" customWidth="1"/>
    <col min="20" max="20" width="12" bestFit="1" customWidth="1"/>
  </cols>
  <sheetData>
    <row r="1" spans="1:2" x14ac:dyDescent="0.3">
      <c r="A1" s="5" t="s">
        <v>451</v>
      </c>
      <c r="B1" t="s">
        <v>456</v>
      </c>
    </row>
    <row r="2" spans="1:2" x14ac:dyDescent="0.3">
      <c r="A2" s="6" t="s">
        <v>453</v>
      </c>
      <c r="B2" s="7">
        <v>39990.709500000026</v>
      </c>
    </row>
    <row r="3" spans="1:2" x14ac:dyDescent="0.3">
      <c r="A3" s="6" t="s">
        <v>454</v>
      </c>
      <c r="B3" s="7">
        <v>46696.387500000004</v>
      </c>
    </row>
    <row r="4" spans="1:2" x14ac:dyDescent="0.3">
      <c r="A4" s="6" t="s">
        <v>455</v>
      </c>
      <c r="B4" s="7">
        <v>49105.486499999985</v>
      </c>
    </row>
    <row r="5" spans="1:2" x14ac:dyDescent="0.3">
      <c r="A5" s="6" t="s">
        <v>452</v>
      </c>
      <c r="B5" s="7">
        <v>135792.58350000001</v>
      </c>
    </row>
    <row r="19" spans="1:2" x14ac:dyDescent="0.3">
      <c r="A19" s="5" t="s">
        <v>451</v>
      </c>
      <c r="B19" t="s">
        <v>456</v>
      </c>
    </row>
    <row r="20" spans="1:2" x14ac:dyDescent="0.3">
      <c r="A20" s="6" t="s">
        <v>21</v>
      </c>
      <c r="B20" s="7">
        <v>75130.513500000045</v>
      </c>
    </row>
    <row r="21" spans="1:2" x14ac:dyDescent="0.3">
      <c r="A21" s="6" t="s">
        <v>31</v>
      </c>
      <c r="B21" s="7">
        <v>60662.069999999992</v>
      </c>
    </row>
    <row r="22" spans="1:2" x14ac:dyDescent="0.3">
      <c r="A22" s="6" t="s">
        <v>452</v>
      </c>
      <c r="B22" s="7">
        <v>135792.58350000004</v>
      </c>
    </row>
    <row r="36" spans="1:2" x14ac:dyDescent="0.3">
      <c r="A36" s="5" t="s">
        <v>451</v>
      </c>
      <c r="B36" t="s">
        <v>456</v>
      </c>
    </row>
    <row r="37" spans="1:2" x14ac:dyDescent="0.3">
      <c r="A37" s="6" t="s">
        <v>28</v>
      </c>
      <c r="B37" s="7">
        <v>19346.984999999997</v>
      </c>
    </row>
    <row r="38" spans="1:2" x14ac:dyDescent="0.3">
      <c r="A38" s="6" t="s">
        <v>40</v>
      </c>
      <c r="B38" s="7">
        <v>24221.756999999994</v>
      </c>
    </row>
    <row r="39" spans="1:2" x14ac:dyDescent="0.3">
      <c r="A39" s="6" t="s">
        <v>44</v>
      </c>
      <c r="B39" s="7">
        <v>24356.26200000001</v>
      </c>
    </row>
    <row r="40" spans="1:2" x14ac:dyDescent="0.3">
      <c r="A40" s="6" t="s">
        <v>22</v>
      </c>
      <c r="B40" s="7">
        <v>19541.97</v>
      </c>
    </row>
    <row r="41" spans="1:2" x14ac:dyDescent="0.3">
      <c r="A41" s="6" t="s">
        <v>32</v>
      </c>
      <c r="B41" s="7">
        <v>26632.693500000005</v>
      </c>
    </row>
    <row r="42" spans="1:2" x14ac:dyDescent="0.3">
      <c r="A42" s="6" t="s">
        <v>35</v>
      </c>
      <c r="B42" s="7">
        <v>21692.916000000008</v>
      </c>
    </row>
    <row r="43" spans="1:2" x14ac:dyDescent="0.3">
      <c r="A43" s="6" t="s">
        <v>452</v>
      </c>
      <c r="B43" s="7">
        <v>135792.58350000001</v>
      </c>
    </row>
    <row r="53" spans="1:4" x14ac:dyDescent="0.3">
      <c r="A53" s="5" t="s">
        <v>456</v>
      </c>
      <c r="B53" s="5" t="s">
        <v>457</v>
      </c>
    </row>
    <row r="54" spans="1:4" x14ac:dyDescent="0.3">
      <c r="A54" s="5" t="s">
        <v>451</v>
      </c>
      <c r="B54" t="s">
        <v>20</v>
      </c>
      <c r="C54" t="s">
        <v>27</v>
      </c>
      <c r="D54" t="s">
        <v>452</v>
      </c>
    </row>
    <row r="55" spans="1:4" x14ac:dyDescent="0.3">
      <c r="A55" s="6" t="s">
        <v>28</v>
      </c>
      <c r="B55" s="7">
        <v>9276.6659999999993</v>
      </c>
      <c r="C55" s="7">
        <v>10070.319000000003</v>
      </c>
      <c r="D55" s="7">
        <v>19346.985000000001</v>
      </c>
    </row>
    <row r="56" spans="1:4" x14ac:dyDescent="0.3">
      <c r="A56" s="6" t="s">
        <v>40</v>
      </c>
      <c r="B56" s="7">
        <v>9987.5684999999994</v>
      </c>
      <c r="C56" s="7">
        <v>14234.188499999997</v>
      </c>
      <c r="D56" s="7">
        <v>24221.756999999998</v>
      </c>
    </row>
    <row r="57" spans="1:4" x14ac:dyDescent="0.3">
      <c r="A57" s="6" t="s">
        <v>44</v>
      </c>
      <c r="B57" s="7">
        <v>17928.981000000003</v>
      </c>
      <c r="C57" s="7">
        <v>6427.2810000000018</v>
      </c>
      <c r="D57" s="7">
        <v>24356.262000000006</v>
      </c>
    </row>
    <row r="58" spans="1:4" x14ac:dyDescent="0.3">
      <c r="A58" s="6" t="s">
        <v>22</v>
      </c>
      <c r="B58" s="7">
        <v>10879.9635</v>
      </c>
      <c r="C58" s="7">
        <v>8662.0064999999995</v>
      </c>
      <c r="D58" s="7">
        <v>19541.97</v>
      </c>
    </row>
    <row r="59" spans="1:4" x14ac:dyDescent="0.3">
      <c r="A59" s="6" t="s">
        <v>32</v>
      </c>
      <c r="B59" s="7">
        <v>14145.746999999999</v>
      </c>
      <c r="C59" s="7">
        <v>12486.946499999996</v>
      </c>
      <c r="D59" s="7">
        <v>26632.693499999994</v>
      </c>
    </row>
    <row r="60" spans="1:4" x14ac:dyDescent="0.3">
      <c r="A60" s="6" t="s">
        <v>35</v>
      </c>
      <c r="B60" s="7">
        <v>10889.035499999998</v>
      </c>
      <c r="C60" s="7">
        <v>10803.880499999999</v>
      </c>
      <c r="D60" s="7">
        <v>21692.915999999997</v>
      </c>
    </row>
    <row r="61" spans="1:4" x14ac:dyDescent="0.3">
      <c r="A61" s="6" t="s">
        <v>452</v>
      </c>
      <c r="B61" s="7">
        <v>73107.961500000005</v>
      </c>
      <c r="C61" s="7">
        <v>62684.621999999996</v>
      </c>
      <c r="D61" s="7">
        <v>135792.58350000001</v>
      </c>
    </row>
    <row r="70" spans="1:4" x14ac:dyDescent="0.3">
      <c r="A70" s="5" t="s">
        <v>456</v>
      </c>
      <c r="B70" s="5" t="s">
        <v>457</v>
      </c>
    </row>
    <row r="71" spans="1:4" x14ac:dyDescent="0.3">
      <c r="A71" s="5" t="s">
        <v>451</v>
      </c>
      <c r="B71" t="s">
        <v>21</v>
      </c>
      <c r="C71" t="s">
        <v>31</v>
      </c>
      <c r="D71" t="s">
        <v>452</v>
      </c>
    </row>
    <row r="72" spans="1:4" x14ac:dyDescent="0.3">
      <c r="A72" s="6" t="s">
        <v>28</v>
      </c>
      <c r="B72" s="7">
        <v>10187.415000000001</v>
      </c>
      <c r="C72" s="7">
        <v>9159.5700000000015</v>
      </c>
      <c r="D72" s="7">
        <v>19346.985000000001</v>
      </c>
    </row>
    <row r="73" spans="1:4" x14ac:dyDescent="0.3">
      <c r="A73" s="6" t="s">
        <v>40</v>
      </c>
      <c r="B73" s="7">
        <v>14273.469000000001</v>
      </c>
      <c r="C73" s="7">
        <v>9948.2879999999986</v>
      </c>
      <c r="D73" s="7">
        <v>24221.756999999998</v>
      </c>
    </row>
    <row r="74" spans="1:4" x14ac:dyDescent="0.3">
      <c r="A74" s="6" t="s">
        <v>44</v>
      </c>
      <c r="B74" s="7">
        <v>13687.201499999999</v>
      </c>
      <c r="C74" s="7">
        <v>10669.060499999998</v>
      </c>
      <c r="D74" s="7">
        <v>24356.261999999995</v>
      </c>
    </row>
    <row r="75" spans="1:4" x14ac:dyDescent="0.3">
      <c r="A75" s="6" t="s">
        <v>22</v>
      </c>
      <c r="B75" s="7">
        <v>8885.5095000000001</v>
      </c>
      <c r="C75" s="7">
        <v>10656.460499999999</v>
      </c>
      <c r="D75" s="7">
        <v>19541.97</v>
      </c>
    </row>
    <row r="76" spans="1:4" x14ac:dyDescent="0.3">
      <c r="A76" s="6" t="s">
        <v>32</v>
      </c>
      <c r="B76" s="7">
        <v>15335.732999999998</v>
      </c>
      <c r="C76" s="7">
        <v>11296.960500000001</v>
      </c>
      <c r="D76" s="7">
        <v>26632.693500000001</v>
      </c>
    </row>
    <row r="77" spans="1:4" x14ac:dyDescent="0.3">
      <c r="A77" s="6" t="s">
        <v>35</v>
      </c>
      <c r="B77" s="7">
        <v>12761.1855</v>
      </c>
      <c r="C77" s="7">
        <v>8931.7304999999997</v>
      </c>
      <c r="D77" s="7">
        <v>21692.915999999997</v>
      </c>
    </row>
    <row r="78" spans="1:4" x14ac:dyDescent="0.3">
      <c r="A78" s="6" t="s">
        <v>452</v>
      </c>
      <c r="B78" s="7">
        <v>75130.513500000001</v>
      </c>
      <c r="C78" s="7">
        <v>60662.07</v>
      </c>
      <c r="D78" s="7">
        <v>135792.58349999998</v>
      </c>
    </row>
    <row r="87" spans="1:2" x14ac:dyDescent="0.3">
      <c r="A87" s="5" t="s">
        <v>451</v>
      </c>
      <c r="B87" t="s">
        <v>456</v>
      </c>
    </row>
    <row r="88" spans="1:2" x14ac:dyDescent="0.3">
      <c r="A88" s="6" t="s">
        <v>39</v>
      </c>
      <c r="B88" s="7">
        <v>46094.958000000021</v>
      </c>
    </row>
    <row r="89" spans="1:2" x14ac:dyDescent="0.3">
      <c r="A89" s="6" t="s">
        <v>26</v>
      </c>
      <c r="B89" s="7">
        <v>47721.859500000006</v>
      </c>
    </row>
    <row r="90" spans="1:2" x14ac:dyDescent="0.3">
      <c r="A90" s="6" t="s">
        <v>19</v>
      </c>
      <c r="B90" s="7">
        <v>41975.765999999989</v>
      </c>
    </row>
    <row r="91" spans="1:2" x14ac:dyDescent="0.3">
      <c r="A91" s="6" t="s">
        <v>452</v>
      </c>
      <c r="B91" s="7">
        <v>135792.58350000001</v>
      </c>
    </row>
    <row r="93" spans="1:2" x14ac:dyDescent="0.3">
      <c r="A93" s="6" t="s">
        <v>459</v>
      </c>
      <c r="B93" t="s">
        <v>458</v>
      </c>
    </row>
    <row r="94" spans="1:2" x14ac:dyDescent="0.3">
      <c r="A94" s="6" t="s">
        <v>39</v>
      </c>
      <c r="B94" s="7">
        <f xml:space="preserve"> GETPIVOTDATA("Total",$A$87,"City","Mandalay") + GETPIVOTDATA("Total",$A$87,"City","Naypyitaw")</f>
        <v>93816.817500000034</v>
      </c>
    </row>
    <row r="95" spans="1:2" x14ac:dyDescent="0.3">
      <c r="A95" s="6" t="s">
        <v>19</v>
      </c>
      <c r="B95" s="7">
        <f>GETPIVOTDATA("Total",$A$87,"City","Yangon")</f>
        <v>41975.765999999989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DB03-FEB9-46F2-86A0-22B3FEF2C884}">
  <dimension ref="A1"/>
  <sheetViews>
    <sheetView tabSelected="1" zoomScale="60" zoomScaleNormal="60" workbookViewId="0">
      <selection activeCell="AI36" sqref="AI36"/>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177F9C7A32E3F46805DC91D2D2DB262" ma:contentTypeVersion="5" ma:contentTypeDescription="Create a new document." ma:contentTypeScope="" ma:versionID="988329051fd9f465dcaca12e69a0fe59">
  <xsd:schema xmlns:xsd="http://www.w3.org/2001/XMLSchema" xmlns:xs="http://www.w3.org/2001/XMLSchema" xmlns:p="http://schemas.microsoft.com/office/2006/metadata/properties" xmlns:ns2="7296e48e-2e77-40aa-933e-2d93ee9220e8" xmlns:ns3="f7b0e6e8-c81d-4f67-8b41-6b413e90b734" targetNamespace="http://schemas.microsoft.com/office/2006/metadata/properties" ma:root="true" ma:fieldsID="97d5779df0c757de061686032a76fb42" ns2:_="" ns3:_="">
    <xsd:import namespace="7296e48e-2e77-40aa-933e-2d93ee9220e8"/>
    <xsd:import namespace="f7b0e6e8-c81d-4f67-8b41-6b413e90b7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96e48e-2e77-40aa-933e-2d93ee9220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b0e6e8-c81d-4f67-8b41-6b413e90b73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F0DE7E-FEA0-4C94-82B7-E42BACD6818F}">
  <ds:schemaRefs>
    <ds:schemaRef ds:uri="http://schemas.microsoft.com/sharepoint/v3/contenttype/forms"/>
  </ds:schemaRefs>
</ds:datastoreItem>
</file>

<file path=customXml/itemProps2.xml><?xml version="1.0" encoding="utf-8"?>
<ds:datastoreItem xmlns:ds="http://schemas.openxmlformats.org/officeDocument/2006/customXml" ds:itemID="{E6C406DA-9DFB-4619-A41D-22B5C536CF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96e48e-2e77-40aa-933e-2d93ee9220e8"/>
    <ds:schemaRef ds:uri="f7b0e6e8-c81d-4f67-8b41-6b413e90b7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7F968A-8282-4FE6-A46F-7D2C4C2AD9E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exel</vt:lpstr>
      <vt:lpstr>TablasDinamicas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Yanina</dc:creator>
  <cp:keywords/>
  <dc:description/>
  <cp:lastModifiedBy>Mauro Sampayo</cp:lastModifiedBy>
  <cp:revision/>
  <dcterms:created xsi:type="dcterms:W3CDTF">2022-02-16T20:29:31Z</dcterms:created>
  <dcterms:modified xsi:type="dcterms:W3CDTF">2023-03-06T04:17:04Z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0x010100F177F9C7A32E3F46805DC91D2D2DB262</vt:lpwstr>
  </property>
</Properties>
</file>