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LocalityConstraint, Connection" sheetId="3" r:id="rId1"/>
    <sheet name="Impl, Artifact, Instance" sheetId="1" r:id="rId2"/>
    <sheet name="Properties" sheetId="4" r:id="rId3"/>
    <sheet name="Rules" sheetId="2" r:id="rId4"/>
  </sheets>
  <calcPr calcId="125725"/>
</workbook>
</file>

<file path=xl/calcChain.xml><?xml version="1.0" encoding="utf-8"?>
<calcChain xmlns="http://schemas.openxmlformats.org/spreadsheetml/2006/main">
  <c r="B80" i="4"/>
  <c r="B78"/>
  <c r="B56"/>
  <c r="B47"/>
  <c r="B27"/>
  <c r="G144" i="3"/>
  <c r="F144"/>
  <c r="E144"/>
  <c r="D144"/>
  <c r="G142"/>
  <c r="F142"/>
  <c r="E142"/>
  <c r="D142"/>
  <c r="G140"/>
  <c r="F140"/>
  <c r="E140"/>
  <c r="D140"/>
  <c r="G131"/>
  <c r="G133" s="1"/>
  <c r="F131"/>
  <c r="F133" s="1"/>
  <c r="E131"/>
  <c r="E133" s="1"/>
  <c r="D131"/>
  <c r="D133" s="1"/>
  <c r="G124"/>
  <c r="F124"/>
  <c r="E124"/>
  <c r="D124"/>
  <c r="G118"/>
  <c r="F118"/>
  <c r="E118"/>
  <c r="D118"/>
  <c r="G113"/>
  <c r="F113"/>
  <c r="E113"/>
  <c r="D113"/>
  <c r="G98"/>
  <c r="F98"/>
  <c r="E98"/>
  <c r="D98"/>
  <c r="G87"/>
  <c r="F87"/>
  <c r="E87"/>
  <c r="D87"/>
  <c r="G72"/>
  <c r="F72"/>
  <c r="E72"/>
  <c r="D72"/>
  <c r="D62"/>
  <c r="G62"/>
  <c r="F62"/>
  <c r="E62"/>
  <c r="G58"/>
  <c r="F58"/>
  <c r="E58"/>
  <c r="D58"/>
  <c r="G49"/>
  <c r="F49"/>
  <c r="E49"/>
  <c r="D49"/>
  <c r="G45"/>
  <c r="F45"/>
  <c r="E45"/>
  <c r="D45"/>
  <c r="G38"/>
  <c r="F38"/>
  <c r="E38"/>
  <c r="D38"/>
  <c r="G33"/>
  <c r="F33"/>
  <c r="E33"/>
  <c r="D33"/>
  <c r="G25"/>
  <c r="F25"/>
  <c r="E25"/>
  <c r="D25"/>
  <c r="G21"/>
  <c r="F21"/>
  <c r="E21"/>
  <c r="D21"/>
  <c r="G16"/>
  <c r="F16"/>
  <c r="E16"/>
  <c r="D16"/>
  <c r="E100" l="1"/>
  <c r="G100"/>
  <c r="D100"/>
  <c r="F100"/>
  <c r="E74"/>
  <c r="G74"/>
  <c r="D74"/>
  <c r="F74"/>
  <c r="G25" i="1"/>
  <c r="F25"/>
  <c r="E25"/>
  <c r="C25"/>
  <c r="D25"/>
  <c r="B25"/>
  <c r="D23"/>
  <c r="D50"/>
  <c r="D49"/>
  <c r="D52"/>
  <c r="D47"/>
  <c r="D42"/>
  <c r="D41"/>
  <c r="D40"/>
  <c r="D39"/>
  <c r="D38"/>
  <c r="D37"/>
  <c r="D36"/>
  <c r="D35"/>
  <c r="D34"/>
  <c r="D33"/>
  <c r="D32"/>
  <c r="D31"/>
  <c r="D30"/>
  <c r="D29"/>
  <c r="D28"/>
  <c r="D22"/>
  <c r="D21"/>
  <c r="D20"/>
  <c r="D19"/>
  <c r="D18"/>
  <c r="D17"/>
  <c r="D16"/>
  <c r="D15"/>
  <c r="D14"/>
  <c r="D13"/>
  <c r="D12"/>
  <c r="D11"/>
  <c r="D10"/>
  <c r="D9"/>
  <c r="D8"/>
  <c r="D7"/>
  <c r="D6"/>
  <c r="E52"/>
  <c r="E57" s="1"/>
  <c r="E44"/>
  <c r="D44"/>
  <c r="G52"/>
  <c r="G44"/>
  <c r="C52"/>
  <c r="C44"/>
  <c r="F52"/>
  <c r="B52"/>
  <c r="F44"/>
  <c r="B44"/>
  <c r="B57"/>
  <c r="D57" l="1"/>
  <c r="C57"/>
  <c r="F57"/>
  <c r="G57"/>
</calcChain>
</file>

<file path=xl/sharedStrings.xml><?xml version="1.0" encoding="utf-8"?>
<sst xmlns="http://schemas.openxmlformats.org/spreadsheetml/2006/main" count="549" uniqueCount="242">
  <si>
    <t>AGSP_AuxSensorStatus_conn.idl</t>
  </si>
  <si>
    <t>AGSP_CameraAvailable_conn.idl</t>
  </si>
  <si>
    <t>AGSP_CC_Status_conn.idl</t>
  </si>
  <si>
    <t>AGSP_UnprocessedImages_conn.idl</t>
  </si>
  <si>
    <t>AGSP_Images_conn.idl</t>
  </si>
  <si>
    <t>AGSP_Targets_conn.idl</t>
  </si>
  <si>
    <t>AGSP_GG_Status_conn.idl</t>
  </si>
  <si>
    <t>AGSP_GPS_conn.idl</t>
  </si>
  <si>
    <t>AGSP_SubsystemStatus_conn.idl</t>
  </si>
  <si>
    <t>AGSP_LS_Status_conn.idl</t>
  </si>
  <si>
    <t>AGSP_SystemImages_conn.idl</t>
  </si>
  <si>
    <t>AGSP_SystemTargets_conn.idl</t>
  </si>
  <si>
    <t>AGSP_MS_Status_conn.idl</t>
  </si>
  <si>
    <t>AGSP_SystemStatus_conn.idl</t>
  </si>
  <si>
    <t>AGSP_ScheduleStatus_conn.idl</t>
  </si>
  <si>
    <t>AGSP_AuxSensorController_comp.idl</t>
  </si>
  <si>
    <t>AGSP_CameraControlAdapter_comp.idl</t>
  </si>
  <si>
    <t>AGSP_CameraDataAdapter_comp.idl</t>
  </si>
  <si>
    <t>AGSP_Gimbal_GPS_Adapter_comp.idl</t>
  </si>
  <si>
    <t>AGSP_HSManager_comp.idl</t>
  </si>
  <si>
    <t>AGSP_LightSensorAdapter_comp.idl</t>
  </si>
  <si>
    <t>AGSP_MissionControlBridge_comp.idl</t>
  </si>
  <si>
    <t>AGSP_ModeUtilities_comp.idl</t>
  </si>
  <si>
    <t>AGSP_MotionSensorAdapter_comp.idl</t>
  </si>
  <si>
    <t>AGSP_SystemManager_comp.idl</t>
  </si>
  <si>
    <t>AGSP_HumanTrackerMode_comp.idl</t>
  </si>
  <si>
    <t>AGSP_ImageDiffMode_comp.idl</t>
  </si>
  <si>
    <t>AGSP_SchedulerServer_comp.idl</t>
  </si>
  <si>
    <t>AGSP_SchedulerStatus_comp.idl</t>
  </si>
  <si>
    <t>AGSP_PC_ImageProcessing_comp.idl</t>
  </si>
  <si>
    <t>AGSP_PC_ModeManager_comp.idl</t>
  </si>
  <si>
    <t>AGSP_PC_PictureControl_comp.idl</t>
  </si>
  <si>
    <t>AGSP_CameraControl_obj.idl</t>
  </si>
  <si>
    <t>AGSP_Control_obj.idl</t>
  </si>
  <si>
    <t>AGSP_ExtCommands_obj.idl</t>
  </si>
  <si>
    <t>AGSP_StateControl_obj.idl</t>
  </si>
  <si>
    <t>SubTotal</t>
  </si>
  <si>
    <t>Total</t>
  </si>
  <si>
    <t>Application Components</t>
  </si>
  <si>
    <t>DDS4CCM Fragments</t>
  </si>
  <si>
    <t>AMI4CCM Fragments</t>
  </si>
  <si>
    <t>Comments</t>
  </si>
  <si>
    <t>Expected
Instances</t>
  </si>
  <si>
    <t>MissionControlBridge_comp</t>
  </si>
  <si>
    <t>Two instances of this mode processing component on two different nodes (parallel image processing)</t>
  </si>
  <si>
    <r>
      <rPr>
        <b/>
        <sz val="11"/>
        <color theme="1"/>
        <rFont val="Calibri"/>
        <family val="2"/>
        <scheme val="minor"/>
      </rPr>
      <t>Pub:</t>
    </r>
    <r>
      <rPr>
        <sz val="11"/>
        <color theme="1"/>
        <rFont val="Calibri"/>
        <family val="2"/>
        <scheme val="minor"/>
      </rPr>
      <t xml:space="preserve"> CameraControlAdapter_comp
</t>
    </r>
    <r>
      <rPr>
        <b/>
        <sz val="11"/>
        <color theme="1"/>
        <rFont val="Calibri"/>
        <family val="2"/>
        <scheme val="minor"/>
      </rPr>
      <t>Sub:</t>
    </r>
    <r>
      <rPr>
        <sz val="11"/>
        <color theme="1"/>
        <rFont val="Calibri"/>
        <family val="2"/>
        <scheme val="minor"/>
      </rPr>
      <t xml:space="preserve"> AuxSensorController_comp</t>
    </r>
  </si>
  <si>
    <r>
      <rPr>
        <b/>
        <sz val="11"/>
        <color theme="1"/>
        <rFont val="Calibri"/>
        <family val="2"/>
        <scheme val="minor"/>
      </rPr>
      <t>Pub:</t>
    </r>
    <r>
      <rPr>
        <sz val="11"/>
        <color theme="1"/>
        <rFont val="Calibri"/>
        <family val="2"/>
        <scheme val="minor"/>
      </rPr>
      <t xml:space="preserve"> Gimbal_GPS_Adapter_comp
</t>
    </r>
    <r>
      <rPr>
        <b/>
        <sz val="11"/>
        <color theme="1"/>
        <rFont val="Calibri"/>
        <family val="2"/>
        <scheme val="minor"/>
      </rPr>
      <t>Sub:</t>
    </r>
    <r>
      <rPr>
        <sz val="11"/>
        <color theme="1"/>
        <rFont val="Calibri"/>
        <family val="2"/>
        <scheme val="minor"/>
      </rPr>
      <t xml:space="preserve"> AuxSensorController_comp</t>
    </r>
  </si>
  <si>
    <r>
      <rPr>
        <b/>
        <sz val="11"/>
        <color theme="1"/>
        <rFont val="Calibri"/>
        <family val="2"/>
        <scheme val="minor"/>
      </rPr>
      <t>Pub:</t>
    </r>
    <r>
      <rPr>
        <sz val="11"/>
        <color theme="1"/>
        <rFont val="Calibri"/>
        <family val="2"/>
        <scheme val="minor"/>
      </rPr>
      <t xml:space="preserve"> LightSensorAdapter_comp
</t>
    </r>
    <r>
      <rPr>
        <b/>
        <sz val="11"/>
        <color theme="1"/>
        <rFont val="Calibri"/>
        <family val="2"/>
        <scheme val="minor"/>
      </rPr>
      <t>Sub:</t>
    </r>
    <r>
      <rPr>
        <sz val="11"/>
        <color theme="1"/>
        <rFont val="Calibri"/>
        <family val="2"/>
        <scheme val="minor"/>
      </rPr>
      <t xml:space="preserve"> AuxSensorController_comp</t>
    </r>
  </si>
  <si>
    <r>
      <rPr>
        <b/>
        <sz val="11"/>
        <color theme="1"/>
        <rFont val="Calibri"/>
        <family val="2"/>
        <scheme val="minor"/>
      </rPr>
      <t>Pub:</t>
    </r>
    <r>
      <rPr>
        <sz val="11"/>
        <color theme="1"/>
        <rFont val="Calibri"/>
        <family val="2"/>
        <scheme val="minor"/>
      </rPr>
      <t xml:space="preserve"> MotionSensorAdapter_comp
</t>
    </r>
    <r>
      <rPr>
        <b/>
        <sz val="11"/>
        <color theme="1"/>
        <rFont val="Calibri"/>
        <family val="2"/>
        <scheme val="minor"/>
      </rPr>
      <t>Sub:</t>
    </r>
    <r>
      <rPr>
        <sz val="11"/>
        <color theme="1"/>
        <rFont val="Calibri"/>
        <family val="2"/>
        <scheme val="minor"/>
      </rPr>
      <t xml:space="preserve"> AuxSensorController_comp</t>
    </r>
  </si>
  <si>
    <r>
      <rPr>
        <b/>
        <sz val="11"/>
        <color theme="1"/>
        <rFont val="Calibri"/>
        <family val="2"/>
        <scheme val="minor"/>
      </rPr>
      <t>Pub:</t>
    </r>
    <r>
      <rPr>
        <sz val="11"/>
        <color theme="1"/>
        <rFont val="Calibri"/>
        <family val="2"/>
        <scheme val="minor"/>
      </rPr>
      <t xml:space="preserve"> SystemManager_comp
</t>
    </r>
    <r>
      <rPr>
        <b/>
        <sz val="11"/>
        <color theme="1"/>
        <rFont val="Calibri"/>
        <family val="2"/>
        <scheme val="minor"/>
      </rPr>
      <t>Sub:</t>
    </r>
    <r>
      <rPr>
        <sz val="11"/>
        <color theme="1"/>
        <rFont val="Calibri"/>
        <family val="2"/>
        <scheme val="minor"/>
      </rPr>
      <t xml:space="preserve"> HSManager_comp</t>
    </r>
  </si>
  <si>
    <t>Rule #</t>
  </si>
  <si>
    <t>Description</t>
  </si>
  <si>
    <t>A single extended port on an application component cannot connect to more than one connector fragment.  Collectively, rules #1-3 require that each extended port on a connector fragment instance be limited to 0..1 local connections.</t>
  </si>
  <si>
    <t>Application components cannot share connector fragment instances (applies to collocation within the same process).  Each must have its own dedicated connector fragment instance for each unique connector/topic that it requires connectivity with.</t>
  </si>
  <si>
    <t>For a client/receptacle port tagged as "asynchronous" (meaning use AMI4CCM), a collocated AMI4CCM connector fragment is only deployed with the application component that has the client port.  There is no matching server-side fragment for the AMI4CCM connector.</t>
  </si>
  <si>
    <t>A unique instance of an AMI4CCM connector fragment must be deployed with the collocated client-side application component for each connection to a matching server port (for 1..N multiplicity in terms of deployment model connections to services, number of instances = N).</t>
  </si>
  <si>
    <t>When a deployment model specifies use of and connection to an extended port on an application component, the generated CDP file content will define a connection to each of its composite basic ports (connect to the full set of basic ports - no partial sets).</t>
  </si>
  <si>
    <r>
      <t xml:space="preserve">An application component that defines two or more </t>
    </r>
    <r>
      <rPr>
        <i/>
        <sz val="11"/>
        <color theme="1"/>
        <rFont val="Calibri"/>
        <family val="2"/>
        <scheme val="minor"/>
      </rPr>
      <t>different</t>
    </r>
    <r>
      <rPr>
        <sz val="11"/>
        <color theme="1"/>
        <rFont val="Calibri"/>
        <family val="2"/>
        <scheme val="minor"/>
      </rPr>
      <t xml:space="preserve"> extended or basic (e.g., ConnectorStatusListener) port connections to the same unique connector/topic should utilize a single, dedicated connector fragment instance to connect both/all of them.  For instance, DDS_Listen and DDS_Read can share a common fragment, as can DDS_Update and DDS_Get, to support simultaneous pub/sub.  However, two DDS_Listen ports cannot be defined for the same connector, since they are not different (see Rule #7).</t>
    </r>
  </si>
  <si>
    <t>An application component cannot define two or more extended or basic ports of the same type on the same unique connector/topic.  This will result in a tool validation error, and no connector fragment instances at all in the generated CDP file for these ports.  For instance, two extended ports of type DDS_Listen cannot be defined for the same connector.  This rule is intended to further clarify Rule #2.</t>
  </si>
  <si>
    <t>Connector Component Fragment Instantiation &amp; Connection Rules</t>
  </si>
  <si>
    <t>Actual
Instances</t>
  </si>
  <si>
    <r>
      <rPr>
        <b/>
        <sz val="11"/>
        <color theme="1"/>
        <rFont val="Calibri"/>
        <family val="2"/>
        <scheme val="minor"/>
      </rPr>
      <t>Pub:</t>
    </r>
    <r>
      <rPr>
        <sz val="11"/>
        <color theme="1"/>
        <rFont val="Calibri"/>
        <family val="2"/>
        <scheme val="minor"/>
      </rPr>
      <t xml:space="preserve"> CameraDataAdapter_comp
</t>
    </r>
    <r>
      <rPr>
        <b/>
        <sz val="11"/>
        <color theme="1"/>
        <rFont val="Calibri"/>
        <family val="2"/>
        <scheme val="minor"/>
      </rPr>
      <t>Sub:</t>
    </r>
    <r>
      <rPr>
        <sz val="11"/>
        <color theme="1"/>
        <rFont val="Calibri"/>
        <family val="2"/>
        <scheme val="minor"/>
      </rPr>
      <t xml:space="preserve"> </t>
    </r>
    <r>
      <rPr>
        <b/>
        <sz val="11"/>
        <color theme="1"/>
        <rFont val="Calibri"/>
        <family val="2"/>
        <scheme val="minor"/>
      </rPr>
      <t xml:space="preserve">2 x </t>
    </r>
    <r>
      <rPr>
        <sz val="11"/>
        <color theme="1"/>
        <rFont val="Calibri"/>
        <family val="2"/>
        <scheme val="minor"/>
      </rPr>
      <t xml:space="preserve">HumanTrackerMode_comp, ImageDiffMode_comp, PC_ImageProcessing_comp
</t>
    </r>
    <r>
      <rPr>
        <b/>
        <sz val="11"/>
        <color theme="1"/>
        <rFont val="Calibri"/>
        <family val="2"/>
        <scheme val="minor"/>
      </rPr>
      <t>Note:</t>
    </r>
    <r>
      <rPr>
        <sz val="11"/>
        <color theme="1"/>
        <rFont val="Calibri"/>
        <family val="2"/>
        <scheme val="minor"/>
      </rPr>
      <t xml:space="preserve"> This is a PSAT_Event connector</t>
    </r>
  </si>
  <si>
    <t>DAnCE "Deployable Instances"</t>
  </si>
  <si>
    <t>DAnCE Locality Manager</t>
  </si>
  <si>
    <t>Has a complex "struct" attribute defined with &lt;configProperty&gt; entries in the CDP file for the instance</t>
  </si>
  <si>
    <t>Has a simple "long" attribute set via a &lt;configProperty&gt; in its &lt;instance&gt; entry</t>
  </si>
  <si>
    <t>ArtGallery3Nodes.cdp Example CDP File - Component Implementations, Artifacts &amp; Instances</t>
  </si>
  <si>
    <r>
      <rPr>
        <b/>
        <sz val="11"/>
        <color theme="1"/>
        <rFont val="Calibri"/>
        <family val="2"/>
        <scheme val="minor"/>
      </rPr>
      <t>Pub:</t>
    </r>
    <r>
      <rPr>
        <sz val="11"/>
        <color theme="1"/>
        <rFont val="Calibri"/>
        <family val="2"/>
        <scheme val="minor"/>
      </rPr>
      <t xml:space="preserve"> </t>
    </r>
    <r>
      <rPr>
        <b/>
        <sz val="11"/>
        <color theme="1"/>
        <rFont val="Calibri"/>
        <family val="2"/>
        <scheme val="minor"/>
      </rPr>
      <t>2 x</t>
    </r>
    <r>
      <rPr>
        <sz val="11"/>
        <color theme="1"/>
        <rFont val="Calibri"/>
        <family val="2"/>
        <scheme val="minor"/>
      </rPr>
      <t xml:space="preserve"> HumanTrackerMode_comp</t>
    </r>
    <r>
      <rPr>
        <sz val="11"/>
        <color theme="1"/>
        <rFont val="Calibri"/>
        <family val="2"/>
        <scheme val="minor"/>
      </rPr>
      <t xml:space="preserve">, ImageDiffMode_comp
</t>
    </r>
    <r>
      <rPr>
        <b/>
        <sz val="11"/>
        <color theme="1"/>
        <rFont val="Calibri"/>
        <family val="2"/>
        <scheme val="minor"/>
      </rPr>
      <t>Sub:</t>
    </r>
    <r>
      <rPr>
        <sz val="11"/>
        <color theme="1"/>
        <rFont val="Calibri"/>
        <family val="2"/>
        <scheme val="minor"/>
      </rPr>
      <t xml:space="preserve"> MissionControlBridge_comp, SystemManager_comp</t>
    </r>
  </si>
  <si>
    <t>Expected
Impls</t>
  </si>
  <si>
    <t>Actual
Impls</t>
  </si>
  <si>
    <t>Expected
Artifacts</t>
  </si>
  <si>
    <t>Actual
Artifacts</t>
  </si>
  <si>
    <t>AGControl_SP_Control_comp.idl</t>
  </si>
  <si>
    <t>Should eventually have a "RegisterNaming" property defined on the instance (when supported) to enable dynamic discovery/lookup of the component executor's IOR by a separate deployment (ArtGalleryControl.cdp) to navigate to its composite port IORs to resolve an &lt;externalReference&gt; connection tag.</t>
  </si>
  <si>
    <t>Stateless service component - an instance collocated with each mode processing component that needs it
Only component with a CCM Home</t>
  </si>
  <si>
    <t>Entries for the DAnCE Locality Manager component server processes
Computer1:  10 component server processes
Computer2:  2 component server processes
Computer3:  4 component server processes
ControlNode: 1 component server process (will move to separate CDD/CDP files later)</t>
  </si>
  <si>
    <t>Control component intended to be deployed separately (when supported) to control &amp; monitor the overall SurveillanceProcessor_asm assembly via its ports delegated from its internal MIssionControlBridge_comp component.  For now, it's defined in the same domain &amp; deployment with the SP assembly, shares a common pair of DDS_Event and PSAT_Event connectors, and uses a synchronous client connection.</t>
  </si>
  <si>
    <r>
      <rPr>
        <b/>
        <sz val="11"/>
        <color theme="1"/>
        <rFont val="Calibri"/>
        <family val="2"/>
        <scheme val="minor"/>
      </rPr>
      <t>Pub:</t>
    </r>
    <r>
      <rPr>
        <sz val="11"/>
        <color theme="1"/>
        <rFont val="Calibri"/>
        <family val="2"/>
        <scheme val="minor"/>
      </rPr>
      <t xml:space="preserve"> MissionControlBridge_comp
</t>
    </r>
    <r>
      <rPr>
        <b/>
        <sz val="11"/>
        <color theme="1"/>
        <rFont val="Calibri"/>
        <family val="2"/>
        <scheme val="minor"/>
      </rPr>
      <t>Sub:</t>
    </r>
    <r>
      <rPr>
        <sz val="11"/>
        <color theme="1"/>
        <rFont val="Calibri"/>
        <family val="2"/>
        <scheme val="minor"/>
      </rPr>
      <t xml:space="preserve"> SP_Control_comp </t>
    </r>
    <r>
      <rPr>
        <i/>
        <sz val="11"/>
        <color theme="1"/>
        <rFont val="Calibri"/>
        <family val="2"/>
        <scheme val="minor"/>
      </rPr>
      <t>(will eventually move to separate ArtGalleryControl.cdp)</t>
    </r>
    <r>
      <rPr>
        <sz val="11"/>
        <color theme="1"/>
        <rFont val="Calibri"/>
        <family val="2"/>
        <scheme val="minor"/>
      </rPr>
      <t xml:space="preserve">
</t>
    </r>
    <r>
      <rPr>
        <b/>
        <sz val="11"/>
        <color theme="1"/>
        <rFont val="Calibri"/>
        <family val="2"/>
        <scheme val="minor"/>
      </rPr>
      <t>Note:</t>
    </r>
    <r>
      <rPr>
        <sz val="11"/>
        <color theme="1"/>
        <rFont val="Calibri"/>
        <family val="2"/>
        <scheme val="minor"/>
      </rPr>
      <t xml:space="preserve"> This is a PSAT_Event connector</t>
    </r>
  </si>
  <si>
    <r>
      <rPr>
        <b/>
        <sz val="11"/>
        <color theme="1"/>
        <rFont val="Calibri"/>
        <family val="2"/>
        <scheme val="minor"/>
      </rPr>
      <t>Pub:</t>
    </r>
    <r>
      <rPr>
        <sz val="11"/>
        <color theme="1"/>
        <rFont val="Calibri"/>
        <family val="2"/>
        <scheme val="minor"/>
      </rPr>
      <t xml:space="preserve"> MissionControlBridge_comp
</t>
    </r>
    <r>
      <rPr>
        <b/>
        <sz val="11"/>
        <color theme="1"/>
        <rFont val="Calibri"/>
        <family val="2"/>
        <scheme val="minor"/>
      </rPr>
      <t>Sub:</t>
    </r>
    <r>
      <rPr>
        <sz val="11"/>
        <color theme="1"/>
        <rFont val="Calibri"/>
        <family val="2"/>
        <scheme val="minor"/>
      </rPr>
      <t xml:space="preserve"> SP_Control_comp </t>
    </r>
    <r>
      <rPr>
        <i/>
        <sz val="11"/>
        <color theme="1"/>
        <rFont val="Calibri"/>
        <family val="2"/>
        <scheme val="minor"/>
      </rPr>
      <t>(will eventually move to separate ArtGalleryControl.cdp)</t>
    </r>
  </si>
  <si>
    <r>
      <rPr>
        <b/>
        <sz val="11"/>
        <color theme="1"/>
        <rFont val="Calibri"/>
        <family val="2"/>
        <scheme val="minor"/>
      </rPr>
      <t>Pub:</t>
    </r>
    <r>
      <rPr>
        <sz val="11"/>
        <color theme="1"/>
        <rFont val="Calibri"/>
        <family val="2"/>
        <scheme val="minor"/>
      </rPr>
      <t xml:space="preserve"> HSManager_comp
</t>
    </r>
    <r>
      <rPr>
        <b/>
        <sz val="11"/>
        <color theme="1"/>
        <rFont val="Calibri"/>
        <family val="2"/>
        <scheme val="minor"/>
      </rPr>
      <t>Sub:</t>
    </r>
    <r>
      <rPr>
        <sz val="11"/>
        <color theme="1"/>
        <rFont val="Calibri"/>
        <family val="2"/>
        <scheme val="minor"/>
      </rPr>
      <t xml:space="preserve"> MissionControlBridge_comp (2 extended port connections to 1 fragment)</t>
    </r>
  </si>
  <si>
    <r>
      <rPr>
        <b/>
        <sz val="11"/>
        <color theme="1"/>
        <rFont val="Calibri"/>
        <family val="2"/>
        <scheme val="minor"/>
      </rPr>
      <t>Pub:</t>
    </r>
    <r>
      <rPr>
        <sz val="11"/>
        <color theme="1"/>
        <rFont val="Calibri"/>
        <family val="2"/>
        <scheme val="minor"/>
      </rPr>
      <t xml:space="preserve"> </t>
    </r>
    <r>
      <rPr>
        <b/>
        <sz val="11"/>
        <color theme="1"/>
        <rFont val="Calibri"/>
        <family val="2"/>
        <scheme val="minor"/>
      </rPr>
      <t xml:space="preserve">2 x </t>
    </r>
    <r>
      <rPr>
        <sz val="11"/>
        <color theme="1"/>
        <rFont val="Calibri"/>
        <family val="2"/>
        <scheme val="minor"/>
      </rPr>
      <t xml:space="preserve">HumanTrackerMode_comp, ImageDiffMode_comp, PC_ImageProcessing_comp
</t>
    </r>
    <r>
      <rPr>
        <b/>
        <sz val="11"/>
        <color theme="1"/>
        <rFont val="Calibri"/>
        <family val="2"/>
        <scheme val="minor"/>
      </rPr>
      <t>Sub:</t>
    </r>
    <r>
      <rPr>
        <sz val="11"/>
        <color theme="1"/>
        <rFont val="Calibri"/>
        <family val="2"/>
        <scheme val="minor"/>
      </rPr>
      <t xml:space="preserve"> MissionControlBridge_comp
</t>
    </r>
    <r>
      <rPr>
        <b/>
        <sz val="11"/>
        <color theme="1"/>
        <rFont val="Calibri"/>
        <family val="2"/>
        <scheme val="minor"/>
      </rPr>
      <t>Note:</t>
    </r>
    <r>
      <rPr>
        <sz val="11"/>
        <color theme="1"/>
        <rFont val="Calibri"/>
        <family val="2"/>
        <scheme val="minor"/>
      </rPr>
      <t xml:space="preserve"> This is a PSAT_Event connector (example has 3 PSAT_Event, 1 DDS_State, 11 DDS_Event)</t>
    </r>
  </si>
  <si>
    <r>
      <rPr>
        <b/>
        <sz val="11"/>
        <color theme="1"/>
        <rFont val="Calibri"/>
        <family val="2"/>
        <scheme val="minor"/>
      </rPr>
      <t>Pub:</t>
    </r>
    <r>
      <rPr>
        <sz val="11"/>
        <color theme="1"/>
        <rFont val="Calibri"/>
        <family val="2"/>
        <scheme val="minor"/>
      </rPr>
      <t xml:space="preserve"> Gimbal_GPS_Adapter_comp
</t>
    </r>
    <r>
      <rPr>
        <b/>
        <sz val="11"/>
        <color theme="1"/>
        <rFont val="Calibri"/>
        <family val="2"/>
        <scheme val="minor"/>
      </rPr>
      <t>Sub:</t>
    </r>
    <r>
      <rPr>
        <sz val="11"/>
        <color theme="1"/>
        <rFont val="Calibri"/>
        <family val="2"/>
        <scheme val="minor"/>
      </rPr>
      <t xml:space="preserve"> AuxSensorController_comp, HSManager_comp, </t>
    </r>
    <r>
      <rPr>
        <b/>
        <sz val="11"/>
        <color theme="1"/>
        <rFont val="Calibri"/>
        <family val="2"/>
        <scheme val="minor"/>
      </rPr>
      <t>2 x</t>
    </r>
    <r>
      <rPr>
        <sz val="11"/>
        <color theme="1"/>
        <rFont val="Calibri"/>
        <family val="2"/>
        <scheme val="minor"/>
      </rPr>
      <t xml:space="preserve"> HumanTrackerMode_comp, ImageDiffMode_comp, PC_ModeManager_comp, SchedulerStatus_comp</t>
    </r>
    <r>
      <rPr>
        <sz val="11"/>
        <color theme="1"/>
        <rFont val="Calibri"/>
        <family val="2"/>
        <scheme val="minor"/>
      </rPr>
      <t>, SystemManager_comp</t>
    </r>
  </si>
  <si>
    <r>
      <rPr>
        <b/>
        <sz val="11"/>
        <color theme="1"/>
        <rFont val="Calibri"/>
        <family val="2"/>
        <scheme val="minor"/>
      </rPr>
      <t>Pub:</t>
    </r>
    <r>
      <rPr>
        <sz val="11"/>
        <color theme="1"/>
        <rFont val="Calibri"/>
        <family val="2"/>
        <scheme val="minor"/>
      </rPr>
      <t xml:space="preserve"> CameraControlAdapter_comp
</t>
    </r>
    <r>
      <rPr>
        <b/>
        <sz val="11"/>
        <color theme="1"/>
        <rFont val="Calibri"/>
        <family val="2"/>
        <scheme val="minor"/>
      </rPr>
      <t>Sub:</t>
    </r>
    <r>
      <rPr>
        <sz val="11"/>
        <color theme="1"/>
        <rFont val="Calibri"/>
        <family val="2"/>
        <scheme val="minor"/>
      </rPr>
      <t xml:space="preserve"> </t>
    </r>
    <r>
      <rPr>
        <b/>
        <sz val="11"/>
        <color theme="1"/>
        <rFont val="Calibri"/>
        <family val="2"/>
        <scheme val="minor"/>
      </rPr>
      <t xml:space="preserve">2 x </t>
    </r>
    <r>
      <rPr>
        <sz val="11"/>
        <color theme="1"/>
        <rFont val="Calibri"/>
        <family val="2"/>
        <scheme val="minor"/>
      </rPr>
      <t>HumanTrackerMode_comp, ImageDiffMode_comp, PC_PictureControl_comp, SchedulerStatus_comp</t>
    </r>
  </si>
  <si>
    <r>
      <rPr>
        <b/>
        <sz val="11"/>
        <color theme="1"/>
        <rFont val="Calibri"/>
        <family val="2"/>
        <scheme val="minor"/>
      </rPr>
      <t>Pub:</t>
    </r>
    <r>
      <rPr>
        <sz val="11"/>
        <color theme="1"/>
        <rFont val="Calibri"/>
        <family val="2"/>
        <scheme val="minor"/>
      </rPr>
      <t xml:space="preserve"> AuxSensorController_comp
</t>
    </r>
    <r>
      <rPr>
        <b/>
        <sz val="11"/>
        <color theme="1"/>
        <rFont val="Calibri"/>
        <family val="2"/>
        <scheme val="minor"/>
      </rPr>
      <t>Sub:</t>
    </r>
    <r>
      <rPr>
        <sz val="11"/>
        <color theme="1"/>
        <rFont val="Calibri"/>
        <family val="2"/>
        <scheme val="minor"/>
      </rPr>
      <t xml:space="preserve"> HSManager_comp (2 extended port connections to 1 fragment), SchedulerStatus_comp, SystemManager_comp</t>
    </r>
  </si>
  <si>
    <r>
      <t xml:space="preserve">Single service port on CameraControlAdapter_comp is accessed asynchronously via AMI4CCM connector  fragments collocated with each of the following client components:
</t>
    </r>
    <r>
      <rPr>
        <b/>
        <sz val="11"/>
        <color theme="1"/>
        <rFont val="Calibri"/>
        <family val="2"/>
        <scheme val="minor"/>
      </rPr>
      <t>Clients:</t>
    </r>
    <r>
      <rPr>
        <sz val="11"/>
        <color theme="1"/>
        <rFont val="Calibri"/>
        <family val="2"/>
        <scheme val="minor"/>
      </rPr>
      <t xml:space="preserve"> SystemManager_comp, 2 x</t>
    </r>
    <r>
      <rPr>
        <b/>
        <sz val="11"/>
        <color theme="1"/>
        <rFont val="Calibri"/>
        <family val="2"/>
        <scheme val="minor"/>
      </rPr>
      <t xml:space="preserve"> </t>
    </r>
    <r>
      <rPr>
        <sz val="11"/>
        <color theme="1"/>
        <rFont val="Calibri"/>
        <family val="2"/>
        <scheme val="minor"/>
      </rPr>
      <t>HumanTrackerMode_comp, ImageDiffMode_comp, PC_PictureControl_comp</t>
    </r>
  </si>
  <si>
    <r>
      <rPr>
        <b/>
        <sz val="11"/>
        <color theme="1"/>
        <rFont val="Calibri"/>
        <family val="2"/>
        <scheme val="minor"/>
      </rPr>
      <t>Placeholder:</t>
    </r>
    <r>
      <rPr>
        <sz val="11"/>
        <color theme="1"/>
        <rFont val="Calibri"/>
        <family val="2"/>
        <scheme val="minor"/>
      </rPr>
      <t xml:space="preserve">  The service port for this interface on the MissionControlBridge_comp bridge component is set to "Is Asynchronous" to enable generation of the IDL file with the proper tags to build an AMI4CCM connector component.  However, there are no implementations or instances in this plan since there are currently no matching async client ports that use/enable it.  The client port is defined on SP_Control_comp (eventually in a separate ArtGalleryControl.cdp deployment using an &lt;externalReference&gt; connection), however that port is currently set to synchronous to enable easy first-step external reference support.  Eventually, once external references are supported, we will want to make this an async connection, in which case one instance of this fragment will show up in the ArtGalleryControl.cdp file deployment.
</t>
    </r>
    <r>
      <rPr>
        <b/>
        <sz val="11"/>
        <color theme="1"/>
        <rFont val="Calibri"/>
        <family val="2"/>
        <scheme val="minor"/>
      </rPr>
      <t>Clients:</t>
    </r>
    <r>
      <rPr>
        <sz val="11"/>
        <color theme="1"/>
        <rFont val="Calibri"/>
        <family val="2"/>
        <scheme val="minor"/>
      </rPr>
      <t xml:space="preserve"> </t>
    </r>
    <r>
      <rPr>
        <i/>
        <sz val="11"/>
        <color theme="1"/>
        <rFont val="Calibri"/>
        <family val="2"/>
        <scheme val="minor"/>
      </rPr>
      <t>(none for now, will eventually be SP_Control_comp)</t>
    </r>
  </si>
  <si>
    <r>
      <t xml:space="preserve">Single service port on SystemManager_comp is accessed asynchronously via AMI4CCM connector fragments collocated with each of the following client components:
</t>
    </r>
    <r>
      <rPr>
        <b/>
        <sz val="11"/>
        <color theme="1"/>
        <rFont val="Calibri"/>
        <family val="2"/>
        <scheme val="minor"/>
      </rPr>
      <t>Clients:</t>
    </r>
    <r>
      <rPr>
        <sz val="11"/>
        <color theme="1"/>
        <rFont val="Calibri"/>
        <family val="2"/>
        <scheme val="minor"/>
      </rPr>
      <t xml:space="preserve"> MissionControlBridge_comp</t>
    </r>
  </si>
  <si>
    <r>
      <t xml:space="preserve">A common service port type is located on 13 different components, all accessed asynchronously via separate AMI4CCM connector fragments collocated with each of the following client components:
</t>
    </r>
    <r>
      <rPr>
        <b/>
        <sz val="11"/>
        <color theme="1"/>
        <rFont val="Calibri"/>
        <family val="2"/>
        <scheme val="minor"/>
      </rPr>
      <t>Clients: 13 x</t>
    </r>
    <r>
      <rPr>
        <sz val="11"/>
        <color theme="1"/>
        <rFont val="Calibri"/>
        <family val="2"/>
        <scheme val="minor"/>
      </rPr>
      <t xml:space="preserve"> SystemManager_comp
Service ports are on: (direct) MissionControlBridge_comp, HSManager_comp, AuxSensorController_comp, CameraDataAdapter_comp, CameraControlAdapter_comp, Gimbal_GPS_Adapter_comp, LightSensorAdapter_comp, MotionSensorAdapter_comp, (delegated in sub-assembly) SchedulerServer_comp, 2 x HumanTrackerMode_comp, ImageDiffMode_comp, PC_ModeManager_comp</t>
    </r>
  </si>
  <si>
    <t>For each user-defined logical connection between an AMI4CCM client/receptacle port on a client application component and a server/facet port on a "remote" (different) server application component, three &lt;connection&gt; entries are required in the generated CDP file.  First is a normal synchronous connection directly from the application component's client port to the "remote" server port.  Second is a local connection from an implicitly generated async version of the component’s client port to the matching local server port on its collocated AMI4CCM connector fragment.  Third is a connection from the client port on the AMI4CCM connector fragment to the "remote" server port.</t>
  </si>
  <si>
    <t>Node</t>
  </si>
  <si>
    <t>Computer1</t>
  </si>
  <si>
    <t>Computer2</t>
  </si>
  <si>
    <t>Computer3</t>
  </si>
  <si>
    <t>ControlNode</t>
  </si>
  <si>
    <t>AuxSensorController_proc</t>
  </si>
  <si>
    <t>CameraControlAdapter_proc</t>
  </si>
  <si>
    <t>CameraDataAdapter_proc</t>
  </si>
  <si>
    <t>CameraScheduler_proc</t>
  </si>
  <si>
    <t>Gimbal_GPS_Adapter_proc</t>
  </si>
  <si>
    <t>HSManager_proc</t>
  </si>
  <si>
    <t>LightSensorAdapter_proc</t>
  </si>
  <si>
    <t>MissionControlBridge_proc</t>
  </si>
  <si>
    <t>MotionSensorAdapter_proc</t>
  </si>
  <si>
    <t>SystemManager_proc</t>
  </si>
  <si>
    <t>HumanTrackerMode_proc1</t>
  </si>
  <si>
    <t>ImageDiffMode_proc</t>
  </si>
  <si>
    <t>HumanTrackerMode_proc2</t>
  </si>
  <si>
    <t>PC_ImageProcessing_proc</t>
  </si>
  <si>
    <t>PC_ModeManager_proc</t>
  </si>
  <si>
    <t>PC_PictureControl_proc</t>
  </si>
  <si>
    <t>SP_Control_proc</t>
  </si>
  <si>
    <t>Reference &lt;constrainedInstance&gt;</t>
  </si>
  <si>
    <t>AuxSensorController_comp</t>
  </si>
  <si>
    <t>AuxSensorStatus_conn</t>
  </si>
  <si>
    <t>MS_Status_conn</t>
  </si>
  <si>
    <t>LS_Status_conn</t>
  </si>
  <si>
    <t>GG_Status_conn</t>
  </si>
  <si>
    <t>CC_Status_conn</t>
  </si>
  <si>
    <t>Expected Conns</t>
  </si>
  <si>
    <t>Actual Conns</t>
  </si>
  <si>
    <t>Connection Comments</t>
  </si>
  <si>
    <t>1 multi-client port with 2 connections</t>
  </si>
  <si>
    <t>GPS_conn</t>
  </si>
  <si>
    <t>DDS_Write</t>
  </si>
  <si>
    <t>DDS_Listen</t>
  </si>
  <si>
    <t>CameraControlAdapter_comp</t>
  </si>
  <si>
    <t>CameraAvailable_conn</t>
  </si>
  <si>
    <t>No client ports</t>
  </si>
  <si>
    <t>CameraDataAdapter_comp</t>
  </si>
  <si>
    <t>UnprocessedImages_conn</t>
  </si>
  <si>
    <t>PSAT_Write</t>
  </si>
  <si>
    <t>SchedulerServer_comp</t>
  </si>
  <si>
    <t>ScheduleStatus_conn</t>
  </si>
  <si>
    <t>DDS_Update</t>
  </si>
  <si>
    <t>1 client port</t>
  </si>
  <si>
    <t>SchedulerStatus_comp</t>
  </si>
  <si>
    <t>1 client port, 3 local ConnectorStatusListener facets</t>
  </si>
  <si>
    <t>Gimbal_GPS_Adapter_comp</t>
  </si>
  <si>
    <t>ArtGallery3Nodes.cdp Example CDP File - Locality Constraints (Component Server Processes) and Connections</t>
  </si>
  <si>
    <t>HSManager_comp</t>
  </si>
  <si>
    <t>DDS_Listen, DDS_Get (2 extended port connections)</t>
  </si>
  <si>
    <t>SystemStatus_conn</t>
  </si>
  <si>
    <t>SubsystemStatus_conn</t>
  </si>
  <si>
    <t>LightSensorAdapter_comp</t>
  </si>
  <si>
    <t>Images_conn</t>
  </si>
  <si>
    <t>Targets_conn</t>
  </si>
  <si>
    <t>SystemImages_conn</t>
  </si>
  <si>
    <t>SystemTargets_conn</t>
  </si>
  <si>
    <t>PSAT_Listen</t>
  </si>
  <si>
    <t>MotionSensorAdapter_comp</t>
  </si>
  <si>
    <t>SystemManager_comp</t>
  </si>
  <si>
    <t>No (non-asynch) client ports</t>
  </si>
  <si>
    <t>ExtCommands_obj</t>
  </si>
  <si>
    <t>AMI4CCM fragment</t>
  </si>
  <si>
    <t>CameraControl_obj</t>
  </si>
  <si>
    <t>StateControl_obj</t>
  </si>
  <si>
    <t>13 x AMI4CCM fragments (3 connections per)</t>
  </si>
  <si>
    <t>2 normal (synchronous) client ports</t>
  </si>
  <si>
    <t>Node SubTotal</t>
  </si>
  <si>
    <t>HumanTrackerMode_comp</t>
  </si>
  <si>
    <t>3 normal (synchronous) client ports</t>
  </si>
  <si>
    <t>DDS_StateListen</t>
  </si>
  <si>
    <t>DDS_StateListen, DDS_Read (2 extended port connections)</t>
  </si>
  <si>
    <r>
      <rPr>
        <b/>
        <sz val="11"/>
        <color theme="1"/>
        <rFont val="Calibri"/>
        <family val="2"/>
        <scheme val="minor"/>
      </rPr>
      <t>Pub:</t>
    </r>
    <r>
      <rPr>
        <sz val="11"/>
        <color theme="1"/>
        <rFont val="Calibri"/>
        <family val="2"/>
        <scheme val="minor"/>
      </rPr>
      <t xml:space="preserve"> SchedulerServer_comp
</t>
    </r>
    <r>
      <rPr>
        <b/>
        <sz val="11"/>
        <color theme="1"/>
        <rFont val="Calibri"/>
        <family val="2"/>
        <scheme val="minor"/>
      </rPr>
      <t>Sub:</t>
    </r>
    <r>
      <rPr>
        <sz val="11"/>
        <color theme="1"/>
        <rFont val="Calibri"/>
        <family val="2"/>
        <scheme val="minor"/>
      </rPr>
      <t xml:space="preserve"> </t>
    </r>
    <r>
      <rPr>
        <b/>
        <sz val="11"/>
        <color theme="1"/>
        <rFont val="Calibri"/>
        <family val="2"/>
        <scheme val="minor"/>
      </rPr>
      <t xml:space="preserve">2 x </t>
    </r>
    <r>
      <rPr>
        <sz val="11"/>
        <color theme="1"/>
        <rFont val="Calibri"/>
        <family val="2"/>
        <scheme val="minor"/>
      </rPr>
      <t xml:space="preserve">HumanTrackerMode_comp, ImageDiffMode_comp, PC_ModeManager_comp, PC_PictureControl_comp, SystemManager_comp (2 extended port connections to 1 fragment)
</t>
    </r>
    <r>
      <rPr>
        <b/>
        <sz val="11"/>
        <color theme="1"/>
        <rFont val="Calibri"/>
        <family val="2"/>
        <scheme val="minor"/>
      </rPr>
      <t>Note:</t>
    </r>
    <r>
      <rPr>
        <sz val="11"/>
        <color theme="1"/>
        <rFont val="Calibri"/>
        <family val="2"/>
        <scheme val="minor"/>
      </rPr>
      <t xml:space="preserve"> This is the only DDS_State DDS4CCM connector - all 14 others are DDS_Event or PSAT_Event</t>
    </r>
  </si>
  <si>
    <t>ModeUtilities_comp</t>
  </si>
  <si>
    <t>No client connections</t>
  </si>
  <si>
    <t>ImageDiffMode_comp</t>
  </si>
  <si>
    <t>Process &lt;localityConstraint&gt;</t>
  </si>
  <si>
    <t>PC_ImageProcessing_comp</t>
  </si>
  <si>
    <t>PC_ModeManager_comp</t>
  </si>
  <si>
    <t>3 client ports</t>
  </si>
  <si>
    <t>ModeUtilities_PCMM_comp</t>
  </si>
  <si>
    <t>PC_PictureControl_comp</t>
  </si>
  <si>
    <t>5 normal (synchronous) client ports</t>
  </si>
  <si>
    <t>ModeUtilities_PCPC_comp</t>
  </si>
  <si>
    <t>SP_Control_comp</t>
  </si>
  <si>
    <t>1 normal (synchronous) connection for now.  When the tool is able to support external references, we will want to change this to be an external connection - synchronous first, then asynchronous.</t>
  </si>
  <si>
    <t>Deployment Total</t>
  </si>
  <si>
    <t>&lt;contraintedInstance&gt; Entries</t>
  </si>
  <si>
    <t>Process defined explicitly above</t>
  </si>
  <si>
    <t>Count</t>
  </si>
  <si>
    <t>ArtGallery3Nodes.cdp Example CDP File - Instance &lt;configProperty&gt; entries</t>
  </si>
  <si>
    <t>Instance SubTotal</t>
  </si>
  <si>
    <t>Properties</t>
  </si>
  <si>
    <t>RegisterNaming</t>
  </si>
  <si>
    <t>Application Defined</t>
  </si>
  <si>
    <t>Instance - Application Component</t>
  </si>
  <si>
    <r>
      <t xml:space="preserve">Complex HSConfigAttr = </t>
    </r>
    <r>
      <rPr>
        <sz val="11"/>
        <color rgb="FF0000CC"/>
        <rFont val="Calibri"/>
        <family val="2"/>
        <scheme val="minor"/>
      </rPr>
      <t>{SP_One, 19, {SP_One_one, SP_One_two, Next_child_name}, true}</t>
    </r>
  </si>
  <si>
    <r>
      <t xml:space="preserve">DefaultSensitivity= </t>
    </r>
    <r>
      <rPr>
        <sz val="11"/>
        <color rgb="FF0000CC"/>
        <rFont val="Calibri"/>
        <family val="2"/>
        <scheme val="minor"/>
      </rPr>
      <t>50</t>
    </r>
  </si>
  <si>
    <t>Instance - DDS4CCM Connectors</t>
  </si>
  <si>
    <t>Instance - AMI4CCM Connectors</t>
  </si>
  <si>
    <t>AMI4CCM connector fragments do not currently have any configurable properties</t>
  </si>
  <si>
    <t>Instance - DAnCE LM Process</t>
  </si>
  <si>
    <t>Instance Total</t>
  </si>
  <si>
    <t>Each instance referenced once - same as instance total on other worksheets</t>
  </si>
  <si>
    <t>ProcessName</t>
  </si>
  <si>
    <t>CPUAffinity</t>
  </si>
  <si>
    <t>ProcessPriority</t>
  </si>
  <si>
    <t>LocalityArguments</t>
  </si>
  <si>
    <t>topic_name</t>
  </si>
  <si>
    <t>qos_profile</t>
  </si>
  <si>
    <t>domain_id</t>
  </si>
  <si>
    <t>key_fields</t>
  </si>
  <si>
    <t>max_sample_size</t>
  </si>
  <si>
    <t>psat_config</t>
  </si>
  <si>
    <r>
      <rPr>
        <i/>
        <vertAlign val="superscript"/>
        <sz val="11"/>
        <color theme="1"/>
        <rFont val="Calibri"/>
        <family val="2"/>
        <scheme val="minor"/>
      </rPr>
      <t>1</t>
    </r>
    <r>
      <rPr>
        <i/>
        <sz val="11"/>
        <color theme="1"/>
        <rFont val="Calibri"/>
        <family val="2"/>
        <scheme val="minor"/>
      </rPr>
      <t>Filter Setting</t>
    </r>
  </si>
  <si>
    <t>AGSP::AuxSensorStatus_msg</t>
  </si>
  <si>
    <t>AGSP::CameraAvailable_msg</t>
  </si>
  <si>
    <t>AGSP::CC_Status_msg</t>
  </si>
  <si>
    <t>AGSP::GG_Status_msg</t>
  </si>
  <si>
    <t>AGSP::GPS_msg</t>
  </si>
  <si>
    <t>AGSP::Images_msg</t>
  </si>
  <si>
    <t>AGSP::LS_Status_msg</t>
  </si>
  <si>
    <t>AGSP::MS_Status_msg</t>
  </si>
  <si>
    <t>AGSP::ScheduleStatus_msg</t>
  </si>
  <si>
    <t>AGSP::SubsystemStatus_msg</t>
  </si>
  <si>
    <t>AGSP::SystemImages_msg</t>
  </si>
  <si>
    <t>AGSP::SystemStatus_msg</t>
  </si>
  <si>
    <t>AGSP::SystemTargets_msg</t>
  </si>
  <si>
    <t>AGSP::Targets_msg</t>
  </si>
  <si>
    <t>AGSP::UnprocessedImages_msg</t>
  </si>
  <si>
    <t>SNA#SNA_Default</t>
  </si>
  <si>
    <t>DDS_Event:</t>
  </si>
  <si>
    <t>DDS_State:</t>
  </si>
  <si>
    <t>PSAT_Event:</t>
  </si>
  <si>
    <t>SPDM_Event:</t>
  </si>
  <si>
    <t>push_consumer_filter, pull_consumer_filter</t>
  </si>
  <si>
    <t>passive_observer_filter, pull_observer_filter, push_observer_filter, push_state_observer_filter</t>
  </si>
  <si>
    <t>consumer_filter</t>
  </si>
  <si>
    <t>In CDP File? (Y/N)</t>
  </si>
  <si>
    <t>Can be set anytime, but needed when external references are supported</t>
  </si>
  <si>
    <t>Setting one of these fields to a non-null value causes a DDS "CFT" (Content Filtered Topic) to be created for the connector, using the filter expression, instead of a normal DDS Topic.</t>
  </si>
  <si>
    <r>
      <rPr>
        <b/>
        <vertAlign val="superscript"/>
        <sz val="11"/>
        <color theme="1"/>
        <rFont val="Calibri"/>
        <family val="2"/>
        <scheme val="minor"/>
      </rPr>
      <t>1</t>
    </r>
    <r>
      <rPr>
        <b/>
        <sz val="11"/>
        <color theme="1"/>
        <rFont val="Calibri"/>
        <family val="2"/>
        <scheme val="minor"/>
      </rPr>
      <t xml:space="preserve">Note: </t>
    </r>
    <r>
      <rPr>
        <sz val="11"/>
        <color theme="1"/>
        <rFont val="Calibri"/>
        <family val="2"/>
        <scheme val="minor"/>
      </rPr>
      <t xml:space="preserve">There a number of pre-defined subscriber-side </t>
    </r>
    <r>
      <rPr>
        <b/>
        <sz val="11"/>
        <color theme="1"/>
        <rFont val="Calibri"/>
        <family val="2"/>
        <scheme val="minor"/>
      </rPr>
      <t>Filter Setting</t>
    </r>
    <r>
      <rPr>
        <sz val="11"/>
        <color theme="1"/>
        <rFont val="Calibri"/>
        <family val="2"/>
        <scheme val="minor"/>
      </rPr>
      <t xml:space="preserve"> properties on the DDS4CCM connectors that are not explicitly listed above, since most are not set in this example.</t>
    </r>
  </si>
  <si>
    <t>The actual filter property names/tags for the 4 current DDS4CCM connector types (one for each of the subscriber extended port types it supports) are:</t>
  </si>
  <si>
    <r>
      <rPr>
        <b/>
        <sz val="11"/>
        <color theme="1"/>
        <rFont val="Calibri"/>
        <family val="2"/>
        <scheme val="minor"/>
      </rPr>
      <t>Note:</t>
    </r>
    <r>
      <rPr>
        <sz val="11"/>
        <color theme="1"/>
        <rFont val="Calibri"/>
        <family val="2"/>
        <scheme val="minor"/>
      </rPr>
      <t xml:space="preserve"> This CDP file analysis currently includes the additional SP_Control_comp component, until there is external reference support for deploying it with a separate CDD/CDP file set</t>
    </r>
  </si>
  <si>
    <r>
      <rPr>
        <b/>
        <sz val="11"/>
        <color theme="1"/>
        <rFont val="Calibri"/>
        <family val="2"/>
        <scheme val="minor"/>
      </rPr>
      <t xml:space="preserve">Note: </t>
    </r>
    <r>
      <rPr>
        <sz val="11"/>
        <color theme="1"/>
        <rFont val="Calibri"/>
        <family val="2"/>
        <scheme val="minor"/>
      </rPr>
      <t>An OMG D&amp;C CDP file has 5 primary sections: &lt;implementation&gt;, &lt;instance&gt;, &lt;connection&gt;, &lt;artifact&gt;, &lt;localityConstraint&gt;</t>
    </r>
  </si>
  <si>
    <r>
      <rPr>
        <b/>
        <sz val="11"/>
        <color theme="1"/>
        <rFont val="Calibri"/>
        <family val="2"/>
        <scheme val="minor"/>
      </rPr>
      <t>Note:</t>
    </r>
    <r>
      <rPr>
        <sz val="11"/>
        <color theme="1"/>
        <rFont val="Calibri"/>
        <family val="2"/>
        <scheme val="minor"/>
      </rPr>
      <t xml:space="preserve"> A &lt;localityConstraint&gt; entry defines a separate OS process, including &lt;instance&gt; references to a parent DAnCE LM component server process, plus each component instance deployed to run in that process</t>
    </r>
  </si>
  <si>
    <r>
      <rPr>
        <b/>
        <sz val="11"/>
        <color theme="1"/>
        <rFont val="Calibri"/>
        <family val="2"/>
        <scheme val="minor"/>
      </rPr>
      <t>Note:</t>
    </r>
    <r>
      <rPr>
        <sz val="11"/>
        <color theme="1"/>
        <rFont val="Calibri"/>
        <family val="2"/>
        <scheme val="minor"/>
      </rPr>
      <t xml:space="preserve"> CDP file &lt;instance&gt; entries may contain &lt;configProperty&gt; tags for a variety of user-settable, pre-defined property settings.  The settings captured in this example are listed on this worksheet.</t>
    </r>
  </si>
  <si>
    <t>-ORBCollocationStrategy direct</t>
  </si>
  <si>
    <r>
      <t>push_consumer_filter = "</t>
    </r>
    <r>
      <rPr>
        <sz val="11"/>
        <color rgb="FF0000CC"/>
        <rFont val="Calibri"/>
        <family val="2"/>
        <scheme val="minor"/>
      </rPr>
      <t>numTargets &lt; %0</t>
    </r>
    <r>
      <rPr>
        <sz val="11"/>
        <color theme="1"/>
        <rFont val="Calibri"/>
        <family val="2"/>
        <scheme val="minor"/>
      </rPr>
      <t>"</t>
    </r>
  </si>
  <si>
    <t>Expected Inst Refs</t>
  </si>
  <si>
    <t>Actual Inst Refs</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</si>
</sst>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rgb="FF0000CC"/>
      <name val="Calibri"/>
      <family val="2"/>
      <scheme val="minor"/>
    </font>
    <font>
      <sz val="11"/>
      <name val="Calibri"/>
      <family val="2"/>
      <scheme val="minor"/>
    </font>
    <font>
      <sz val="11"/>
      <color rgb="FF800080"/>
      <name val="Calibri"/>
      <family val="2"/>
      <scheme val="minor"/>
    </font>
    <font>
      <i/>
      <vertAlign val="superscript"/>
      <sz val="11"/>
      <color theme="1"/>
      <name val="Calibri"/>
      <family val="2"/>
      <scheme val="minor"/>
    </font>
    <font>
      <b/>
      <vertAlign val="superscrip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CCECFF"/>
        <bgColor indexed="64"/>
      </patternFill>
    </fill>
    <fill>
      <patternFill patternType="solid">
        <fgColor rgb="FFCCFF9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1" fillId="0" borderId="0" xfId="0" applyFont="1"/>
    <xf numFmtId="0" fontId="2"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0" borderId="0" xfId="0" applyFill="1" applyAlignment="1">
      <alignment horizontal="center"/>
    </xf>
    <xf numFmtId="0" fontId="0" fillId="0" borderId="0" xfId="0" applyAlignment="1"/>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left"/>
    </xf>
    <xf numFmtId="0" fontId="4" fillId="0" borderId="0" xfId="0" applyFont="1"/>
    <xf numFmtId="0" fontId="0" fillId="0" borderId="0" xfId="0" applyAlignment="1">
      <alignment horizontal="left" indent="1"/>
    </xf>
    <xf numFmtId="0" fontId="0" fillId="3" borderId="1" xfId="0" applyFill="1" applyBorder="1" applyAlignment="1">
      <alignment horizontal="center"/>
    </xf>
    <xf numFmtId="0" fontId="0" fillId="0" borderId="1" xfId="0" applyBorder="1" applyAlignment="1">
      <alignment horizontal="center"/>
    </xf>
    <xf numFmtId="0" fontId="5" fillId="0" borderId="0" xfId="0" applyFont="1" applyAlignment="1">
      <alignment horizontal="left" indent="1"/>
    </xf>
    <xf numFmtId="0" fontId="0" fillId="0" borderId="0" xfId="0" applyFill="1" applyBorder="1" applyAlignment="1">
      <alignment horizontal="center"/>
    </xf>
    <xf numFmtId="0" fontId="1" fillId="0" borderId="0" xfId="0" applyFont="1" applyAlignment="1">
      <alignment horizontal="left"/>
    </xf>
    <xf numFmtId="0" fontId="4" fillId="0" borderId="0" xfId="0" applyFont="1" applyAlignment="1">
      <alignment horizontal="left"/>
    </xf>
    <xf numFmtId="0" fontId="6" fillId="0" borderId="0" xfId="0" applyFont="1"/>
    <xf numFmtId="0" fontId="1" fillId="2" borderId="1" xfId="0" applyFont="1" applyFill="1" applyBorder="1" applyAlignment="1">
      <alignment horizontal="center" vertical="center" wrapText="1"/>
    </xf>
    <xf numFmtId="0" fontId="1" fillId="2" borderId="1" xfId="0" applyFont="1" applyFill="1" applyBorder="1" applyAlignment="1">
      <alignment vertical="center"/>
    </xf>
    <xf numFmtId="0" fontId="1" fillId="4" borderId="1" xfId="0" applyFont="1" applyFill="1" applyBorder="1" applyAlignment="1">
      <alignment horizontal="center" wrapText="1"/>
    </xf>
    <xf numFmtId="0" fontId="1" fillId="5" borderId="1" xfId="0" applyFont="1" applyFill="1" applyBorder="1" applyAlignment="1">
      <alignment horizontal="center" wrapText="1"/>
    </xf>
    <xf numFmtId="0" fontId="1" fillId="0" borderId="4" xfId="0" applyFont="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xf>
    <xf numFmtId="0" fontId="5" fillId="0" borderId="0" xfId="0" applyFont="1"/>
    <xf numFmtId="0" fontId="0" fillId="2" borderId="1" xfId="0" applyFill="1" applyBorder="1" applyAlignment="1">
      <alignment horizontal="center" vertical="center"/>
    </xf>
    <xf numFmtId="0" fontId="4" fillId="0" borderId="0" xfId="0" applyFont="1" applyAlignment="1">
      <alignment wrapText="1"/>
    </xf>
    <xf numFmtId="0" fontId="0" fillId="2" borderId="5" xfId="0" applyFill="1" applyBorder="1" applyAlignment="1">
      <alignment horizontal="center"/>
    </xf>
    <xf numFmtId="0" fontId="0" fillId="2" borderId="6" xfId="0" applyFill="1" applyBorder="1" applyAlignment="1">
      <alignment horizontal="center"/>
    </xf>
    <xf numFmtId="0" fontId="3" fillId="2" borderId="1" xfId="0" applyFont="1" applyFill="1" applyBorder="1" applyAlignment="1">
      <alignment horizontal="center"/>
    </xf>
    <xf numFmtId="0" fontId="0" fillId="2" borderId="1" xfId="0" applyFont="1" applyFill="1" applyBorder="1" applyAlignment="1">
      <alignment vertical="center"/>
    </xf>
    <xf numFmtId="0" fontId="0" fillId="2" borderId="1"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4" fillId="0" borderId="0" xfId="0" applyFont="1" applyAlignment="1">
      <alignment horizontal="center"/>
    </xf>
    <xf numFmtId="0" fontId="6" fillId="0" borderId="0" xfId="0" applyFont="1" applyAlignment="1">
      <alignment horizontal="center"/>
    </xf>
    <xf numFmtId="0" fontId="0" fillId="0" borderId="1" xfId="0" applyBorder="1" applyAlignment="1">
      <alignment wrapText="1"/>
    </xf>
    <xf numFmtId="0" fontId="0" fillId="3" borderId="1" xfId="0" applyFill="1" applyBorder="1"/>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13" xfId="0" applyFill="1" applyBorder="1" applyAlignment="1">
      <alignment horizontal="center"/>
    </xf>
    <xf numFmtId="49" fontId="4" fillId="0" borderId="0" xfId="0" applyNumberFormat="1" applyFont="1" applyBorder="1" applyAlignment="1">
      <alignment horizontal="left"/>
    </xf>
    <xf numFmtId="0" fontId="1" fillId="0" borderId="0" xfId="0" applyFont="1" applyFill="1" applyAlignment="1">
      <alignment horizontal="center"/>
    </xf>
  </cellXfs>
  <cellStyles count="1">
    <cellStyle name="Normal" xfId="0" builtinId="0"/>
  </cellStyles>
  <dxfs count="0"/>
  <tableStyles count="0" defaultTableStyle="TableStyleMedium9" defaultPivotStyle="PivotStyleLight16"/>
  <colors>
    <mruColors>
      <color rgb="FF0000CC"/>
      <color rgb="FFFFFFCC"/>
      <color rgb="FF800080"/>
      <color rgb="FFCCFF99"/>
      <color rgb="FFCCECFF"/>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N146"/>
  <sheetViews>
    <sheetView tabSelected="1" workbookViewId="0">
      <selection activeCell="A2" sqref="A2"/>
    </sheetView>
  </sheetViews>
  <sheetFormatPr defaultRowHeight="15"/>
  <cols>
    <col min="1" max="1" width="12.7109375" customWidth="1"/>
    <col min="2" max="2" width="26.85546875" bestFit="1" customWidth="1"/>
    <col min="3" max="3" width="31.140625" bestFit="1" customWidth="1"/>
    <col min="4" max="4" width="9.140625" style="3"/>
    <col min="5" max="5" width="9.140625" style="3" customWidth="1"/>
    <col min="6" max="7" width="9.28515625" style="3" bestFit="1" customWidth="1"/>
    <col min="8" max="8" width="55.140625" style="5" customWidth="1"/>
  </cols>
  <sheetData>
    <row r="1" spans="1:14" ht="18.75">
      <c r="A1" s="2" t="s">
        <v>138</v>
      </c>
      <c r="B1" s="3"/>
      <c r="C1" s="3"/>
    </row>
    <row r="2" spans="1:14">
      <c r="B2" s="3"/>
      <c r="C2" s="3"/>
      <c r="I2" s="3"/>
      <c r="J2" s="3"/>
      <c r="K2" s="3"/>
      <c r="L2" s="3"/>
      <c r="M2" s="3"/>
      <c r="N2" s="5"/>
    </row>
    <row r="3" spans="1:14">
      <c r="A3" t="s">
        <v>235</v>
      </c>
      <c r="B3" s="3"/>
      <c r="C3" s="3"/>
      <c r="I3" s="3"/>
      <c r="J3" s="3"/>
      <c r="K3" s="3"/>
      <c r="L3" s="3"/>
      <c r="M3" s="3"/>
      <c r="N3" s="5"/>
    </row>
    <row r="4" spans="1:14">
      <c r="A4" t="s">
        <v>236</v>
      </c>
      <c r="B4" s="3"/>
      <c r="C4" s="3"/>
      <c r="I4" s="3"/>
      <c r="J4" s="3"/>
      <c r="K4" s="3"/>
      <c r="L4" s="3"/>
      <c r="M4" s="3"/>
      <c r="N4" s="5"/>
    </row>
    <row r="5" spans="1:14">
      <c r="A5" t="s">
        <v>234</v>
      </c>
      <c r="B5" s="3"/>
      <c r="C5" s="3"/>
      <c r="I5" s="3"/>
      <c r="J5" s="3"/>
      <c r="K5" s="3"/>
      <c r="L5" s="3"/>
      <c r="M5" s="3"/>
      <c r="N5" s="5"/>
    </row>
    <row r="6" spans="1:14">
      <c r="B6" s="3"/>
      <c r="C6" s="3"/>
      <c r="I6" s="3"/>
      <c r="J6" s="3"/>
      <c r="K6" s="3"/>
      <c r="L6" s="3"/>
      <c r="M6" s="3"/>
      <c r="N6" s="5"/>
    </row>
    <row r="7" spans="1:14" ht="30">
      <c r="A7" s="11" t="s">
        <v>89</v>
      </c>
      <c r="B7" s="11" t="s">
        <v>167</v>
      </c>
      <c r="C7" s="11" t="s">
        <v>111</v>
      </c>
      <c r="D7" s="10" t="s">
        <v>240</v>
      </c>
      <c r="E7" s="10" t="s">
        <v>241</v>
      </c>
      <c r="F7" s="10" t="s">
        <v>118</v>
      </c>
      <c r="G7" s="10" t="s">
        <v>119</v>
      </c>
      <c r="H7" s="10" t="s">
        <v>120</v>
      </c>
    </row>
    <row r="8" spans="1:14">
      <c r="A8" s="20" t="s">
        <v>90</v>
      </c>
      <c r="B8" s="20" t="s">
        <v>94</v>
      </c>
      <c r="C8" s="20" t="s">
        <v>94</v>
      </c>
      <c r="D8" s="3">
        <v>1</v>
      </c>
      <c r="E8" s="14"/>
    </row>
    <row r="9" spans="1:14">
      <c r="C9" s="12" t="s">
        <v>112</v>
      </c>
      <c r="D9" s="3">
        <v>1</v>
      </c>
      <c r="E9" s="14"/>
      <c r="F9" s="3">
        <v>2</v>
      </c>
      <c r="G9" s="14"/>
      <c r="H9" s="5" t="s">
        <v>121</v>
      </c>
    </row>
    <row r="10" spans="1:14">
      <c r="C10" s="13" t="s">
        <v>113</v>
      </c>
      <c r="D10" s="3">
        <v>1</v>
      </c>
      <c r="E10" s="14"/>
      <c r="F10" s="3">
        <v>2</v>
      </c>
      <c r="G10" s="14"/>
      <c r="H10" s="5" t="s">
        <v>123</v>
      </c>
    </row>
    <row r="11" spans="1:14">
      <c r="C11" s="13" t="s">
        <v>122</v>
      </c>
      <c r="D11" s="3">
        <v>1</v>
      </c>
      <c r="E11" s="14"/>
      <c r="F11" s="3">
        <v>6</v>
      </c>
      <c r="G11" s="14"/>
      <c r="H11" s="5" t="s">
        <v>124</v>
      </c>
    </row>
    <row r="12" spans="1:14">
      <c r="C12" s="13" t="s">
        <v>117</v>
      </c>
      <c r="D12" s="3">
        <v>1</v>
      </c>
      <c r="E12" s="14"/>
      <c r="F12" s="3">
        <v>6</v>
      </c>
      <c r="G12" s="14"/>
      <c r="H12" s="5" t="s">
        <v>124</v>
      </c>
    </row>
    <row r="13" spans="1:14">
      <c r="C13" s="13" t="s">
        <v>116</v>
      </c>
      <c r="D13" s="3">
        <v>1</v>
      </c>
      <c r="E13" s="14"/>
      <c r="F13" s="3">
        <v>6</v>
      </c>
      <c r="G13" s="14"/>
      <c r="H13" s="5" t="s">
        <v>124</v>
      </c>
    </row>
    <row r="14" spans="1:14">
      <c r="C14" s="13" t="s">
        <v>115</v>
      </c>
      <c r="D14" s="3">
        <v>1</v>
      </c>
      <c r="E14" s="14"/>
      <c r="F14" s="3">
        <v>6</v>
      </c>
      <c r="G14" s="14"/>
      <c r="H14" s="5" t="s">
        <v>124</v>
      </c>
    </row>
    <row r="15" spans="1:14">
      <c r="C15" s="13" t="s">
        <v>114</v>
      </c>
      <c r="D15" s="3">
        <v>1</v>
      </c>
      <c r="E15" s="14"/>
      <c r="F15" s="3">
        <v>6</v>
      </c>
      <c r="G15" s="14"/>
      <c r="H15" s="5" t="s">
        <v>124</v>
      </c>
    </row>
    <row r="16" spans="1:14" s="1" customFormat="1">
      <c r="C16" s="1" t="s">
        <v>36</v>
      </c>
      <c r="D16" s="50">
        <f>SUM(D8:D15)</f>
        <v>8</v>
      </c>
      <c r="E16" s="4">
        <f>SUM(E8:E15)</f>
        <v>0</v>
      </c>
      <c r="F16" s="4">
        <f>SUM(F8:F15)</f>
        <v>34</v>
      </c>
      <c r="G16" s="4">
        <f>SUM(G8:G15)</f>
        <v>0</v>
      </c>
      <c r="H16" s="6"/>
    </row>
    <row r="17" spans="2:8">
      <c r="B17" s="20" t="s">
        <v>95</v>
      </c>
      <c r="C17" s="20" t="s">
        <v>95</v>
      </c>
      <c r="D17" s="3">
        <v>1</v>
      </c>
      <c r="E17" s="14"/>
    </row>
    <row r="18" spans="2:8">
      <c r="C18" s="12" t="s">
        <v>125</v>
      </c>
      <c r="D18" s="3">
        <v>1</v>
      </c>
      <c r="E18" s="14"/>
      <c r="H18" s="5" t="s">
        <v>127</v>
      </c>
    </row>
    <row r="19" spans="2:8">
      <c r="C19" s="13" t="s">
        <v>126</v>
      </c>
      <c r="D19" s="3">
        <v>1</v>
      </c>
      <c r="E19" s="14"/>
      <c r="F19" s="3">
        <v>2</v>
      </c>
      <c r="G19" s="14"/>
      <c r="H19" s="5" t="s">
        <v>123</v>
      </c>
    </row>
    <row r="20" spans="2:8">
      <c r="C20" s="13" t="s">
        <v>117</v>
      </c>
      <c r="D20" s="3">
        <v>1</v>
      </c>
      <c r="E20" s="14"/>
      <c r="F20" s="3">
        <v>2</v>
      </c>
      <c r="G20" s="14"/>
      <c r="H20" s="5" t="s">
        <v>123</v>
      </c>
    </row>
    <row r="21" spans="2:8" s="1" customFormat="1">
      <c r="C21" s="1" t="s">
        <v>36</v>
      </c>
      <c r="D21" s="50">
        <f>SUM(D17:D20)</f>
        <v>4</v>
      </c>
      <c r="E21" s="4">
        <f>SUM(E17:E20)</f>
        <v>0</v>
      </c>
      <c r="F21" s="4">
        <f>SUM(F17:F20)</f>
        <v>4</v>
      </c>
      <c r="G21" s="4">
        <f>SUM(G17:G20)</f>
        <v>0</v>
      </c>
      <c r="H21" s="6"/>
    </row>
    <row r="22" spans="2:8">
      <c r="B22" s="20" t="s">
        <v>96</v>
      </c>
      <c r="C22" s="20" t="s">
        <v>96</v>
      </c>
      <c r="D22" s="3">
        <v>1</v>
      </c>
      <c r="E22" s="14"/>
    </row>
    <row r="23" spans="2:8">
      <c r="C23" s="12" t="s">
        <v>128</v>
      </c>
      <c r="D23" s="3">
        <v>1</v>
      </c>
      <c r="E23" s="14"/>
      <c r="H23" s="5" t="s">
        <v>127</v>
      </c>
    </row>
    <row r="24" spans="2:8">
      <c r="C24" s="13" t="s">
        <v>129</v>
      </c>
      <c r="D24" s="3">
        <v>1</v>
      </c>
      <c r="E24" s="14"/>
      <c r="F24" s="3">
        <v>3</v>
      </c>
      <c r="G24" s="14"/>
      <c r="H24" s="5" t="s">
        <v>130</v>
      </c>
    </row>
    <row r="25" spans="2:8" s="1" customFormat="1">
      <c r="C25" s="1" t="s">
        <v>36</v>
      </c>
      <c r="D25" s="50">
        <f>SUM(D22:D24)</f>
        <v>3</v>
      </c>
      <c r="E25" s="4">
        <f>SUM(E22:E24)</f>
        <v>0</v>
      </c>
      <c r="F25" s="4">
        <f>SUM(F22:F24)</f>
        <v>3</v>
      </c>
      <c r="G25" s="4">
        <f>SUM(G22:G24)</f>
        <v>0</v>
      </c>
      <c r="H25" s="6"/>
    </row>
    <row r="26" spans="2:8">
      <c r="B26" s="20" t="s">
        <v>97</v>
      </c>
      <c r="C26" s="20" t="s">
        <v>97</v>
      </c>
      <c r="D26" s="3">
        <v>1</v>
      </c>
      <c r="E26" s="14"/>
    </row>
    <row r="27" spans="2:8">
      <c r="C27" s="12" t="s">
        <v>131</v>
      </c>
      <c r="D27" s="3">
        <v>1</v>
      </c>
      <c r="E27" s="14"/>
      <c r="F27" s="3">
        <v>1</v>
      </c>
      <c r="G27" s="14"/>
      <c r="H27" s="5" t="s">
        <v>134</v>
      </c>
    </row>
    <row r="28" spans="2:8">
      <c r="C28" s="13" t="s">
        <v>132</v>
      </c>
      <c r="D28" s="3">
        <v>1</v>
      </c>
      <c r="E28" s="14"/>
      <c r="F28" s="3">
        <v>2</v>
      </c>
      <c r="G28" s="14"/>
      <c r="H28" s="5" t="s">
        <v>133</v>
      </c>
    </row>
    <row r="29" spans="2:8">
      <c r="C29" s="12" t="s">
        <v>135</v>
      </c>
      <c r="D29" s="3">
        <v>1</v>
      </c>
      <c r="E29" s="14"/>
      <c r="F29" s="3">
        <v>4</v>
      </c>
      <c r="G29" s="14"/>
      <c r="H29" s="5" t="s">
        <v>136</v>
      </c>
    </row>
    <row r="30" spans="2:8">
      <c r="C30" s="13" t="s">
        <v>113</v>
      </c>
      <c r="D30" s="3">
        <v>1</v>
      </c>
      <c r="E30" s="14"/>
      <c r="F30" s="3">
        <v>6</v>
      </c>
      <c r="G30" s="14"/>
      <c r="H30" s="5" t="s">
        <v>124</v>
      </c>
    </row>
    <row r="31" spans="2:8">
      <c r="C31" s="13" t="s">
        <v>126</v>
      </c>
      <c r="D31" s="3">
        <v>1</v>
      </c>
      <c r="E31" s="14"/>
      <c r="F31" s="3">
        <v>6</v>
      </c>
      <c r="G31" s="14"/>
      <c r="H31" s="5" t="s">
        <v>124</v>
      </c>
    </row>
    <row r="32" spans="2:8">
      <c r="C32" s="13" t="s">
        <v>122</v>
      </c>
      <c r="D32" s="3">
        <v>1</v>
      </c>
      <c r="E32" s="14"/>
      <c r="F32" s="3">
        <v>6</v>
      </c>
      <c r="G32" s="14"/>
      <c r="H32" s="5" t="s">
        <v>124</v>
      </c>
    </row>
    <row r="33" spans="2:8" s="1" customFormat="1">
      <c r="C33" s="1" t="s">
        <v>36</v>
      </c>
      <c r="D33" s="50">
        <f>SUM(D26:D32)</f>
        <v>7</v>
      </c>
      <c r="E33" s="4">
        <f>SUM(E26:E32)</f>
        <v>0</v>
      </c>
      <c r="F33" s="4">
        <f>SUM(F26:F32)</f>
        <v>25</v>
      </c>
      <c r="G33" s="4">
        <f>SUM(G26:G32)</f>
        <v>0</v>
      </c>
      <c r="H33" s="6"/>
    </row>
    <row r="34" spans="2:8">
      <c r="B34" s="20" t="s">
        <v>98</v>
      </c>
      <c r="C34" s="20" t="s">
        <v>98</v>
      </c>
      <c r="D34" s="3">
        <v>1</v>
      </c>
      <c r="E34" s="14"/>
    </row>
    <row r="35" spans="2:8">
      <c r="C35" s="12" t="s">
        <v>137</v>
      </c>
      <c r="D35" s="3">
        <v>1</v>
      </c>
      <c r="E35" s="14"/>
      <c r="H35" s="5" t="s">
        <v>127</v>
      </c>
    </row>
    <row r="36" spans="2:8">
      <c r="C36" s="13" t="s">
        <v>122</v>
      </c>
      <c r="D36" s="3">
        <v>1</v>
      </c>
      <c r="E36" s="14"/>
      <c r="F36" s="3">
        <v>2</v>
      </c>
      <c r="G36" s="14"/>
      <c r="H36" s="5" t="s">
        <v>123</v>
      </c>
    </row>
    <row r="37" spans="2:8">
      <c r="C37" s="13" t="s">
        <v>116</v>
      </c>
      <c r="D37" s="3">
        <v>1</v>
      </c>
      <c r="E37" s="14"/>
      <c r="F37" s="3">
        <v>2</v>
      </c>
      <c r="G37" s="14"/>
      <c r="H37" s="5" t="s">
        <v>123</v>
      </c>
    </row>
    <row r="38" spans="2:8" s="1" customFormat="1">
      <c r="C38" s="1" t="s">
        <v>36</v>
      </c>
      <c r="D38" s="50">
        <f>SUM(D34:D37)</f>
        <v>4</v>
      </c>
      <c r="E38" s="4">
        <f>SUM(E34:E37)</f>
        <v>0</v>
      </c>
      <c r="F38" s="4">
        <f>SUM(F34:F37)</f>
        <v>4</v>
      </c>
      <c r="G38" s="4">
        <f>SUM(G34:G37)</f>
        <v>0</v>
      </c>
      <c r="H38" s="6"/>
    </row>
    <row r="39" spans="2:8">
      <c r="B39" s="20" t="s">
        <v>99</v>
      </c>
      <c r="C39" s="20" t="s">
        <v>99</v>
      </c>
      <c r="D39" s="3">
        <v>1</v>
      </c>
      <c r="E39" s="14"/>
    </row>
    <row r="40" spans="2:8">
      <c r="C40" s="12" t="s">
        <v>139</v>
      </c>
      <c r="D40" s="3">
        <v>1</v>
      </c>
      <c r="E40" s="14"/>
      <c r="H40" s="5" t="s">
        <v>127</v>
      </c>
    </row>
    <row r="41" spans="2:8">
      <c r="C41" s="13" t="s">
        <v>113</v>
      </c>
      <c r="D41" s="3">
        <v>1</v>
      </c>
      <c r="E41" s="14"/>
      <c r="F41" s="3">
        <v>11</v>
      </c>
      <c r="G41" s="14"/>
      <c r="H41" s="5" t="s">
        <v>140</v>
      </c>
    </row>
    <row r="42" spans="2:8">
      <c r="C42" s="13" t="s">
        <v>122</v>
      </c>
      <c r="D42" s="3">
        <v>1</v>
      </c>
      <c r="E42" s="14"/>
      <c r="F42" s="3">
        <v>6</v>
      </c>
      <c r="G42" s="14"/>
      <c r="H42" s="5" t="s">
        <v>124</v>
      </c>
    </row>
    <row r="43" spans="2:8">
      <c r="C43" s="13" t="s">
        <v>141</v>
      </c>
      <c r="D43" s="3">
        <v>1</v>
      </c>
      <c r="E43" s="14"/>
      <c r="F43" s="3">
        <v>6</v>
      </c>
      <c r="G43" s="14"/>
      <c r="H43" s="5" t="s">
        <v>124</v>
      </c>
    </row>
    <row r="44" spans="2:8">
      <c r="C44" s="13" t="s">
        <v>142</v>
      </c>
      <c r="D44" s="3">
        <v>1</v>
      </c>
      <c r="E44" s="14"/>
      <c r="F44" s="3">
        <v>2</v>
      </c>
      <c r="G44" s="14"/>
      <c r="H44" s="5" t="s">
        <v>123</v>
      </c>
    </row>
    <row r="45" spans="2:8" s="1" customFormat="1">
      <c r="C45" s="1" t="s">
        <v>36</v>
      </c>
      <c r="D45" s="50">
        <f>SUM(D39:D44)</f>
        <v>6</v>
      </c>
      <c r="E45" s="4">
        <f>SUM(E39:E44)</f>
        <v>0</v>
      </c>
      <c r="F45" s="4">
        <f>SUM(F39:F44)</f>
        <v>25</v>
      </c>
      <c r="G45" s="4">
        <f>SUM(G39:G44)</f>
        <v>0</v>
      </c>
      <c r="H45" s="6"/>
    </row>
    <row r="46" spans="2:8">
      <c r="B46" s="20" t="s">
        <v>100</v>
      </c>
      <c r="C46" s="20" t="s">
        <v>100</v>
      </c>
      <c r="D46" s="3">
        <v>1</v>
      </c>
      <c r="E46" s="14"/>
    </row>
    <row r="47" spans="2:8">
      <c r="C47" s="12" t="s">
        <v>143</v>
      </c>
      <c r="D47" s="3">
        <v>1</v>
      </c>
      <c r="E47" s="14"/>
      <c r="H47" s="5" t="s">
        <v>127</v>
      </c>
    </row>
    <row r="48" spans="2:8">
      <c r="C48" s="13" t="s">
        <v>115</v>
      </c>
      <c r="D48" s="3">
        <v>1</v>
      </c>
      <c r="E48" s="14"/>
      <c r="F48" s="3">
        <v>2</v>
      </c>
      <c r="G48" s="14"/>
      <c r="H48" s="5" t="s">
        <v>123</v>
      </c>
    </row>
    <row r="49" spans="2:8" s="1" customFormat="1">
      <c r="C49" s="1" t="s">
        <v>36</v>
      </c>
      <c r="D49" s="50">
        <f>SUM(D46:D48)</f>
        <v>3</v>
      </c>
      <c r="E49" s="4">
        <f>SUM(E46:E48)</f>
        <v>0</v>
      </c>
      <c r="F49" s="4">
        <f>SUM(F46:F48)</f>
        <v>2</v>
      </c>
      <c r="G49" s="4">
        <f>SUM(G46:G48)</f>
        <v>0</v>
      </c>
      <c r="H49" s="6"/>
    </row>
    <row r="50" spans="2:8">
      <c r="B50" s="20" t="s">
        <v>101</v>
      </c>
      <c r="C50" s="20" t="s">
        <v>101</v>
      </c>
      <c r="D50" s="3">
        <v>1</v>
      </c>
      <c r="E50" s="14"/>
    </row>
    <row r="51" spans="2:8">
      <c r="C51" s="12" t="s">
        <v>43</v>
      </c>
      <c r="D51" s="3">
        <v>1</v>
      </c>
      <c r="E51" s="14"/>
      <c r="H51" s="5" t="s">
        <v>151</v>
      </c>
    </row>
    <row r="52" spans="2:8">
      <c r="C52" s="16" t="s">
        <v>152</v>
      </c>
      <c r="D52" s="3">
        <v>1</v>
      </c>
      <c r="E52" s="14"/>
      <c r="F52" s="3">
        <v>3</v>
      </c>
      <c r="G52" s="14"/>
      <c r="H52" s="5" t="s">
        <v>153</v>
      </c>
    </row>
    <row r="53" spans="2:8">
      <c r="C53" s="13" t="s">
        <v>144</v>
      </c>
      <c r="D53" s="3">
        <v>1</v>
      </c>
      <c r="E53" s="14"/>
      <c r="F53" s="3">
        <v>6</v>
      </c>
      <c r="G53" s="14"/>
      <c r="H53" s="5" t="s">
        <v>148</v>
      </c>
    </row>
    <row r="54" spans="2:8">
      <c r="C54" s="13" t="s">
        <v>145</v>
      </c>
      <c r="D54" s="3">
        <v>1</v>
      </c>
      <c r="E54" s="14"/>
      <c r="F54" s="3">
        <v>6</v>
      </c>
      <c r="G54" s="14"/>
      <c r="H54" s="5" t="s">
        <v>124</v>
      </c>
    </row>
    <row r="55" spans="2:8">
      <c r="C55" s="13" t="s">
        <v>146</v>
      </c>
      <c r="D55" s="3">
        <v>1</v>
      </c>
      <c r="E55" s="14"/>
      <c r="F55" s="3">
        <v>3</v>
      </c>
      <c r="G55" s="14"/>
      <c r="H55" s="5" t="s">
        <v>130</v>
      </c>
    </row>
    <row r="56" spans="2:8">
      <c r="C56" s="13" t="s">
        <v>147</v>
      </c>
      <c r="D56" s="3">
        <v>1</v>
      </c>
      <c r="E56" s="14"/>
      <c r="F56" s="3">
        <v>2</v>
      </c>
      <c r="G56" s="14"/>
      <c r="H56" s="5" t="s">
        <v>123</v>
      </c>
    </row>
    <row r="57" spans="2:8">
      <c r="C57" s="13" t="s">
        <v>142</v>
      </c>
      <c r="D57" s="3">
        <v>1</v>
      </c>
      <c r="E57" s="14"/>
      <c r="F57" s="3">
        <v>11</v>
      </c>
      <c r="G57" s="14"/>
      <c r="H57" s="5" t="s">
        <v>140</v>
      </c>
    </row>
    <row r="58" spans="2:8" s="1" customFormat="1">
      <c r="C58" s="1" t="s">
        <v>36</v>
      </c>
      <c r="D58" s="50">
        <f>SUM(D50:D57)</f>
        <v>8</v>
      </c>
      <c r="E58" s="4">
        <f>SUM(E50:E57)</f>
        <v>0</v>
      </c>
      <c r="F58" s="4">
        <f>SUM(F50:F57)</f>
        <v>31</v>
      </c>
      <c r="G58" s="4">
        <f>SUM(G50:G57)</f>
        <v>0</v>
      </c>
      <c r="H58" s="6"/>
    </row>
    <row r="59" spans="2:8">
      <c r="B59" s="20" t="s">
        <v>102</v>
      </c>
      <c r="C59" s="20" t="s">
        <v>102</v>
      </c>
      <c r="D59" s="3">
        <v>1</v>
      </c>
      <c r="E59" s="14"/>
    </row>
    <row r="60" spans="2:8">
      <c r="C60" s="12" t="s">
        <v>149</v>
      </c>
      <c r="D60" s="3">
        <v>1</v>
      </c>
      <c r="E60" s="14"/>
      <c r="H60" s="5" t="s">
        <v>127</v>
      </c>
    </row>
    <row r="61" spans="2:8">
      <c r="C61" s="13" t="s">
        <v>114</v>
      </c>
      <c r="D61" s="3">
        <v>1</v>
      </c>
      <c r="E61" s="14"/>
      <c r="F61" s="3">
        <v>3</v>
      </c>
      <c r="G61" s="14"/>
      <c r="H61" s="5" t="s">
        <v>123</v>
      </c>
    </row>
    <row r="62" spans="2:8" s="1" customFormat="1">
      <c r="C62" s="1" t="s">
        <v>36</v>
      </c>
      <c r="D62" s="50">
        <f>SUM(D59:D61)</f>
        <v>3</v>
      </c>
      <c r="E62" s="4">
        <f>SUM(E59:E61)</f>
        <v>0</v>
      </c>
      <c r="F62" s="4">
        <f>SUM(F59:F61)</f>
        <v>3</v>
      </c>
      <c r="G62" s="4">
        <f>SUM(G59:G61)</f>
        <v>0</v>
      </c>
      <c r="H62" s="6"/>
    </row>
    <row r="63" spans="2:8">
      <c r="B63" s="20" t="s">
        <v>103</v>
      </c>
      <c r="C63" s="20" t="s">
        <v>103</v>
      </c>
      <c r="D63" s="3">
        <v>1</v>
      </c>
      <c r="E63" s="14"/>
    </row>
    <row r="64" spans="2:8">
      <c r="C64" s="12" t="s">
        <v>150</v>
      </c>
      <c r="D64" s="3">
        <v>1</v>
      </c>
      <c r="E64" s="14"/>
      <c r="F64" s="3">
        <v>2</v>
      </c>
      <c r="G64" s="14"/>
      <c r="H64" s="5" t="s">
        <v>157</v>
      </c>
    </row>
    <row r="65" spans="1:8">
      <c r="C65" s="13" t="s">
        <v>154</v>
      </c>
      <c r="D65" s="3">
        <v>1</v>
      </c>
      <c r="E65" s="14"/>
      <c r="F65" s="3">
        <v>3</v>
      </c>
      <c r="G65" s="14"/>
      <c r="H65" s="5" t="s">
        <v>153</v>
      </c>
    </row>
    <row r="66" spans="1:8">
      <c r="C66" s="13" t="s">
        <v>155</v>
      </c>
      <c r="D66" s="3">
        <v>13</v>
      </c>
      <c r="E66" s="14"/>
      <c r="F66" s="3">
        <v>39</v>
      </c>
      <c r="G66" s="14"/>
      <c r="H66" s="5" t="s">
        <v>156</v>
      </c>
    </row>
    <row r="67" spans="1:8">
      <c r="C67" s="13" t="s">
        <v>113</v>
      </c>
      <c r="D67" s="3">
        <v>1</v>
      </c>
      <c r="E67" s="14"/>
      <c r="F67" s="3">
        <v>6</v>
      </c>
      <c r="G67" s="14"/>
      <c r="H67" s="5" t="s">
        <v>124</v>
      </c>
    </row>
    <row r="68" spans="1:8">
      <c r="C68" s="13" t="s">
        <v>122</v>
      </c>
      <c r="D68" s="3">
        <v>1</v>
      </c>
      <c r="E68" s="14"/>
      <c r="F68" s="3">
        <v>6</v>
      </c>
      <c r="G68" s="14"/>
      <c r="H68" s="5" t="s">
        <v>124</v>
      </c>
    </row>
    <row r="69" spans="1:8">
      <c r="C69" s="13" t="s">
        <v>141</v>
      </c>
      <c r="D69" s="3">
        <v>1</v>
      </c>
      <c r="E69" s="14"/>
      <c r="F69" s="3">
        <v>2</v>
      </c>
      <c r="G69" s="14"/>
      <c r="H69" s="5" t="s">
        <v>123</v>
      </c>
    </row>
    <row r="70" spans="1:8">
      <c r="C70" s="13" t="s">
        <v>132</v>
      </c>
      <c r="D70" s="3">
        <v>1</v>
      </c>
      <c r="E70" s="14"/>
      <c r="F70" s="3">
        <v>10</v>
      </c>
      <c r="G70" s="14"/>
      <c r="H70" s="5" t="s">
        <v>162</v>
      </c>
    </row>
    <row r="71" spans="1:8">
      <c r="C71" s="13" t="s">
        <v>145</v>
      </c>
      <c r="D71" s="3">
        <v>1</v>
      </c>
      <c r="E71" s="14"/>
      <c r="F71" s="3">
        <v>6</v>
      </c>
      <c r="G71" s="14"/>
      <c r="H71" s="5" t="s">
        <v>124</v>
      </c>
    </row>
    <row r="72" spans="1:8" s="1" customFormat="1">
      <c r="C72" s="1" t="s">
        <v>36</v>
      </c>
      <c r="D72" s="50">
        <f>SUM(D63:D71)</f>
        <v>21</v>
      </c>
      <c r="E72" s="4">
        <f>SUM(E63:E71)</f>
        <v>0</v>
      </c>
      <c r="F72" s="4">
        <f>SUM(F63:F71)</f>
        <v>74</v>
      </c>
      <c r="G72" s="4">
        <f>SUM(G63:G71)</f>
        <v>0</v>
      </c>
      <c r="H72" s="6"/>
    </row>
    <row r="74" spans="1:8" s="1" customFormat="1">
      <c r="C74" s="18" t="s">
        <v>158</v>
      </c>
      <c r="D74" s="4">
        <f>SUM(D72, D62, D58, D49, D45, D38, D33, D25, D21, D16)</f>
        <v>67</v>
      </c>
      <c r="E74" s="4">
        <f>SUM(E72, E62, E58, E49, E45, E38, E33, E25, E21, E16)</f>
        <v>0</v>
      </c>
      <c r="F74" s="4">
        <f>SUM(F72, F62, F58, F49, F45, F38, F33, F25, F21, F16)</f>
        <v>205</v>
      </c>
      <c r="G74" s="4">
        <f>SUM(G72, G62, G58, G49, G45, G38, G33, G25, G21, G16)</f>
        <v>0</v>
      </c>
      <c r="H74" s="6"/>
    </row>
    <row r="76" spans="1:8" ht="30">
      <c r="A76" s="11" t="s">
        <v>89</v>
      </c>
      <c r="B76" s="11" t="s">
        <v>167</v>
      </c>
      <c r="C76" s="11" t="s">
        <v>111</v>
      </c>
      <c r="D76" s="10" t="s">
        <v>240</v>
      </c>
      <c r="E76" s="10" t="s">
        <v>241</v>
      </c>
      <c r="F76" s="10" t="s">
        <v>118</v>
      </c>
      <c r="G76" s="10" t="s">
        <v>119</v>
      </c>
      <c r="H76" s="10" t="s">
        <v>120</v>
      </c>
    </row>
    <row r="77" spans="1:8">
      <c r="A77" s="20" t="s">
        <v>91</v>
      </c>
      <c r="B77" s="20" t="s">
        <v>104</v>
      </c>
      <c r="C77" s="20" t="s">
        <v>104</v>
      </c>
      <c r="D77" s="3">
        <v>1</v>
      </c>
      <c r="E77" s="14"/>
    </row>
    <row r="78" spans="1:8">
      <c r="C78" s="12" t="s">
        <v>159</v>
      </c>
      <c r="D78" s="3">
        <v>1</v>
      </c>
      <c r="E78" s="14"/>
      <c r="F78" s="3">
        <v>3</v>
      </c>
      <c r="G78" s="14"/>
      <c r="H78" s="5" t="s">
        <v>160</v>
      </c>
    </row>
    <row r="79" spans="1:8">
      <c r="C79" s="13" t="s">
        <v>154</v>
      </c>
      <c r="D79" s="3">
        <v>1</v>
      </c>
      <c r="E79" s="14"/>
      <c r="F79" s="3">
        <v>3</v>
      </c>
      <c r="G79" s="14"/>
      <c r="H79" s="5" t="s">
        <v>153</v>
      </c>
    </row>
    <row r="80" spans="1:8">
      <c r="C80" s="13" t="s">
        <v>144</v>
      </c>
      <c r="D80" s="3">
        <v>1</v>
      </c>
      <c r="E80" s="14"/>
      <c r="F80" s="3">
        <v>3</v>
      </c>
      <c r="G80" s="14"/>
      <c r="H80" s="5" t="s">
        <v>130</v>
      </c>
    </row>
    <row r="81" spans="2:8">
      <c r="C81" s="13" t="s">
        <v>129</v>
      </c>
      <c r="D81" s="3">
        <v>1</v>
      </c>
      <c r="E81" s="14"/>
      <c r="F81" s="3">
        <v>6</v>
      </c>
      <c r="G81" s="14"/>
      <c r="H81" s="5" t="s">
        <v>148</v>
      </c>
    </row>
    <row r="82" spans="2:8">
      <c r="C82" s="13" t="s">
        <v>145</v>
      </c>
      <c r="D82" s="3">
        <v>1</v>
      </c>
      <c r="E82" s="14"/>
      <c r="F82" s="3">
        <v>2</v>
      </c>
      <c r="G82" s="14"/>
      <c r="H82" s="5" t="s">
        <v>123</v>
      </c>
    </row>
    <row r="83" spans="2:8">
      <c r="C83" s="13" t="s">
        <v>132</v>
      </c>
      <c r="D83" s="3">
        <v>1</v>
      </c>
      <c r="E83" s="14"/>
      <c r="F83" s="3">
        <v>6</v>
      </c>
      <c r="G83" s="14"/>
      <c r="H83" s="5" t="s">
        <v>161</v>
      </c>
    </row>
    <row r="84" spans="2:8">
      <c r="C84" s="13" t="s">
        <v>126</v>
      </c>
      <c r="D84" s="3">
        <v>1</v>
      </c>
      <c r="E84" s="14"/>
      <c r="F84" s="3">
        <v>6</v>
      </c>
      <c r="G84" s="14"/>
      <c r="H84" s="5" t="s">
        <v>124</v>
      </c>
    </row>
    <row r="85" spans="2:8">
      <c r="C85" s="13" t="s">
        <v>122</v>
      </c>
      <c r="D85" s="3">
        <v>1</v>
      </c>
      <c r="E85" s="14"/>
      <c r="F85" s="3">
        <v>6</v>
      </c>
      <c r="G85" s="14"/>
      <c r="H85" s="5" t="s">
        <v>124</v>
      </c>
    </row>
    <row r="86" spans="2:8">
      <c r="C86" s="19" t="s">
        <v>164</v>
      </c>
      <c r="D86" s="3">
        <v>1</v>
      </c>
      <c r="E86" s="14"/>
      <c r="H86" s="5" t="s">
        <v>165</v>
      </c>
    </row>
    <row r="87" spans="2:8" s="1" customFormat="1">
      <c r="C87" s="1" t="s">
        <v>36</v>
      </c>
      <c r="D87" s="50">
        <f>SUM(D77:D86)</f>
        <v>10</v>
      </c>
      <c r="E87" s="4">
        <f>SUM(E77:E86)</f>
        <v>0</v>
      </c>
      <c r="F87" s="4">
        <f>SUM(F77:F86)</f>
        <v>35</v>
      </c>
      <c r="G87" s="4">
        <f>SUM(G77:G86)</f>
        <v>0</v>
      </c>
      <c r="H87" s="6"/>
    </row>
    <row r="88" spans="2:8">
      <c r="B88" s="20" t="s">
        <v>105</v>
      </c>
      <c r="C88" s="20" t="s">
        <v>105</v>
      </c>
      <c r="D88" s="3">
        <v>1</v>
      </c>
      <c r="E88" s="14"/>
    </row>
    <row r="89" spans="2:8">
      <c r="C89" s="12" t="s">
        <v>166</v>
      </c>
      <c r="D89" s="3">
        <v>1</v>
      </c>
      <c r="E89" s="14"/>
      <c r="F89" s="3">
        <v>3</v>
      </c>
      <c r="G89" s="14"/>
      <c r="H89" s="5" t="s">
        <v>160</v>
      </c>
    </row>
    <row r="90" spans="2:8">
      <c r="C90" s="13" t="s">
        <v>154</v>
      </c>
      <c r="D90" s="3">
        <v>1</v>
      </c>
      <c r="E90" s="14"/>
      <c r="F90" s="3">
        <v>3</v>
      </c>
      <c r="G90" s="14"/>
      <c r="H90" s="5" t="s">
        <v>153</v>
      </c>
    </row>
    <row r="91" spans="2:8">
      <c r="C91" s="13" t="s">
        <v>144</v>
      </c>
      <c r="D91" s="3">
        <v>1</v>
      </c>
      <c r="E91" s="14"/>
      <c r="F91" s="3">
        <v>3</v>
      </c>
      <c r="G91" s="14"/>
      <c r="H91" s="5" t="s">
        <v>130</v>
      </c>
    </row>
    <row r="92" spans="2:8">
      <c r="C92" s="13" t="s">
        <v>129</v>
      </c>
      <c r="D92" s="3">
        <v>1</v>
      </c>
      <c r="E92" s="14"/>
      <c r="F92" s="3">
        <v>6</v>
      </c>
      <c r="G92" s="14"/>
      <c r="H92" s="5" t="s">
        <v>148</v>
      </c>
    </row>
    <row r="93" spans="2:8">
      <c r="C93" s="13" t="s">
        <v>145</v>
      </c>
      <c r="D93" s="3">
        <v>1</v>
      </c>
      <c r="E93" s="14"/>
      <c r="F93" s="3">
        <v>2</v>
      </c>
      <c r="G93" s="14"/>
      <c r="H93" s="5" t="s">
        <v>123</v>
      </c>
    </row>
    <row r="94" spans="2:8">
      <c r="C94" s="13" t="s">
        <v>132</v>
      </c>
      <c r="D94" s="3">
        <v>1</v>
      </c>
      <c r="E94" s="14"/>
      <c r="F94" s="3">
        <v>6</v>
      </c>
      <c r="G94" s="14"/>
      <c r="H94" s="5" t="s">
        <v>161</v>
      </c>
    </row>
    <row r="95" spans="2:8">
      <c r="C95" s="13" t="s">
        <v>126</v>
      </c>
      <c r="D95" s="3">
        <v>1</v>
      </c>
      <c r="E95" s="14"/>
      <c r="F95" s="3">
        <v>6</v>
      </c>
      <c r="G95" s="14"/>
      <c r="H95" s="5" t="s">
        <v>124</v>
      </c>
    </row>
    <row r="96" spans="2:8">
      <c r="C96" s="13" t="s">
        <v>122</v>
      </c>
      <c r="D96" s="3">
        <v>1</v>
      </c>
      <c r="E96" s="14"/>
      <c r="F96" s="3">
        <v>6</v>
      </c>
      <c r="G96" s="14"/>
      <c r="H96" s="5" t="s">
        <v>124</v>
      </c>
    </row>
    <row r="97" spans="1:8">
      <c r="C97" s="19" t="s">
        <v>164</v>
      </c>
      <c r="D97" s="3">
        <v>1</v>
      </c>
      <c r="E97" s="14"/>
      <c r="H97" s="5" t="s">
        <v>165</v>
      </c>
    </row>
    <row r="98" spans="1:8" s="1" customFormat="1">
      <c r="C98" s="1" t="s">
        <v>36</v>
      </c>
      <c r="D98" s="50">
        <f>SUM(D88:D97)</f>
        <v>10</v>
      </c>
      <c r="E98" s="4">
        <f>SUM(E88:E97)</f>
        <v>0</v>
      </c>
      <c r="F98" s="4">
        <f>SUM(F88:F97)</f>
        <v>35</v>
      </c>
      <c r="G98" s="4">
        <f>SUM(G88:G97)</f>
        <v>0</v>
      </c>
      <c r="H98" s="6"/>
    </row>
    <row r="100" spans="1:8" s="1" customFormat="1">
      <c r="C100" s="18" t="s">
        <v>158</v>
      </c>
      <c r="D100" s="4">
        <f>SUM(D98, D87)</f>
        <v>20</v>
      </c>
      <c r="E100" s="4">
        <f>SUM(E98, E87)</f>
        <v>0</v>
      </c>
      <c r="F100" s="4">
        <f>SUM(F98, F87)</f>
        <v>70</v>
      </c>
      <c r="G100" s="4">
        <f>SUM(G98, G87)</f>
        <v>0</v>
      </c>
      <c r="H100" s="6"/>
    </row>
    <row r="102" spans="1:8" ht="30">
      <c r="A102" s="11" t="s">
        <v>89</v>
      </c>
      <c r="B102" s="11" t="s">
        <v>167</v>
      </c>
      <c r="C102" s="11" t="s">
        <v>111</v>
      </c>
      <c r="D102" s="10" t="s">
        <v>240</v>
      </c>
      <c r="E102" s="10" t="s">
        <v>241</v>
      </c>
      <c r="F102" s="10" t="s">
        <v>118</v>
      </c>
      <c r="G102" s="10" t="s">
        <v>119</v>
      </c>
      <c r="H102" s="10" t="s">
        <v>120</v>
      </c>
    </row>
    <row r="103" spans="1:8">
      <c r="A103" t="s">
        <v>92</v>
      </c>
      <c r="B103" s="20" t="s">
        <v>106</v>
      </c>
      <c r="C103" s="20" t="s">
        <v>106</v>
      </c>
      <c r="D103" s="3">
        <v>1</v>
      </c>
      <c r="E103" s="14"/>
    </row>
    <row r="104" spans="1:8">
      <c r="C104" s="12" t="s">
        <v>159</v>
      </c>
      <c r="D104" s="3">
        <v>1</v>
      </c>
      <c r="E104" s="14"/>
      <c r="F104" s="3">
        <v>3</v>
      </c>
      <c r="G104" s="14"/>
      <c r="H104" s="5" t="s">
        <v>160</v>
      </c>
    </row>
    <row r="105" spans="1:8">
      <c r="C105" s="13" t="s">
        <v>154</v>
      </c>
      <c r="D105" s="3">
        <v>1</v>
      </c>
      <c r="E105" s="14"/>
      <c r="F105" s="3">
        <v>3</v>
      </c>
      <c r="G105" s="14"/>
      <c r="H105" s="5" t="s">
        <v>153</v>
      </c>
    </row>
    <row r="106" spans="1:8">
      <c r="C106" s="13" t="s">
        <v>144</v>
      </c>
      <c r="D106" s="3">
        <v>1</v>
      </c>
      <c r="E106" s="14"/>
      <c r="F106" s="3">
        <v>3</v>
      </c>
      <c r="G106" s="14"/>
      <c r="H106" s="5" t="s">
        <v>130</v>
      </c>
    </row>
    <row r="107" spans="1:8">
      <c r="C107" s="13" t="s">
        <v>129</v>
      </c>
      <c r="D107" s="3">
        <v>1</v>
      </c>
      <c r="E107" s="14"/>
      <c r="F107" s="3">
        <v>6</v>
      </c>
      <c r="G107" s="14"/>
      <c r="H107" s="5" t="s">
        <v>148</v>
      </c>
    </row>
    <row r="108" spans="1:8">
      <c r="C108" s="13" t="s">
        <v>145</v>
      </c>
      <c r="D108" s="3">
        <v>1</v>
      </c>
      <c r="E108" s="14"/>
      <c r="F108" s="3">
        <v>2</v>
      </c>
      <c r="G108" s="14"/>
      <c r="H108" s="5" t="s">
        <v>123</v>
      </c>
    </row>
    <row r="109" spans="1:8">
      <c r="C109" s="13" t="s">
        <v>132</v>
      </c>
      <c r="D109" s="3">
        <v>1</v>
      </c>
      <c r="E109" s="14"/>
      <c r="F109" s="3">
        <v>6</v>
      </c>
      <c r="G109" s="14"/>
      <c r="H109" s="5" t="s">
        <v>161</v>
      </c>
    </row>
    <row r="110" spans="1:8">
      <c r="C110" s="13" t="s">
        <v>126</v>
      </c>
      <c r="D110" s="3">
        <v>1</v>
      </c>
      <c r="E110" s="14"/>
      <c r="F110" s="3">
        <v>6</v>
      </c>
      <c r="G110" s="14"/>
      <c r="H110" s="5" t="s">
        <v>124</v>
      </c>
    </row>
    <row r="111" spans="1:8">
      <c r="C111" s="13" t="s">
        <v>122</v>
      </c>
      <c r="D111" s="3">
        <v>1</v>
      </c>
      <c r="E111" s="14"/>
      <c r="F111" s="3">
        <v>6</v>
      </c>
      <c r="G111" s="14"/>
      <c r="H111" s="5" t="s">
        <v>124</v>
      </c>
    </row>
    <row r="112" spans="1:8">
      <c r="C112" s="19" t="s">
        <v>164</v>
      </c>
      <c r="D112" s="3">
        <v>1</v>
      </c>
      <c r="E112" s="14"/>
      <c r="H112" s="5" t="s">
        <v>165</v>
      </c>
    </row>
    <row r="113" spans="2:8">
      <c r="B113" s="1"/>
      <c r="C113" s="1" t="s">
        <v>36</v>
      </c>
      <c r="D113" s="50">
        <f>SUM(D103:D112)</f>
        <v>10</v>
      </c>
      <c r="E113" s="4">
        <f>SUM(E103:E112)</f>
        <v>0</v>
      </c>
      <c r="F113" s="4">
        <f>SUM(F103:F112)</f>
        <v>35</v>
      </c>
      <c r="G113" s="4">
        <f>SUM(G103:G112)</f>
        <v>0</v>
      </c>
      <c r="H113" s="6"/>
    </row>
    <row r="114" spans="2:8">
      <c r="B114" s="20" t="s">
        <v>107</v>
      </c>
      <c r="C114" s="20" t="s">
        <v>107</v>
      </c>
      <c r="D114" s="3">
        <v>1</v>
      </c>
      <c r="E114" s="14"/>
    </row>
    <row r="115" spans="2:8">
      <c r="C115" s="12" t="s">
        <v>168</v>
      </c>
      <c r="D115" s="3">
        <v>1</v>
      </c>
      <c r="E115" s="14"/>
      <c r="F115" s="3">
        <v>1</v>
      </c>
      <c r="G115" s="14"/>
      <c r="H115" s="5" t="s">
        <v>134</v>
      </c>
    </row>
    <row r="116" spans="2:8">
      <c r="C116" s="13" t="s">
        <v>144</v>
      </c>
      <c r="D116" s="3">
        <v>1</v>
      </c>
      <c r="E116" s="14"/>
      <c r="F116" s="3">
        <v>3</v>
      </c>
      <c r="G116" s="14"/>
      <c r="H116" s="5" t="s">
        <v>130</v>
      </c>
    </row>
    <row r="117" spans="2:8">
      <c r="C117" s="13" t="s">
        <v>129</v>
      </c>
      <c r="D117" s="3">
        <v>1</v>
      </c>
      <c r="E117" s="14"/>
      <c r="F117" s="3">
        <v>6</v>
      </c>
      <c r="G117" s="14"/>
      <c r="H117" s="5" t="s">
        <v>148</v>
      </c>
    </row>
    <row r="118" spans="2:8">
      <c r="B118" s="1"/>
      <c r="C118" s="1" t="s">
        <v>36</v>
      </c>
      <c r="D118" s="50">
        <f>SUM(D114:D117)</f>
        <v>4</v>
      </c>
      <c r="E118" s="4">
        <f>SUM(E114:E117)</f>
        <v>0</v>
      </c>
      <c r="F118" s="4">
        <f>SUM(F114:F117)</f>
        <v>10</v>
      </c>
      <c r="G118" s="4">
        <f>SUM(G114:G117)</f>
        <v>0</v>
      </c>
      <c r="H118" s="6"/>
    </row>
    <row r="119" spans="2:8">
      <c r="B119" s="20" t="s">
        <v>108</v>
      </c>
      <c r="C119" s="20" t="s">
        <v>108</v>
      </c>
      <c r="D119" s="3">
        <v>1</v>
      </c>
      <c r="E119" s="14"/>
    </row>
    <row r="120" spans="2:8">
      <c r="C120" s="12" t="s">
        <v>169</v>
      </c>
      <c r="D120" s="3">
        <v>1</v>
      </c>
      <c r="E120" s="14"/>
      <c r="F120" s="3">
        <v>3</v>
      </c>
      <c r="G120" s="14"/>
      <c r="H120" s="5" t="s">
        <v>170</v>
      </c>
    </row>
    <row r="121" spans="2:8">
      <c r="C121" s="13" t="s">
        <v>132</v>
      </c>
      <c r="D121" s="3">
        <v>1</v>
      </c>
      <c r="E121" s="14"/>
      <c r="F121" s="3">
        <v>6</v>
      </c>
      <c r="G121" s="14"/>
      <c r="H121" s="5" t="s">
        <v>161</v>
      </c>
    </row>
    <row r="122" spans="2:8">
      <c r="C122" s="13" t="s">
        <v>122</v>
      </c>
      <c r="D122" s="3">
        <v>1</v>
      </c>
      <c r="E122" s="14"/>
      <c r="F122" s="3">
        <v>6</v>
      </c>
      <c r="G122" s="14"/>
      <c r="H122" s="5" t="s">
        <v>124</v>
      </c>
    </row>
    <row r="123" spans="2:8">
      <c r="C123" s="19" t="s">
        <v>171</v>
      </c>
      <c r="D123" s="3">
        <v>1</v>
      </c>
      <c r="E123" s="14"/>
      <c r="H123" s="5" t="s">
        <v>165</v>
      </c>
    </row>
    <row r="124" spans="2:8">
      <c r="B124" s="1"/>
      <c r="C124" s="1" t="s">
        <v>36</v>
      </c>
      <c r="D124" s="50">
        <f>SUM(D119:D123)</f>
        <v>5</v>
      </c>
      <c r="E124" s="4">
        <f>SUM(E119:E123)</f>
        <v>0</v>
      </c>
      <c r="F124" s="4">
        <f>SUM(F119:F123)</f>
        <v>15</v>
      </c>
      <c r="G124" s="4">
        <f>SUM(G119:G123)</f>
        <v>0</v>
      </c>
      <c r="H124" s="6"/>
    </row>
    <row r="125" spans="2:8">
      <c r="B125" s="20" t="s">
        <v>109</v>
      </c>
      <c r="C125" s="20" t="s">
        <v>109</v>
      </c>
      <c r="D125" s="3">
        <v>1</v>
      </c>
      <c r="E125" s="14"/>
    </row>
    <row r="126" spans="2:8">
      <c r="C126" s="12" t="s">
        <v>172</v>
      </c>
      <c r="D126" s="3">
        <v>1</v>
      </c>
      <c r="E126" s="14"/>
      <c r="F126" s="3">
        <v>5</v>
      </c>
      <c r="G126" s="14"/>
      <c r="H126" s="5" t="s">
        <v>173</v>
      </c>
    </row>
    <row r="127" spans="2:8">
      <c r="C127" s="13" t="s">
        <v>154</v>
      </c>
      <c r="D127" s="3">
        <v>1</v>
      </c>
      <c r="E127" s="14"/>
      <c r="F127" s="3">
        <v>3</v>
      </c>
      <c r="G127" s="14"/>
      <c r="H127" s="5" t="s">
        <v>153</v>
      </c>
    </row>
    <row r="128" spans="2:8">
      <c r="C128" s="13" t="s">
        <v>132</v>
      </c>
      <c r="D128" s="3">
        <v>1</v>
      </c>
      <c r="E128" s="14"/>
      <c r="F128" s="3">
        <v>6</v>
      </c>
      <c r="G128" s="14"/>
      <c r="H128" s="5" t="s">
        <v>161</v>
      </c>
    </row>
    <row r="129" spans="1:8">
      <c r="C129" s="13" t="s">
        <v>126</v>
      </c>
      <c r="D129" s="3">
        <v>1</v>
      </c>
      <c r="E129" s="14"/>
      <c r="F129" s="3">
        <v>6</v>
      </c>
      <c r="G129" s="14"/>
      <c r="H129" s="5" t="s">
        <v>124</v>
      </c>
    </row>
    <row r="130" spans="1:8">
      <c r="C130" s="19" t="s">
        <v>174</v>
      </c>
      <c r="D130" s="3">
        <v>1</v>
      </c>
      <c r="E130" s="14"/>
      <c r="H130" s="5" t="s">
        <v>165</v>
      </c>
    </row>
    <row r="131" spans="1:8">
      <c r="B131" s="1"/>
      <c r="C131" s="1" t="s">
        <v>36</v>
      </c>
      <c r="D131" s="50">
        <f>SUM(D125:D130)</f>
        <v>6</v>
      </c>
      <c r="E131" s="4">
        <f>SUM(E125:E130)</f>
        <v>0</v>
      </c>
      <c r="F131" s="4">
        <f>SUM(F125:F130)</f>
        <v>20</v>
      </c>
      <c r="G131" s="4">
        <f>SUM(G125:G130)</f>
        <v>0</v>
      </c>
      <c r="H131" s="6"/>
    </row>
    <row r="133" spans="1:8" s="1" customFormat="1">
      <c r="C133" s="18" t="s">
        <v>158</v>
      </c>
      <c r="D133" s="4">
        <f>SUM(D131, D124, D118, D113)</f>
        <v>25</v>
      </c>
      <c r="E133" s="4">
        <f>SUM(E131, E124, E118, E113)</f>
        <v>0</v>
      </c>
      <c r="F133" s="4">
        <f>SUM(F131, F124, F118, F113)</f>
        <v>80</v>
      </c>
      <c r="G133" s="4">
        <f>SUM(G131, G124, G118, G113)</f>
        <v>0</v>
      </c>
      <c r="H133" s="6"/>
    </row>
    <row r="135" spans="1:8" ht="30">
      <c r="A135" s="11" t="s">
        <v>89</v>
      </c>
      <c r="B135" s="11" t="s">
        <v>167</v>
      </c>
      <c r="C135" s="11" t="s">
        <v>111</v>
      </c>
      <c r="D135" s="10" t="s">
        <v>240</v>
      </c>
      <c r="E135" s="10" t="s">
        <v>241</v>
      </c>
      <c r="F135" s="10" t="s">
        <v>118</v>
      </c>
      <c r="G135" s="10" t="s">
        <v>119</v>
      </c>
      <c r="H135" s="10" t="s">
        <v>120</v>
      </c>
    </row>
    <row r="136" spans="1:8">
      <c r="A136" s="20" t="s">
        <v>93</v>
      </c>
      <c r="B136" s="20" t="s">
        <v>110</v>
      </c>
      <c r="C136" s="20" t="s">
        <v>110</v>
      </c>
      <c r="D136" s="3">
        <v>1</v>
      </c>
      <c r="E136" s="14"/>
    </row>
    <row r="137" spans="1:8" ht="60">
      <c r="C137" s="12" t="s">
        <v>175</v>
      </c>
      <c r="D137" s="3">
        <v>1</v>
      </c>
      <c r="E137" s="14"/>
      <c r="F137" s="3">
        <v>1</v>
      </c>
      <c r="G137" s="14"/>
      <c r="H137" s="5" t="s">
        <v>176</v>
      </c>
    </row>
    <row r="138" spans="1:8">
      <c r="C138" s="13" t="s">
        <v>146</v>
      </c>
      <c r="D138" s="3">
        <v>1</v>
      </c>
      <c r="E138" s="14"/>
      <c r="F138" s="3">
        <v>6</v>
      </c>
      <c r="G138" s="14"/>
      <c r="H138" s="5" t="s">
        <v>148</v>
      </c>
    </row>
    <row r="139" spans="1:8">
      <c r="C139" s="13" t="s">
        <v>147</v>
      </c>
      <c r="D139" s="3">
        <v>1</v>
      </c>
      <c r="E139" s="14"/>
      <c r="F139" s="3">
        <v>6</v>
      </c>
      <c r="G139" s="14"/>
      <c r="H139" s="5" t="s">
        <v>124</v>
      </c>
    </row>
    <row r="140" spans="1:8">
      <c r="B140" s="1"/>
      <c r="C140" s="1" t="s">
        <v>36</v>
      </c>
      <c r="D140" s="50">
        <f>SUM(D136:D139)</f>
        <v>4</v>
      </c>
      <c r="E140" s="4">
        <f>SUM(E136:E139)</f>
        <v>0</v>
      </c>
      <c r="F140" s="4">
        <f>SUM(F136:F139)</f>
        <v>13</v>
      </c>
      <c r="G140" s="4">
        <f>SUM(G136:G139)</f>
        <v>0</v>
      </c>
      <c r="H140" s="6"/>
    </row>
    <row r="142" spans="1:8" s="1" customFormat="1">
      <c r="C142" s="18" t="s">
        <v>158</v>
      </c>
      <c r="D142" s="4">
        <f>SUM(D140)</f>
        <v>4</v>
      </c>
      <c r="E142" s="4">
        <f>SUM(E140)</f>
        <v>0</v>
      </c>
      <c r="F142" s="4">
        <f>SUM(F140)</f>
        <v>13</v>
      </c>
      <c r="G142" s="4">
        <f>SUM(G140)</f>
        <v>0</v>
      </c>
      <c r="H142" s="6"/>
    </row>
    <row r="143" spans="1:8" ht="15.75" thickBot="1"/>
    <row r="144" spans="1:8" s="1" customFormat="1" ht="15.75" thickBot="1">
      <c r="C144" s="1" t="s">
        <v>177</v>
      </c>
      <c r="D144" s="25">
        <f>SUM(D142, D133, D100, D74)</f>
        <v>116</v>
      </c>
      <c r="E144" s="4">
        <f>SUM(E142, E133, E100, E74)</f>
        <v>0</v>
      </c>
      <c r="F144" s="25">
        <f>SUM(F142, F133, F100, F74)</f>
        <v>368</v>
      </c>
      <c r="G144" s="4">
        <f>SUM(G142, G133, G100, G74)</f>
        <v>0</v>
      </c>
      <c r="H144" s="18" t="s">
        <v>194</v>
      </c>
    </row>
    <row r="145" spans="3:8" s="1" customFormat="1" ht="15.75" thickBot="1">
      <c r="D145" s="4"/>
      <c r="E145" s="4"/>
      <c r="F145" s="4"/>
      <c r="G145" s="4"/>
      <c r="H145" s="6"/>
    </row>
    <row r="146" spans="3:8" s="1" customFormat="1" ht="15.75" thickBot="1">
      <c r="C146" s="1" t="s">
        <v>178</v>
      </c>
      <c r="D146" s="25">
        <v>17</v>
      </c>
      <c r="F146" s="4"/>
      <c r="G146" s="4"/>
      <c r="H146" s="18" t="s">
        <v>179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57"/>
  <sheetViews>
    <sheetView workbookViewId="0">
      <selection activeCell="A2" sqref="A2"/>
    </sheetView>
  </sheetViews>
  <sheetFormatPr defaultRowHeight="15"/>
  <cols>
    <col min="1" max="1" width="37.42578125" customWidth="1"/>
    <col min="2" max="2" width="9.140625" style="3" bestFit="1" customWidth="1"/>
    <col min="3" max="3" width="6.5703125" style="3" bestFit="1" customWidth="1"/>
    <col min="4" max="4" width="9.140625" style="3" bestFit="1" customWidth="1"/>
    <col min="5" max="5" width="8.42578125" style="3" customWidth="1"/>
    <col min="6" max="7" width="9.28515625" style="3" bestFit="1" customWidth="1"/>
    <col min="8" max="8" width="98.7109375" style="5" customWidth="1"/>
  </cols>
  <sheetData>
    <row r="1" spans="1:14" ht="18.75">
      <c r="A1" s="2" t="s">
        <v>66</v>
      </c>
    </row>
    <row r="2" spans="1:14">
      <c r="H2"/>
      <c r="I2" s="3"/>
      <c r="J2" s="3"/>
      <c r="K2" s="3"/>
      <c r="L2" s="3"/>
      <c r="M2" s="3"/>
      <c r="N2" s="5"/>
    </row>
    <row r="3" spans="1:14">
      <c r="A3" t="s">
        <v>234</v>
      </c>
      <c r="H3"/>
      <c r="I3" s="3"/>
      <c r="J3" s="3"/>
      <c r="K3" s="3"/>
      <c r="L3" s="3"/>
      <c r="M3" s="3"/>
      <c r="N3" s="5"/>
    </row>
    <row r="4" spans="1:14">
      <c r="H4"/>
      <c r="I4" s="3"/>
      <c r="J4" s="3"/>
      <c r="K4" s="3"/>
      <c r="L4" s="3"/>
      <c r="M4" s="3"/>
      <c r="N4" s="5"/>
    </row>
    <row r="5" spans="1:14" ht="30">
      <c r="A5" s="22" t="s">
        <v>38</v>
      </c>
      <c r="B5" s="23" t="s">
        <v>68</v>
      </c>
      <c r="C5" s="23" t="s">
        <v>69</v>
      </c>
      <c r="D5" s="10" t="s">
        <v>70</v>
      </c>
      <c r="E5" s="10" t="s">
        <v>71</v>
      </c>
      <c r="F5" s="24" t="s">
        <v>42</v>
      </c>
      <c r="G5" s="24" t="s">
        <v>60</v>
      </c>
      <c r="H5" s="21" t="s">
        <v>41</v>
      </c>
    </row>
    <row r="6" spans="1:14">
      <c r="A6" t="s">
        <v>15</v>
      </c>
      <c r="B6" s="7">
        <v>1</v>
      </c>
      <c r="C6" s="14">
        <v>1</v>
      </c>
      <c r="D6" s="7">
        <f>2*B6</f>
        <v>2</v>
      </c>
      <c r="E6" s="14"/>
      <c r="F6" s="3">
        <v>1</v>
      </c>
      <c r="G6" s="14"/>
    </row>
    <row r="7" spans="1:14">
      <c r="A7" t="s">
        <v>16</v>
      </c>
      <c r="B7" s="7">
        <v>1</v>
      </c>
      <c r="C7" s="14">
        <v>1</v>
      </c>
      <c r="D7" s="7">
        <f>2*B7</f>
        <v>2</v>
      </c>
      <c r="E7" s="14"/>
      <c r="F7" s="3">
        <v>1</v>
      </c>
      <c r="G7" s="14"/>
    </row>
    <row r="8" spans="1:14">
      <c r="A8" t="s">
        <v>17</v>
      </c>
      <c r="B8" s="7">
        <v>1</v>
      </c>
      <c r="C8" s="14">
        <v>1</v>
      </c>
      <c r="D8" s="7">
        <f>2*B8</f>
        <v>2</v>
      </c>
      <c r="E8" s="14"/>
      <c r="F8" s="3">
        <v>1</v>
      </c>
      <c r="G8" s="14"/>
    </row>
    <row r="9" spans="1:14">
      <c r="A9" t="s">
        <v>18</v>
      </c>
      <c r="B9" s="7">
        <v>1</v>
      </c>
      <c r="C9" s="14">
        <v>1</v>
      </c>
      <c r="D9" s="7">
        <f>2*B9</f>
        <v>2</v>
      </c>
      <c r="E9" s="14"/>
      <c r="F9" s="3">
        <v>1</v>
      </c>
      <c r="G9" s="14"/>
    </row>
    <row r="10" spans="1:14">
      <c r="A10" t="s">
        <v>19</v>
      </c>
      <c r="B10" s="7">
        <v>1</v>
      </c>
      <c r="C10" s="14">
        <v>1</v>
      </c>
      <c r="D10" s="7">
        <f>2*B10</f>
        <v>2</v>
      </c>
      <c r="E10" s="14"/>
      <c r="F10" s="3">
        <v>1</v>
      </c>
      <c r="G10" s="14"/>
      <c r="H10" s="5" t="s">
        <v>64</v>
      </c>
    </row>
    <row r="11" spans="1:14">
      <c r="A11" t="s">
        <v>25</v>
      </c>
      <c r="B11" s="7">
        <v>1</v>
      </c>
      <c r="C11" s="14">
        <v>1</v>
      </c>
      <c r="D11" s="7">
        <f>2*B11</f>
        <v>2</v>
      </c>
      <c r="E11" s="14"/>
      <c r="F11" s="3">
        <v>2</v>
      </c>
      <c r="G11" s="14"/>
      <c r="H11" s="5" t="s">
        <v>44</v>
      </c>
    </row>
    <row r="12" spans="1:14">
      <c r="A12" t="s">
        <v>26</v>
      </c>
      <c r="B12" s="7">
        <v>1</v>
      </c>
      <c r="C12" s="14">
        <v>1</v>
      </c>
      <c r="D12" s="7">
        <f>2*B12</f>
        <v>2</v>
      </c>
      <c r="E12" s="14"/>
      <c r="F12" s="3">
        <v>1</v>
      </c>
      <c r="G12" s="14"/>
    </row>
    <row r="13" spans="1:14">
      <c r="A13" t="s">
        <v>20</v>
      </c>
      <c r="B13" s="7">
        <v>1</v>
      </c>
      <c r="C13" s="14">
        <v>1</v>
      </c>
      <c r="D13" s="7">
        <f>2*B13</f>
        <v>2</v>
      </c>
      <c r="E13" s="14"/>
      <c r="F13" s="3">
        <v>1</v>
      </c>
      <c r="G13" s="14"/>
      <c r="H13" s="5" t="s">
        <v>65</v>
      </c>
    </row>
    <row r="14" spans="1:14" ht="60">
      <c r="A14" t="s">
        <v>21</v>
      </c>
      <c r="B14" s="7">
        <v>1</v>
      </c>
      <c r="C14" s="14">
        <v>1</v>
      </c>
      <c r="D14" s="7">
        <f>2*B14</f>
        <v>2</v>
      </c>
      <c r="E14" s="14"/>
      <c r="F14" s="3">
        <v>1</v>
      </c>
      <c r="G14" s="14"/>
      <c r="H14" s="5" t="s">
        <v>73</v>
      </c>
    </row>
    <row r="15" spans="1:14" ht="30">
      <c r="A15" t="s">
        <v>22</v>
      </c>
      <c r="B15" s="7">
        <v>1</v>
      </c>
      <c r="C15" s="14">
        <v>1</v>
      </c>
      <c r="D15" s="7">
        <f>2*B15</f>
        <v>2</v>
      </c>
      <c r="E15" s="14"/>
      <c r="F15" s="3">
        <v>5</v>
      </c>
      <c r="G15" s="14"/>
      <c r="H15" s="5" t="s">
        <v>74</v>
      </c>
    </row>
    <row r="16" spans="1:14">
      <c r="A16" t="s">
        <v>23</v>
      </c>
      <c r="B16" s="7">
        <v>1</v>
      </c>
      <c r="C16" s="14">
        <v>1</v>
      </c>
      <c r="D16" s="7">
        <f>2*B16</f>
        <v>2</v>
      </c>
      <c r="E16" s="14"/>
      <c r="F16" s="3">
        <v>1</v>
      </c>
      <c r="G16" s="14"/>
      <c r="H16" s="5" t="s">
        <v>65</v>
      </c>
    </row>
    <row r="17" spans="1:8">
      <c r="A17" t="s">
        <v>29</v>
      </c>
      <c r="B17" s="7">
        <v>1</v>
      </c>
      <c r="C17" s="14">
        <v>1</v>
      </c>
      <c r="D17" s="7">
        <f>2*B17</f>
        <v>2</v>
      </c>
      <c r="E17" s="14"/>
      <c r="F17" s="3">
        <v>1</v>
      </c>
      <c r="G17" s="14"/>
    </row>
    <row r="18" spans="1:8">
      <c r="A18" t="s">
        <v>30</v>
      </c>
      <c r="B18" s="7">
        <v>1</v>
      </c>
      <c r="C18" s="14">
        <v>1</v>
      </c>
      <c r="D18" s="7">
        <f>2*B18</f>
        <v>2</v>
      </c>
      <c r="E18" s="14"/>
      <c r="F18" s="3">
        <v>1</v>
      </c>
      <c r="G18" s="14"/>
    </row>
    <row r="19" spans="1:8">
      <c r="A19" t="s">
        <v>31</v>
      </c>
      <c r="B19" s="7">
        <v>1</v>
      </c>
      <c r="C19" s="14">
        <v>1</v>
      </c>
      <c r="D19" s="7">
        <f>2*B19</f>
        <v>2</v>
      </c>
      <c r="E19" s="14"/>
      <c r="F19" s="3">
        <v>1</v>
      </c>
      <c r="G19" s="14"/>
    </row>
    <row r="20" spans="1:8">
      <c r="A20" t="s">
        <v>27</v>
      </c>
      <c r="B20" s="7">
        <v>1</v>
      </c>
      <c r="C20" s="14">
        <v>1</v>
      </c>
      <c r="D20" s="7">
        <f>2*B20</f>
        <v>2</v>
      </c>
      <c r="E20" s="14"/>
      <c r="F20" s="3">
        <v>1</v>
      </c>
      <c r="G20" s="14"/>
    </row>
    <row r="21" spans="1:8">
      <c r="A21" t="s">
        <v>28</v>
      </c>
      <c r="B21" s="7">
        <v>1</v>
      </c>
      <c r="C21" s="14">
        <v>1</v>
      </c>
      <c r="D21" s="7">
        <f>2*B21</f>
        <v>2</v>
      </c>
      <c r="E21" s="14"/>
      <c r="F21" s="3">
        <v>1</v>
      </c>
      <c r="G21" s="14"/>
    </row>
    <row r="22" spans="1:8">
      <c r="A22" t="s">
        <v>24</v>
      </c>
      <c r="B22" s="7">
        <v>1</v>
      </c>
      <c r="C22" s="14">
        <v>1</v>
      </c>
      <c r="D22" s="7">
        <f>2*B22</f>
        <v>2</v>
      </c>
      <c r="E22" s="14"/>
      <c r="F22" s="3">
        <v>1</v>
      </c>
      <c r="G22" s="14"/>
    </row>
    <row r="23" spans="1:8" ht="60">
      <c r="A23" t="s">
        <v>72</v>
      </c>
      <c r="B23" s="7">
        <v>1</v>
      </c>
      <c r="C23" s="14">
        <v>1</v>
      </c>
      <c r="D23" s="7">
        <f>2*B23</f>
        <v>2</v>
      </c>
      <c r="E23" s="14"/>
      <c r="F23" s="3">
        <v>1</v>
      </c>
      <c r="G23" s="14"/>
      <c r="H23" s="5" t="s">
        <v>76</v>
      </c>
    </row>
    <row r="25" spans="1:8">
      <c r="A25" s="1" t="s">
        <v>36</v>
      </c>
      <c r="B25" s="4">
        <f xml:space="preserve"> SUM(B6:B23)</f>
        <v>18</v>
      </c>
      <c r="C25" s="4">
        <f xml:space="preserve"> SUM(C6:C23)</f>
        <v>18</v>
      </c>
      <c r="D25" s="4">
        <f xml:space="preserve"> SUM(D6:D23)</f>
        <v>36</v>
      </c>
      <c r="E25" s="4">
        <f xml:space="preserve"> SUM(E6:E23)</f>
        <v>0</v>
      </c>
      <c r="F25" s="4">
        <f>SUM(F6:F23)</f>
        <v>23</v>
      </c>
      <c r="G25" s="4">
        <f>SUM(G6:G23)</f>
        <v>0</v>
      </c>
    </row>
    <row r="27" spans="1:8" ht="30">
      <c r="A27" s="22" t="s">
        <v>39</v>
      </c>
      <c r="B27" s="23" t="s">
        <v>68</v>
      </c>
      <c r="C27" s="23" t="s">
        <v>69</v>
      </c>
      <c r="D27" s="10" t="s">
        <v>70</v>
      </c>
      <c r="E27" s="10" t="s">
        <v>71</v>
      </c>
      <c r="F27" s="24" t="s">
        <v>42</v>
      </c>
      <c r="G27" s="24" t="s">
        <v>60</v>
      </c>
      <c r="H27" s="21" t="s">
        <v>41</v>
      </c>
    </row>
    <row r="28" spans="1:8" ht="45">
      <c r="A28" t="s">
        <v>0</v>
      </c>
      <c r="B28" s="7">
        <v>1</v>
      </c>
      <c r="C28" s="14">
        <v>1</v>
      </c>
      <c r="D28" s="7">
        <f>2*B28</f>
        <v>2</v>
      </c>
      <c r="E28" s="14"/>
      <c r="F28" s="3">
        <v>4</v>
      </c>
      <c r="G28" s="14"/>
      <c r="H28" s="5" t="s">
        <v>83</v>
      </c>
    </row>
    <row r="29" spans="1:8" ht="45">
      <c r="A29" t="s">
        <v>1</v>
      </c>
      <c r="B29" s="7">
        <v>1</v>
      </c>
      <c r="C29" s="14">
        <v>1</v>
      </c>
      <c r="D29" s="7">
        <f>2*B29</f>
        <v>2</v>
      </c>
      <c r="E29" s="14"/>
      <c r="F29" s="3">
        <v>6</v>
      </c>
      <c r="G29" s="14"/>
      <c r="H29" s="5" t="s">
        <v>82</v>
      </c>
    </row>
    <row r="30" spans="1:8" ht="30">
      <c r="A30" t="s">
        <v>2</v>
      </c>
      <c r="B30" s="7">
        <v>1</v>
      </c>
      <c r="C30" s="14">
        <v>1</v>
      </c>
      <c r="D30" s="7">
        <f>2*B30</f>
        <v>2</v>
      </c>
      <c r="E30" s="14"/>
      <c r="F30" s="3">
        <v>2</v>
      </c>
      <c r="G30" s="14"/>
      <c r="H30" s="5" t="s">
        <v>45</v>
      </c>
    </row>
    <row r="31" spans="1:8" ht="30">
      <c r="A31" t="s">
        <v>6</v>
      </c>
      <c r="B31" s="7">
        <v>1</v>
      </c>
      <c r="C31" s="14">
        <v>1</v>
      </c>
      <c r="D31" s="7">
        <f>2*B31</f>
        <v>2</v>
      </c>
      <c r="E31" s="14"/>
      <c r="F31" s="3">
        <v>2</v>
      </c>
      <c r="G31" s="14"/>
      <c r="H31" s="5" t="s">
        <v>46</v>
      </c>
    </row>
    <row r="32" spans="1:8" ht="45">
      <c r="A32" t="s">
        <v>7</v>
      </c>
      <c r="B32" s="7">
        <v>1</v>
      </c>
      <c r="C32" s="14">
        <v>1</v>
      </c>
      <c r="D32" s="7">
        <f>2*B32</f>
        <v>2</v>
      </c>
      <c r="E32" s="14"/>
      <c r="F32" s="3">
        <v>9</v>
      </c>
      <c r="G32" s="14"/>
      <c r="H32" s="5" t="s">
        <v>81</v>
      </c>
    </row>
    <row r="33" spans="1:8" ht="45">
      <c r="A33" t="s">
        <v>4</v>
      </c>
      <c r="B33" s="7">
        <v>1</v>
      </c>
      <c r="C33" s="14">
        <v>1</v>
      </c>
      <c r="D33" s="7">
        <f>2*B33</f>
        <v>2</v>
      </c>
      <c r="E33" s="14"/>
      <c r="F33" s="3">
        <v>5</v>
      </c>
      <c r="G33" s="14"/>
      <c r="H33" s="5" t="s">
        <v>80</v>
      </c>
    </row>
    <row r="34" spans="1:8" ht="30">
      <c r="A34" t="s">
        <v>9</v>
      </c>
      <c r="B34" s="7">
        <v>1</v>
      </c>
      <c r="C34" s="14">
        <v>1</v>
      </c>
      <c r="D34" s="7">
        <f>2*B34</f>
        <v>2</v>
      </c>
      <c r="E34" s="14"/>
      <c r="F34" s="3">
        <v>2</v>
      </c>
      <c r="G34" s="14"/>
      <c r="H34" s="5" t="s">
        <v>47</v>
      </c>
    </row>
    <row r="35" spans="1:8" ht="30">
      <c r="A35" t="s">
        <v>12</v>
      </c>
      <c r="B35" s="7">
        <v>1</v>
      </c>
      <c r="C35" s="14">
        <v>1</v>
      </c>
      <c r="D35" s="7">
        <f>2*B35</f>
        <v>2</v>
      </c>
      <c r="E35" s="14"/>
      <c r="F35" s="3">
        <v>2</v>
      </c>
      <c r="G35" s="14"/>
      <c r="H35" s="5" t="s">
        <v>48</v>
      </c>
    </row>
    <row r="36" spans="1:8" ht="60">
      <c r="A36" t="s">
        <v>14</v>
      </c>
      <c r="B36" s="7">
        <v>1</v>
      </c>
      <c r="C36" s="14">
        <v>1</v>
      </c>
      <c r="D36" s="7">
        <f>2*B36</f>
        <v>2</v>
      </c>
      <c r="E36" s="14"/>
      <c r="F36" s="3">
        <v>7</v>
      </c>
      <c r="G36" s="14"/>
      <c r="H36" s="5" t="s">
        <v>163</v>
      </c>
    </row>
    <row r="37" spans="1:8" ht="30">
      <c r="A37" t="s">
        <v>8</v>
      </c>
      <c r="B37" s="7">
        <v>1</v>
      </c>
      <c r="C37" s="14">
        <v>1</v>
      </c>
      <c r="D37" s="7">
        <f>2*B37</f>
        <v>2</v>
      </c>
      <c r="E37" s="14"/>
      <c r="F37" s="3">
        <v>2</v>
      </c>
      <c r="G37" s="14"/>
      <c r="H37" s="5" t="s">
        <v>79</v>
      </c>
    </row>
    <row r="38" spans="1:8" ht="45">
      <c r="A38" t="s">
        <v>10</v>
      </c>
      <c r="B38" s="7">
        <v>1</v>
      </c>
      <c r="C38" s="14">
        <v>1</v>
      </c>
      <c r="D38" s="7">
        <f>2*B38</f>
        <v>2</v>
      </c>
      <c r="E38" s="14"/>
      <c r="F38" s="3">
        <v>2</v>
      </c>
      <c r="G38" s="14"/>
      <c r="H38" s="5" t="s">
        <v>77</v>
      </c>
    </row>
    <row r="39" spans="1:8" ht="30">
      <c r="A39" t="s">
        <v>13</v>
      </c>
      <c r="B39" s="7">
        <v>1</v>
      </c>
      <c r="C39" s="14">
        <v>1</v>
      </c>
      <c r="D39" s="7">
        <f>2*B39</f>
        <v>2</v>
      </c>
      <c r="E39" s="14"/>
      <c r="F39" s="3">
        <v>2</v>
      </c>
      <c r="G39" s="14"/>
      <c r="H39" s="5" t="s">
        <v>49</v>
      </c>
    </row>
    <row r="40" spans="1:8" ht="30">
      <c r="A40" t="s">
        <v>11</v>
      </c>
      <c r="B40" s="7">
        <v>1</v>
      </c>
      <c r="C40" s="14">
        <v>1</v>
      </c>
      <c r="D40" s="7">
        <f>2*B40</f>
        <v>2</v>
      </c>
      <c r="E40" s="14"/>
      <c r="F40" s="3">
        <v>2</v>
      </c>
      <c r="G40" s="14"/>
      <c r="H40" s="5" t="s">
        <v>78</v>
      </c>
    </row>
    <row r="41" spans="1:8" ht="30">
      <c r="A41" t="s">
        <v>5</v>
      </c>
      <c r="B41" s="7">
        <v>1</v>
      </c>
      <c r="C41" s="14">
        <v>1</v>
      </c>
      <c r="D41" s="7">
        <f>2*B41</f>
        <v>2</v>
      </c>
      <c r="E41" s="14"/>
      <c r="F41" s="3">
        <v>5</v>
      </c>
      <c r="G41" s="14"/>
      <c r="H41" s="5" t="s">
        <v>67</v>
      </c>
    </row>
    <row r="42" spans="1:8" ht="45">
      <c r="A42" t="s">
        <v>3</v>
      </c>
      <c r="B42" s="7">
        <v>1</v>
      </c>
      <c r="C42" s="14">
        <v>1</v>
      </c>
      <c r="D42" s="7">
        <f>2*B42</f>
        <v>2</v>
      </c>
      <c r="E42" s="14"/>
      <c r="F42" s="3">
        <v>5</v>
      </c>
      <c r="G42" s="14"/>
      <c r="H42" s="5" t="s">
        <v>61</v>
      </c>
    </row>
    <row r="44" spans="1:8">
      <c r="A44" s="1" t="s">
        <v>36</v>
      </c>
      <c r="B44" s="4">
        <f t="shared" ref="B44:G44" si="0">SUM(B28:B42)</f>
        <v>15</v>
      </c>
      <c r="C44" s="4">
        <f t="shared" si="0"/>
        <v>15</v>
      </c>
      <c r="D44" s="4">
        <f t="shared" ref="D44:E44" si="1">SUM(D28:D42)</f>
        <v>30</v>
      </c>
      <c r="E44" s="4">
        <f t="shared" si="1"/>
        <v>0</v>
      </c>
      <c r="F44" s="4">
        <f t="shared" si="0"/>
        <v>57</v>
      </c>
      <c r="G44" s="4">
        <f t="shared" si="0"/>
        <v>0</v>
      </c>
    </row>
    <row r="46" spans="1:8" ht="30">
      <c r="A46" s="22" t="s">
        <v>40</v>
      </c>
      <c r="B46" s="23" t="s">
        <v>68</v>
      </c>
      <c r="C46" s="23" t="s">
        <v>69</v>
      </c>
      <c r="D46" s="10" t="s">
        <v>70</v>
      </c>
      <c r="E46" s="10" t="s">
        <v>71</v>
      </c>
      <c r="F46" s="24" t="s">
        <v>42</v>
      </c>
      <c r="G46" s="24" t="s">
        <v>60</v>
      </c>
      <c r="H46" s="21" t="s">
        <v>41</v>
      </c>
    </row>
    <row r="47" spans="1:8" ht="60">
      <c r="A47" t="s">
        <v>32</v>
      </c>
      <c r="B47" s="7">
        <v>1</v>
      </c>
      <c r="C47" s="14">
        <v>1</v>
      </c>
      <c r="D47" s="7">
        <f>2*B47</f>
        <v>2</v>
      </c>
      <c r="E47" s="14"/>
      <c r="F47" s="3">
        <v>5</v>
      </c>
      <c r="G47" s="14"/>
      <c r="H47" s="5" t="s">
        <v>84</v>
      </c>
    </row>
    <row r="48" spans="1:8" ht="135">
      <c r="A48" t="s">
        <v>33</v>
      </c>
      <c r="B48" s="7"/>
      <c r="C48" s="17"/>
      <c r="D48" s="7"/>
      <c r="E48" s="17"/>
      <c r="G48" s="17"/>
      <c r="H48" s="5" t="s">
        <v>85</v>
      </c>
    </row>
    <row r="49" spans="1:8" ht="45">
      <c r="A49" t="s">
        <v>34</v>
      </c>
      <c r="B49" s="7">
        <v>1</v>
      </c>
      <c r="C49" s="14">
        <v>1</v>
      </c>
      <c r="D49" s="7">
        <f>2*B49</f>
        <v>2</v>
      </c>
      <c r="E49" s="14"/>
      <c r="F49" s="3">
        <v>1</v>
      </c>
      <c r="G49" s="14"/>
      <c r="H49" s="5" t="s">
        <v>86</v>
      </c>
    </row>
    <row r="50" spans="1:8" ht="105">
      <c r="A50" t="s">
        <v>35</v>
      </c>
      <c r="B50" s="7">
        <v>1</v>
      </c>
      <c r="C50" s="14">
        <v>1</v>
      </c>
      <c r="D50" s="7">
        <f>2*B50</f>
        <v>2</v>
      </c>
      <c r="E50" s="14"/>
      <c r="F50" s="3">
        <v>13</v>
      </c>
      <c r="G50" s="14"/>
      <c r="H50" s="5" t="s">
        <v>87</v>
      </c>
    </row>
    <row r="52" spans="1:8">
      <c r="A52" s="1" t="s">
        <v>36</v>
      </c>
      <c r="B52" s="4">
        <f t="shared" ref="B52:G52" si="2">SUM(B47:B50)</f>
        <v>3</v>
      </c>
      <c r="C52" s="4">
        <f t="shared" si="2"/>
        <v>3</v>
      </c>
      <c r="D52" s="4">
        <f t="shared" ref="D52:E52" si="3">SUM(D47:D50)</f>
        <v>6</v>
      </c>
      <c r="E52" s="4">
        <f t="shared" si="3"/>
        <v>0</v>
      </c>
      <c r="F52" s="4">
        <f t="shared" si="2"/>
        <v>19</v>
      </c>
      <c r="G52" s="4">
        <f t="shared" si="2"/>
        <v>0</v>
      </c>
    </row>
    <row r="54" spans="1:8" ht="30">
      <c r="A54" s="22" t="s">
        <v>62</v>
      </c>
      <c r="B54" s="23" t="s">
        <v>68</v>
      </c>
      <c r="C54" s="23" t="s">
        <v>69</v>
      </c>
      <c r="D54" s="10" t="s">
        <v>70</v>
      </c>
      <c r="E54" s="10" t="s">
        <v>71</v>
      </c>
      <c r="F54" s="24" t="s">
        <v>42</v>
      </c>
      <c r="G54" s="24" t="s">
        <v>60</v>
      </c>
      <c r="H54" s="21" t="s">
        <v>41</v>
      </c>
    </row>
    <row r="55" spans="1:8" ht="75">
      <c r="A55" t="s">
        <v>63</v>
      </c>
      <c r="B55" s="7">
        <v>1</v>
      </c>
      <c r="C55" s="14">
        <v>1</v>
      </c>
      <c r="D55" s="7">
        <v>1</v>
      </c>
      <c r="E55" s="14"/>
      <c r="F55" s="3">
        <v>17</v>
      </c>
      <c r="G55" s="14"/>
      <c r="H55" s="5" t="s">
        <v>75</v>
      </c>
    </row>
    <row r="56" spans="1:8" ht="15.75" thickBot="1"/>
    <row r="57" spans="1:8" ht="15.75" thickBot="1">
      <c r="A57" s="1" t="s">
        <v>37</v>
      </c>
      <c r="B57" s="25">
        <f>SUM(B25+B44+B52+B55)</f>
        <v>37</v>
      </c>
      <c r="C57" s="4">
        <f>SUM(C25+C44+C52+C55)</f>
        <v>37</v>
      </c>
      <c r="D57" s="25">
        <f>SUM(D25+D44+D52+D55)</f>
        <v>73</v>
      </c>
      <c r="E57" s="4">
        <f>SUM(E25+E44+E52+E55)</f>
        <v>0</v>
      </c>
      <c r="F57" s="25">
        <f>SUM(F25+F44+F52+F55)</f>
        <v>116</v>
      </c>
      <c r="G57" s="4">
        <f>SUM(G25+G44+G52+G55)</f>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J88"/>
  <sheetViews>
    <sheetView workbookViewId="0">
      <selection activeCell="A2" sqref="A2"/>
    </sheetView>
  </sheetViews>
  <sheetFormatPr defaultRowHeight="15"/>
  <cols>
    <col min="1" max="1" width="31.85546875" customWidth="1"/>
    <col min="2" max="2" width="6.28515625" style="3" bestFit="1" customWidth="1"/>
    <col min="3" max="3" width="29.28515625" customWidth="1"/>
    <col min="4" max="4" width="23.28515625" customWidth="1"/>
    <col min="5" max="5" width="12.5703125" customWidth="1"/>
    <col min="6" max="6" width="17.28515625" customWidth="1"/>
    <col min="7" max="7" width="16.42578125" customWidth="1"/>
    <col min="8" max="8" width="11.42578125" customWidth="1"/>
    <col min="9" max="9" width="23" customWidth="1"/>
    <col min="10" max="10" width="13.140625" customWidth="1"/>
  </cols>
  <sheetData>
    <row r="1" spans="1:10" ht="18.75">
      <c r="A1" s="2" t="s">
        <v>181</v>
      </c>
    </row>
    <row r="2" spans="1:10">
      <c r="C2" s="3"/>
      <c r="D2" s="3"/>
      <c r="E2" s="5"/>
    </row>
    <row r="3" spans="1:10">
      <c r="A3" t="s">
        <v>237</v>
      </c>
      <c r="C3" s="3"/>
      <c r="D3" s="3"/>
      <c r="E3" s="5"/>
    </row>
    <row r="4" spans="1:10">
      <c r="A4" t="s">
        <v>234</v>
      </c>
      <c r="C4" s="3"/>
      <c r="D4" s="3"/>
      <c r="E4" s="5"/>
    </row>
    <row r="5" spans="1:10">
      <c r="C5" s="3"/>
      <c r="D5" s="3"/>
      <c r="E5" s="5"/>
    </row>
    <row r="6" spans="1:10">
      <c r="A6" s="34" t="s">
        <v>186</v>
      </c>
      <c r="B6" s="35" t="s">
        <v>180</v>
      </c>
      <c r="C6" s="26" t="s">
        <v>183</v>
      </c>
      <c r="D6" s="26"/>
      <c r="E6" s="29" t="s">
        <v>41</v>
      </c>
      <c r="F6" s="29"/>
      <c r="G6" s="29"/>
      <c r="H6" s="29"/>
      <c r="I6" s="29"/>
      <c r="J6" s="46" t="s">
        <v>229</v>
      </c>
    </row>
    <row r="7" spans="1:10">
      <c r="A7" s="34"/>
      <c r="B7" s="35"/>
      <c r="C7" s="27" t="s">
        <v>184</v>
      </c>
      <c r="D7" s="33" t="s">
        <v>185</v>
      </c>
      <c r="E7" s="29"/>
      <c r="F7" s="29"/>
      <c r="G7" s="29"/>
      <c r="H7" s="29"/>
      <c r="I7" s="29"/>
      <c r="J7" s="47"/>
    </row>
    <row r="8" spans="1:10">
      <c r="A8" t="s">
        <v>112</v>
      </c>
      <c r="B8" s="7">
        <v>1</v>
      </c>
    </row>
    <row r="9" spans="1:10">
      <c r="A9" t="s">
        <v>125</v>
      </c>
      <c r="B9" s="7">
        <v>1</v>
      </c>
    </row>
    <row r="10" spans="1:10">
      <c r="A10" t="s">
        <v>128</v>
      </c>
      <c r="B10" s="3">
        <v>1</v>
      </c>
    </row>
    <row r="11" spans="1:10">
      <c r="A11" t="s">
        <v>137</v>
      </c>
      <c r="B11" s="17">
        <v>1</v>
      </c>
    </row>
    <row r="12" spans="1:10" ht="90">
      <c r="A12" t="s">
        <v>139</v>
      </c>
      <c r="B12" s="17">
        <v>1</v>
      </c>
      <c r="D12" s="5" t="s">
        <v>187</v>
      </c>
      <c r="J12" s="45"/>
    </row>
    <row r="13" spans="1:10">
      <c r="A13" t="s">
        <v>159</v>
      </c>
      <c r="B13" s="3">
        <v>2</v>
      </c>
    </row>
    <row r="14" spans="1:10">
      <c r="A14" t="s">
        <v>166</v>
      </c>
      <c r="B14" s="3">
        <v>1</v>
      </c>
    </row>
    <row r="15" spans="1:10">
      <c r="A15" t="s">
        <v>143</v>
      </c>
      <c r="B15" s="3">
        <v>1</v>
      </c>
      <c r="D15" t="s">
        <v>188</v>
      </c>
      <c r="J15" s="45"/>
    </row>
    <row r="16" spans="1:10">
      <c r="A16" t="s">
        <v>43</v>
      </c>
      <c r="B16" s="3">
        <v>1</v>
      </c>
      <c r="C16" s="30" t="s">
        <v>43</v>
      </c>
      <c r="E16" t="s">
        <v>230</v>
      </c>
      <c r="J16" s="45"/>
    </row>
    <row r="17" spans="1:10">
      <c r="A17" t="s">
        <v>164</v>
      </c>
      <c r="B17" s="3">
        <v>5</v>
      </c>
    </row>
    <row r="18" spans="1:10">
      <c r="A18" t="s">
        <v>149</v>
      </c>
      <c r="B18" s="3">
        <v>1</v>
      </c>
      <c r="D18" t="s">
        <v>188</v>
      </c>
      <c r="J18" s="45"/>
    </row>
    <row r="19" spans="1:10">
      <c r="A19" t="s">
        <v>168</v>
      </c>
      <c r="B19" s="3">
        <v>1</v>
      </c>
    </row>
    <row r="20" spans="1:10">
      <c r="A20" t="s">
        <v>169</v>
      </c>
      <c r="B20" s="3">
        <v>1</v>
      </c>
    </row>
    <row r="21" spans="1:10">
      <c r="A21" t="s">
        <v>172</v>
      </c>
      <c r="B21" s="3">
        <v>1</v>
      </c>
    </row>
    <row r="22" spans="1:10">
      <c r="A22" t="s">
        <v>131</v>
      </c>
      <c r="B22" s="3">
        <v>1</v>
      </c>
    </row>
    <row r="23" spans="1:10">
      <c r="A23" t="s">
        <v>135</v>
      </c>
      <c r="B23" s="3">
        <v>1</v>
      </c>
    </row>
    <row r="24" spans="1:10">
      <c r="A24" t="s">
        <v>150</v>
      </c>
      <c r="B24" s="3">
        <v>1</v>
      </c>
    </row>
    <row r="25" spans="1:10">
      <c r="A25" t="s">
        <v>175</v>
      </c>
      <c r="B25" s="3">
        <v>1</v>
      </c>
    </row>
    <row r="27" spans="1:10">
      <c r="A27" s="1" t="s">
        <v>182</v>
      </c>
      <c r="B27" s="4">
        <f>SUM(B8:B25)</f>
        <v>23</v>
      </c>
    </row>
    <row r="29" spans="1:10">
      <c r="A29" s="34" t="s">
        <v>189</v>
      </c>
      <c r="B29" s="35" t="s">
        <v>180</v>
      </c>
      <c r="C29" s="26" t="s">
        <v>183</v>
      </c>
      <c r="D29" s="26"/>
      <c r="E29" s="26"/>
      <c r="F29" s="26"/>
      <c r="G29" s="26"/>
      <c r="H29" s="26"/>
      <c r="I29" s="26"/>
      <c r="J29" s="46" t="s">
        <v>229</v>
      </c>
    </row>
    <row r="30" spans="1:10" ht="17.25">
      <c r="A30" s="34"/>
      <c r="B30" s="35"/>
      <c r="C30" s="27" t="s">
        <v>199</v>
      </c>
      <c r="D30" s="27" t="s">
        <v>200</v>
      </c>
      <c r="E30" s="27" t="s">
        <v>201</v>
      </c>
      <c r="F30" s="27" t="s">
        <v>202</v>
      </c>
      <c r="G30" s="27" t="s">
        <v>203</v>
      </c>
      <c r="H30" s="27" t="s">
        <v>204</v>
      </c>
      <c r="I30" s="33" t="s">
        <v>205</v>
      </c>
      <c r="J30" s="47"/>
    </row>
    <row r="31" spans="1:10">
      <c r="A31" t="s">
        <v>113</v>
      </c>
      <c r="B31" s="3">
        <v>4</v>
      </c>
      <c r="C31" s="12" t="s">
        <v>206</v>
      </c>
      <c r="D31" s="12" t="s">
        <v>221</v>
      </c>
      <c r="E31" s="42">
        <v>10</v>
      </c>
      <c r="F31" s="42"/>
      <c r="G31" s="42"/>
      <c r="H31" s="42"/>
      <c r="J31" s="45"/>
    </row>
    <row r="32" spans="1:10">
      <c r="A32" t="s">
        <v>126</v>
      </c>
      <c r="B32" s="3">
        <v>6</v>
      </c>
      <c r="C32" s="12" t="s">
        <v>207</v>
      </c>
      <c r="D32" s="12" t="s">
        <v>221</v>
      </c>
      <c r="E32" s="42">
        <v>10</v>
      </c>
      <c r="F32" s="42"/>
      <c r="G32" s="42"/>
      <c r="H32" s="42"/>
      <c r="J32" s="45"/>
    </row>
    <row r="33" spans="1:10">
      <c r="A33" t="s">
        <v>117</v>
      </c>
      <c r="B33" s="3">
        <v>2</v>
      </c>
      <c r="C33" s="12" t="s">
        <v>208</v>
      </c>
      <c r="D33" s="12" t="s">
        <v>221</v>
      </c>
      <c r="E33" s="42">
        <v>10</v>
      </c>
      <c r="F33" s="42"/>
      <c r="G33" s="42"/>
      <c r="H33" s="42"/>
      <c r="J33" s="45"/>
    </row>
    <row r="34" spans="1:10">
      <c r="A34" t="s">
        <v>116</v>
      </c>
      <c r="B34" s="3">
        <v>2</v>
      </c>
      <c r="C34" s="12" t="s">
        <v>209</v>
      </c>
      <c r="D34" s="12" t="s">
        <v>221</v>
      </c>
      <c r="E34" s="42">
        <v>10</v>
      </c>
      <c r="F34" s="42"/>
      <c r="G34" s="42"/>
      <c r="H34" s="42"/>
      <c r="J34" s="45"/>
    </row>
    <row r="35" spans="1:10">
      <c r="A35" t="s">
        <v>122</v>
      </c>
      <c r="B35" s="3">
        <v>9</v>
      </c>
      <c r="C35" s="12" t="s">
        <v>210</v>
      </c>
      <c r="D35" s="12" t="s">
        <v>221</v>
      </c>
      <c r="E35" s="42">
        <v>10</v>
      </c>
      <c r="F35" s="42"/>
      <c r="G35" s="42"/>
      <c r="H35" s="42"/>
      <c r="J35" s="45"/>
    </row>
    <row r="36" spans="1:10">
      <c r="A36" t="s">
        <v>144</v>
      </c>
      <c r="B36" s="3">
        <v>5</v>
      </c>
      <c r="C36" s="12" t="s">
        <v>211</v>
      </c>
      <c r="D36" s="12" t="s">
        <v>221</v>
      </c>
      <c r="E36" s="42">
        <v>10</v>
      </c>
      <c r="F36" s="42"/>
      <c r="G36" s="42">
        <v>20000</v>
      </c>
      <c r="H36" s="42"/>
      <c r="J36" s="45"/>
    </row>
    <row r="37" spans="1:10">
      <c r="A37" t="s">
        <v>115</v>
      </c>
      <c r="B37" s="3">
        <v>2</v>
      </c>
      <c r="C37" s="12" t="s">
        <v>212</v>
      </c>
      <c r="D37" s="12" t="s">
        <v>221</v>
      </c>
      <c r="E37" s="42">
        <v>10</v>
      </c>
      <c r="F37" s="42"/>
      <c r="G37" s="42"/>
      <c r="H37" s="42"/>
      <c r="J37" s="45"/>
    </row>
    <row r="38" spans="1:10">
      <c r="A38" t="s">
        <v>114</v>
      </c>
      <c r="B38" s="3">
        <v>2</v>
      </c>
      <c r="C38" s="12" t="s">
        <v>213</v>
      </c>
      <c r="D38" s="12" t="s">
        <v>221</v>
      </c>
      <c r="E38" s="42">
        <v>10</v>
      </c>
      <c r="F38" s="42"/>
      <c r="G38" s="42"/>
      <c r="H38" s="42"/>
      <c r="J38" s="45"/>
    </row>
    <row r="39" spans="1:10">
      <c r="A39" t="s">
        <v>132</v>
      </c>
      <c r="B39" s="3">
        <v>7</v>
      </c>
      <c r="C39" s="12" t="s">
        <v>214</v>
      </c>
      <c r="D39" s="12" t="s">
        <v>221</v>
      </c>
      <c r="E39" s="42">
        <v>10</v>
      </c>
      <c r="F39" s="42"/>
      <c r="G39" s="42"/>
      <c r="H39" s="42"/>
      <c r="J39" s="45"/>
    </row>
    <row r="40" spans="1:10">
      <c r="A40" t="s">
        <v>142</v>
      </c>
      <c r="B40" s="3">
        <v>2</v>
      </c>
      <c r="C40" s="12" t="s">
        <v>215</v>
      </c>
      <c r="D40" s="12" t="s">
        <v>221</v>
      </c>
      <c r="E40" s="42">
        <v>10</v>
      </c>
      <c r="F40" s="42"/>
      <c r="G40" s="42"/>
      <c r="H40" s="42"/>
      <c r="J40" s="45"/>
    </row>
    <row r="41" spans="1:10">
      <c r="A41" t="s">
        <v>146</v>
      </c>
      <c r="B41" s="3">
        <v>2</v>
      </c>
      <c r="C41" s="12" t="s">
        <v>216</v>
      </c>
      <c r="D41" s="12" t="s">
        <v>221</v>
      </c>
      <c r="E41" s="43">
        <v>11</v>
      </c>
      <c r="F41" s="42"/>
      <c r="G41" s="42">
        <v>20000</v>
      </c>
      <c r="H41" s="42"/>
      <c r="J41" s="45"/>
    </row>
    <row r="42" spans="1:10">
      <c r="A42" t="s">
        <v>141</v>
      </c>
      <c r="B42" s="3">
        <v>2</v>
      </c>
      <c r="C42" s="12" t="s">
        <v>217</v>
      </c>
      <c r="D42" s="12" t="s">
        <v>221</v>
      </c>
      <c r="E42" s="42">
        <v>10</v>
      </c>
      <c r="F42" s="42"/>
      <c r="G42" s="42"/>
      <c r="H42" s="42"/>
      <c r="J42" s="45"/>
    </row>
    <row r="43" spans="1:10">
      <c r="A43" t="s">
        <v>147</v>
      </c>
      <c r="B43" s="3">
        <v>2</v>
      </c>
      <c r="C43" s="12" t="s">
        <v>218</v>
      </c>
      <c r="D43" s="12" t="s">
        <v>221</v>
      </c>
      <c r="E43" s="43">
        <v>11</v>
      </c>
      <c r="F43" s="42"/>
      <c r="G43" s="42"/>
      <c r="H43" s="42"/>
      <c r="J43" s="45"/>
    </row>
    <row r="44" spans="1:10" ht="30">
      <c r="A44" t="s">
        <v>145</v>
      </c>
      <c r="B44" s="3">
        <v>5</v>
      </c>
      <c r="C44" s="12" t="s">
        <v>219</v>
      </c>
      <c r="D44" s="12" t="s">
        <v>221</v>
      </c>
      <c r="E44" s="42">
        <v>10</v>
      </c>
      <c r="F44" s="42"/>
      <c r="G44" s="42"/>
      <c r="H44" s="42"/>
      <c r="I44" s="5" t="s">
        <v>239</v>
      </c>
      <c r="J44" s="45"/>
    </row>
    <row r="45" spans="1:10">
      <c r="A45" t="s">
        <v>129</v>
      </c>
      <c r="B45" s="3">
        <v>5</v>
      </c>
      <c r="C45" s="12" t="s">
        <v>220</v>
      </c>
      <c r="D45" s="12" t="s">
        <v>221</v>
      </c>
      <c r="E45" s="42">
        <v>10</v>
      </c>
      <c r="F45" s="42"/>
      <c r="G45" s="42">
        <v>30000</v>
      </c>
      <c r="H45" s="42"/>
      <c r="J45" s="45"/>
    </row>
    <row r="47" spans="1:10">
      <c r="A47" s="1" t="s">
        <v>182</v>
      </c>
      <c r="B47" s="4">
        <f>SUM(B31:B45)</f>
        <v>57</v>
      </c>
    </row>
    <row r="49" spans="1:10">
      <c r="A49" s="34" t="s">
        <v>190</v>
      </c>
      <c r="B49" s="35" t="s">
        <v>180</v>
      </c>
      <c r="C49" s="36" t="s">
        <v>41</v>
      </c>
      <c r="D49" s="37"/>
      <c r="E49" s="37"/>
      <c r="F49" s="37"/>
      <c r="G49" s="37"/>
      <c r="H49" s="37"/>
      <c r="I49" s="38"/>
      <c r="J49" s="46" t="s">
        <v>229</v>
      </c>
    </row>
    <row r="50" spans="1:10">
      <c r="A50" s="34"/>
      <c r="B50" s="35"/>
      <c r="C50" s="39"/>
      <c r="D50" s="40"/>
      <c r="E50" s="40"/>
      <c r="F50" s="40"/>
      <c r="G50" s="40"/>
      <c r="H50" s="40"/>
      <c r="I50" s="41"/>
      <c r="J50" s="47"/>
    </row>
    <row r="51" spans="1:10">
      <c r="A51" t="s">
        <v>32</v>
      </c>
      <c r="B51" s="3">
        <v>5</v>
      </c>
      <c r="C51" t="s">
        <v>191</v>
      </c>
    </row>
    <row r="52" spans="1:10">
      <c r="A52" t="s">
        <v>33</v>
      </c>
      <c r="B52" s="3">
        <v>0</v>
      </c>
      <c r="C52" t="s">
        <v>191</v>
      </c>
    </row>
    <row r="53" spans="1:10">
      <c r="A53" t="s">
        <v>34</v>
      </c>
      <c r="B53" s="3">
        <v>1</v>
      </c>
      <c r="C53" t="s">
        <v>191</v>
      </c>
    </row>
    <row r="54" spans="1:10">
      <c r="A54" t="s">
        <v>35</v>
      </c>
      <c r="B54" s="3">
        <v>13</v>
      </c>
      <c r="C54" t="s">
        <v>191</v>
      </c>
    </row>
    <row r="56" spans="1:10">
      <c r="A56" s="1" t="s">
        <v>182</v>
      </c>
      <c r="B56" s="4">
        <f>SUM(B51:B54)</f>
        <v>19</v>
      </c>
    </row>
    <row r="58" spans="1:10">
      <c r="A58" s="34" t="s">
        <v>192</v>
      </c>
      <c r="B58" s="35" t="s">
        <v>180</v>
      </c>
      <c r="C58" s="31" t="s">
        <v>183</v>
      </c>
      <c r="D58" s="48"/>
      <c r="E58" s="48"/>
      <c r="F58" s="48"/>
      <c r="G58" s="32"/>
      <c r="H58" s="36" t="s">
        <v>41</v>
      </c>
      <c r="I58" s="38"/>
      <c r="J58" s="46" t="s">
        <v>229</v>
      </c>
    </row>
    <row r="59" spans="1:10">
      <c r="A59" s="34"/>
      <c r="B59" s="35"/>
      <c r="C59" s="27" t="s">
        <v>195</v>
      </c>
      <c r="D59" s="27" t="s">
        <v>197</v>
      </c>
      <c r="E59" s="27" t="s">
        <v>196</v>
      </c>
      <c r="F59" s="26" t="s">
        <v>198</v>
      </c>
      <c r="G59" s="26"/>
      <c r="H59" s="39"/>
      <c r="I59" s="41"/>
      <c r="J59" s="47"/>
    </row>
    <row r="60" spans="1:10">
      <c r="A60" s="28" t="s">
        <v>94</v>
      </c>
      <c r="B60" s="3">
        <v>1</v>
      </c>
      <c r="C60" s="12" t="s">
        <v>94</v>
      </c>
      <c r="D60" s="42">
        <v>0</v>
      </c>
      <c r="E60" s="42">
        <v>0</v>
      </c>
      <c r="F60" s="49"/>
      <c r="G60" s="49"/>
      <c r="J60" s="45"/>
    </row>
    <row r="61" spans="1:10">
      <c r="A61" s="28" t="s">
        <v>95</v>
      </c>
      <c r="B61" s="3">
        <v>1</v>
      </c>
      <c r="C61" s="12" t="s">
        <v>95</v>
      </c>
      <c r="D61" s="42"/>
      <c r="E61" s="42"/>
      <c r="F61" s="49"/>
      <c r="G61" s="49"/>
      <c r="J61" s="45"/>
    </row>
    <row r="62" spans="1:10">
      <c r="A62" s="28" t="s">
        <v>96</v>
      </c>
      <c r="B62" s="3">
        <v>1</v>
      </c>
      <c r="C62" s="12" t="s">
        <v>96</v>
      </c>
      <c r="D62" s="42"/>
      <c r="E62" s="42"/>
      <c r="F62" s="49"/>
      <c r="G62" s="49"/>
      <c r="J62" s="45"/>
    </row>
    <row r="63" spans="1:10">
      <c r="A63" s="28" t="s">
        <v>97</v>
      </c>
      <c r="B63" s="3">
        <v>1</v>
      </c>
      <c r="C63" s="12" t="s">
        <v>97</v>
      </c>
      <c r="D63" s="42"/>
      <c r="E63" s="42"/>
      <c r="F63" s="49"/>
      <c r="G63" s="49"/>
      <c r="J63" s="45"/>
    </row>
    <row r="64" spans="1:10">
      <c r="A64" s="28" t="s">
        <v>98</v>
      </c>
      <c r="B64" s="3">
        <v>1</v>
      </c>
      <c r="C64" s="12" t="s">
        <v>98</v>
      </c>
      <c r="D64" s="42"/>
      <c r="E64" s="42"/>
      <c r="F64" s="49"/>
      <c r="G64" s="49"/>
      <c r="J64" s="45"/>
    </row>
    <row r="65" spans="1:10">
      <c r="A65" s="28" t="s">
        <v>99</v>
      </c>
      <c r="B65" s="3">
        <v>1</v>
      </c>
      <c r="C65" s="12" t="s">
        <v>99</v>
      </c>
      <c r="D65" s="42"/>
      <c r="E65" s="42"/>
      <c r="F65" s="49"/>
      <c r="G65" s="49"/>
      <c r="J65" s="45"/>
    </row>
    <row r="66" spans="1:10">
      <c r="A66" s="28" t="s">
        <v>100</v>
      </c>
      <c r="B66" s="3">
        <v>1</v>
      </c>
      <c r="C66" s="12" t="s">
        <v>100</v>
      </c>
      <c r="D66" s="42"/>
      <c r="E66" s="42"/>
      <c r="F66" s="49"/>
      <c r="G66" s="49"/>
      <c r="J66" s="45"/>
    </row>
    <row r="67" spans="1:10">
      <c r="A67" s="28" t="s">
        <v>101</v>
      </c>
      <c r="B67" s="3">
        <v>1</v>
      </c>
      <c r="C67" s="12" t="s">
        <v>101</v>
      </c>
      <c r="D67" s="42"/>
      <c r="E67" s="42"/>
      <c r="F67" s="49"/>
      <c r="G67" s="49"/>
      <c r="J67" s="45"/>
    </row>
    <row r="68" spans="1:10">
      <c r="A68" s="28" t="s">
        <v>102</v>
      </c>
      <c r="B68" s="3">
        <v>1</v>
      </c>
      <c r="C68" s="12" t="s">
        <v>102</v>
      </c>
      <c r="D68" s="42"/>
      <c r="E68" s="42"/>
      <c r="F68" s="49"/>
      <c r="G68" s="49"/>
      <c r="J68" s="45"/>
    </row>
    <row r="69" spans="1:10">
      <c r="A69" s="28" t="s">
        <v>103</v>
      </c>
      <c r="B69" s="3">
        <v>1</v>
      </c>
      <c r="C69" s="12" t="s">
        <v>103</v>
      </c>
      <c r="D69" s="42"/>
      <c r="E69" s="42"/>
      <c r="F69" s="49"/>
      <c r="G69" s="49"/>
      <c r="J69" s="45"/>
    </row>
    <row r="70" spans="1:10">
      <c r="A70" s="28" t="s">
        <v>104</v>
      </c>
      <c r="B70" s="3">
        <v>1</v>
      </c>
      <c r="C70" s="12" t="s">
        <v>104</v>
      </c>
      <c r="D70" s="42"/>
      <c r="E70" s="42"/>
      <c r="F70" s="49"/>
      <c r="G70" s="49"/>
      <c r="J70" s="45"/>
    </row>
    <row r="71" spans="1:10">
      <c r="A71" s="28" t="s">
        <v>105</v>
      </c>
      <c r="B71" s="3">
        <v>1</v>
      </c>
      <c r="C71" s="12" t="s">
        <v>105</v>
      </c>
      <c r="D71" s="42"/>
      <c r="E71" s="42"/>
      <c r="F71" s="49" t="s">
        <v>238</v>
      </c>
      <c r="G71" s="49"/>
      <c r="J71" s="45"/>
    </row>
    <row r="72" spans="1:10">
      <c r="A72" s="28" t="s">
        <v>106</v>
      </c>
      <c r="B72" s="3">
        <v>1</v>
      </c>
      <c r="C72" s="12" t="s">
        <v>106</v>
      </c>
      <c r="D72" s="42"/>
      <c r="E72" s="42"/>
      <c r="F72" s="49"/>
      <c r="G72" s="49"/>
      <c r="J72" s="45"/>
    </row>
    <row r="73" spans="1:10">
      <c r="A73" s="28" t="s">
        <v>107</v>
      </c>
      <c r="B73" s="3">
        <v>1</v>
      </c>
      <c r="C73" s="12" t="s">
        <v>107</v>
      </c>
      <c r="D73" s="42"/>
      <c r="E73" s="42"/>
      <c r="F73" s="49"/>
      <c r="G73" s="49"/>
      <c r="J73" s="45"/>
    </row>
    <row r="74" spans="1:10">
      <c r="A74" s="28" t="s">
        <v>108</v>
      </c>
      <c r="B74" s="3">
        <v>1</v>
      </c>
      <c r="C74" s="12" t="s">
        <v>108</v>
      </c>
      <c r="D74" s="42"/>
      <c r="E74" s="42"/>
      <c r="F74" s="49"/>
      <c r="G74" s="49"/>
      <c r="J74" s="45"/>
    </row>
    <row r="75" spans="1:10">
      <c r="A75" s="28" t="s">
        <v>109</v>
      </c>
      <c r="B75" s="3">
        <v>1</v>
      </c>
      <c r="C75" s="12" t="s">
        <v>109</v>
      </c>
      <c r="D75" s="42"/>
      <c r="E75" s="42"/>
      <c r="F75" s="49"/>
      <c r="G75" s="49"/>
      <c r="J75" s="45"/>
    </row>
    <row r="76" spans="1:10">
      <c r="A76" s="28" t="s">
        <v>110</v>
      </c>
      <c r="B76" s="3">
        <v>1</v>
      </c>
      <c r="C76" s="12" t="s">
        <v>110</v>
      </c>
      <c r="D76" s="42">
        <v>0</v>
      </c>
      <c r="E76" s="42">
        <v>0</v>
      </c>
      <c r="F76" s="49"/>
      <c r="G76" s="49"/>
      <c r="J76" s="45"/>
    </row>
    <row r="78" spans="1:10">
      <c r="A78" s="1" t="s">
        <v>182</v>
      </c>
      <c r="B78" s="4">
        <f>SUM(B60:B76)</f>
        <v>17</v>
      </c>
    </row>
    <row r="79" spans="1:10" ht="15.75" thickBot="1"/>
    <row r="80" spans="1:10" s="1" customFormat="1" ht="15.75" thickBot="1">
      <c r="A80" s="1" t="s">
        <v>193</v>
      </c>
      <c r="B80" s="25">
        <f>SUM(B78, B56, B47, B27)</f>
        <v>116</v>
      </c>
    </row>
    <row r="82" spans="1:4" ht="17.25">
      <c r="A82" t="s">
        <v>232</v>
      </c>
    </row>
    <row r="83" spans="1:4">
      <c r="A83" t="s">
        <v>231</v>
      </c>
    </row>
    <row r="84" spans="1:4">
      <c r="A84" t="s">
        <v>233</v>
      </c>
    </row>
    <row r="85" spans="1:4">
      <c r="C85" t="s">
        <v>222</v>
      </c>
      <c r="D85" t="s">
        <v>226</v>
      </c>
    </row>
    <row r="86" spans="1:4">
      <c r="C86" t="s">
        <v>223</v>
      </c>
      <c r="D86" s="8" t="s">
        <v>227</v>
      </c>
    </row>
    <row r="87" spans="1:4">
      <c r="C87" t="s">
        <v>224</v>
      </c>
      <c r="D87" t="s">
        <v>228</v>
      </c>
    </row>
    <row r="88" spans="1:4">
      <c r="C88" t="s">
        <v>225</v>
      </c>
      <c r="D88" t="s">
        <v>228</v>
      </c>
    </row>
  </sheetData>
  <mergeCells count="36">
    <mergeCell ref="F73:G73"/>
    <mergeCell ref="F74:G74"/>
    <mergeCell ref="F71:G71"/>
    <mergeCell ref="F75:G75"/>
    <mergeCell ref="F76:G76"/>
    <mergeCell ref="H58:I59"/>
    <mergeCell ref="F66:G66"/>
    <mergeCell ref="F67:G67"/>
    <mergeCell ref="F68:G68"/>
    <mergeCell ref="F69:G69"/>
    <mergeCell ref="F70:G70"/>
    <mergeCell ref="F72:G72"/>
    <mergeCell ref="F60:G60"/>
    <mergeCell ref="F61:G61"/>
    <mergeCell ref="F62:G62"/>
    <mergeCell ref="F63:G63"/>
    <mergeCell ref="F64:G64"/>
    <mergeCell ref="F65:G65"/>
    <mergeCell ref="J6:J7"/>
    <mergeCell ref="J29:J30"/>
    <mergeCell ref="J49:J50"/>
    <mergeCell ref="J58:J59"/>
    <mergeCell ref="C58:G58"/>
    <mergeCell ref="F59:G59"/>
    <mergeCell ref="E6:I7"/>
    <mergeCell ref="C29:I29"/>
    <mergeCell ref="C49:I50"/>
    <mergeCell ref="A49:A50"/>
    <mergeCell ref="B49:B50"/>
    <mergeCell ref="A58:A59"/>
    <mergeCell ref="B58:B59"/>
    <mergeCell ref="C6:D6"/>
    <mergeCell ref="A6:A7"/>
    <mergeCell ref="B6:B7"/>
    <mergeCell ref="A29:A30"/>
    <mergeCell ref="B29:B30"/>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24"/>
  <sheetViews>
    <sheetView workbookViewId="0">
      <selection activeCell="A2" sqref="A2"/>
    </sheetView>
  </sheetViews>
  <sheetFormatPr defaultRowHeight="15"/>
  <cols>
    <col min="1" max="1" width="7.5703125" customWidth="1"/>
    <col min="2" max="2" width="133.42578125" style="5" customWidth="1"/>
  </cols>
  <sheetData>
    <row r="1" spans="1:2" ht="18.75">
      <c r="A1" s="2" t="s">
        <v>59</v>
      </c>
    </row>
    <row r="3" spans="1:2">
      <c r="A3" s="9" t="s">
        <v>50</v>
      </c>
      <c r="B3" s="10" t="s">
        <v>51</v>
      </c>
    </row>
    <row r="4" spans="1:2" ht="30">
      <c r="A4" s="15">
        <v>1</v>
      </c>
      <c r="B4" s="44" t="s">
        <v>53</v>
      </c>
    </row>
    <row r="5" spans="1:2" ht="60">
      <c r="A5" s="15">
        <v>2</v>
      </c>
      <c r="B5" s="44" t="s">
        <v>57</v>
      </c>
    </row>
    <row r="6" spans="1:2" ht="30">
      <c r="A6" s="15">
        <v>3</v>
      </c>
      <c r="B6" s="44" t="s">
        <v>52</v>
      </c>
    </row>
    <row r="7" spans="1:2" ht="30">
      <c r="A7" s="15">
        <v>4</v>
      </c>
      <c r="B7" s="44" t="s">
        <v>56</v>
      </c>
    </row>
    <row r="8" spans="1:2" ht="30">
      <c r="A8" s="15">
        <v>5</v>
      </c>
      <c r="B8" s="44" t="s">
        <v>54</v>
      </c>
    </row>
    <row r="9" spans="1:2" ht="30">
      <c r="A9" s="15">
        <v>6</v>
      </c>
      <c r="B9" s="44" t="s">
        <v>55</v>
      </c>
    </row>
    <row r="10" spans="1:2" ht="45">
      <c r="A10" s="15">
        <v>7</v>
      </c>
      <c r="B10" s="44" t="s">
        <v>58</v>
      </c>
    </row>
    <row r="11" spans="1:2" ht="75">
      <c r="A11" s="15">
        <v>8</v>
      </c>
      <c r="B11" s="44" t="s">
        <v>88</v>
      </c>
    </row>
    <row r="12" spans="1:2">
      <c r="A12" s="3"/>
    </row>
    <row r="13" spans="1:2">
      <c r="A13" s="3"/>
    </row>
    <row r="14" spans="1:2">
      <c r="A14" s="3"/>
    </row>
    <row r="15" spans="1:2">
      <c r="A15" s="3"/>
    </row>
    <row r="16" spans="1:2">
      <c r="A16" s="3"/>
    </row>
    <row r="17" spans="1:1">
      <c r="A17" s="3"/>
    </row>
    <row r="18" spans="1:1">
      <c r="A18" s="3"/>
    </row>
    <row r="19" spans="1:1">
      <c r="A19" s="3"/>
    </row>
    <row r="20" spans="1:1">
      <c r="A20" s="3"/>
    </row>
    <row r="21" spans="1:1">
      <c r="A21" s="3"/>
    </row>
    <row r="22" spans="1:1">
      <c r="A22" s="3"/>
    </row>
    <row r="23" spans="1:1">
      <c r="A23" s="3"/>
    </row>
    <row r="24" spans="1:1">
      <c r="A24"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LocalityConstraint, Connection</vt:lpstr>
      <vt:lpstr>Impl, Artifact, Instance</vt:lpstr>
      <vt:lpstr>Properties</vt:lpstr>
      <vt:lpstr>Rules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2011-02-13T01:04:12Z</dcterms:modified>
</cp:coreProperties>
</file>