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 filterPrivacy="true"/>
  <sheets>
    <sheet name="List1" sheetId="1" r:id="rId1"/>
    <sheet name="List2" sheetId="2" r:id="rId2"/>
    <sheet name="List4" sheetId="3" r:id="rId3"/>
    <sheet name="Report" sheetId="4" r:id="rId4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164" formatCode="h:mm;@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82"/>
  <sheetViews>
    <sheetView workbookViewId="0" rightToLeft="0"/>
  </sheetViews>
  <sheetData>
    <row r="1">
      <c r="A1" t="str">
        <v>Název:</v>
      </c>
      <c r="B1" t="str">
        <v>BPK</v>
      </c>
    </row>
    <row r="2">
      <c r="A2" t="str">
        <v>Časový rozsah</v>
      </c>
      <c r="B2">
        <v>45689</v>
      </c>
      <c r="C2">
        <v>45716</v>
      </c>
    </row>
    <row r="3">
      <c r="A3" t="str">
        <v>Do výplat</v>
      </c>
      <c r="M3" t="str">
        <v>Dle skutečnosti</v>
      </c>
      <c r="O3" t="str">
        <v>Zaokrouhlení</v>
      </c>
      <c r="R3" t="str">
        <v>Fakturace</v>
      </c>
    </row>
    <row r="4">
      <c r="A4" t="str">
        <v>Příjmení a jméno</v>
      </c>
      <c r="B4" t="str">
        <v>Datum</v>
      </c>
      <c r="C4" t="str">
        <v>Od</v>
      </c>
      <c r="D4" t="str">
        <v>Do</v>
      </c>
      <c r="E4" t="str">
        <v>Hodin</v>
      </c>
      <c r="F4" t="str">
        <v>Sazba</v>
      </c>
      <c r="G4" t="str">
        <v>Mzda</v>
      </c>
      <c r="H4" t="str">
        <v>Cestovné</v>
      </c>
      <c r="I4" t="str">
        <v>Odměna</v>
      </c>
      <c r="J4" t="str">
        <v>Záloha</v>
      </c>
      <c r="K4" t="str">
        <v>Celkem</v>
      </c>
      <c r="L4" t="str">
        <v>Poznámka</v>
      </c>
      <c r="M4" t="str">
        <v>Od</v>
      </c>
      <c r="N4" t="str">
        <v>Do</v>
      </c>
      <c r="O4" t="str">
        <v>Od</v>
      </c>
      <c r="P4" t="str">
        <v>Do</v>
      </c>
      <c r="Q4" t="str">
        <v>Hodin</v>
      </c>
      <c r="R4" t="str">
        <v>Od</v>
      </c>
      <c r="S4" t="str">
        <v>Do</v>
      </c>
      <c r="T4" t="str">
        <v>Hodin</v>
      </c>
    </row>
    <row r="5">
      <c r="A5" t="str">
        <v>Ďuricha Jozef</v>
      </c>
      <c r="B5">
        <v>45689</v>
      </c>
      <c r="C5">
        <v>0.3125</v>
      </c>
      <c r="D5">
        <v>0.8125</v>
      </c>
      <c r="E5">
        <f>IF(AND(OR(C5=D5,C5&gt;D5),(C5&gt;0)),24-MROUND((((C5*1440)-(D5*1440)))/60,0.5),MROUND(((D5*1440)-(C5*1440))/60,0.5))</f>
        <v>12</v>
      </c>
      <c r="F5">
        <v>130</v>
      </c>
      <c r="G5">
        <f>SUM(E5*F5)</f>
        <v>1560</v>
      </c>
      <c r="K5">
        <f>(G5+H5+I5)-J5</f>
        <v>1560</v>
      </c>
      <c r="M5" t="str">
        <v/>
      </c>
      <c r="N5" s="1">
        <v>0.8541666666666666</v>
      </c>
      <c r="O5">
        <f>IFERROR(MROUND(M5,"0:30"),"0:00")</f>
        <v>0</v>
      </c>
      <c r="P5">
        <f>IFERROR(MROUND(N5,"0:30"),"0:00")</f>
        <v>0</v>
      </c>
      <c r="Q5">
        <f>IF(AND(OR(M5=N5,M5&gt;N5),(M5&gt;0)),24-MROUND((((M5*1440)-(N5*1440)))/60,0.5),MROUND(((N5*1440)-(M5*1440))/60,0.5))</f>
        <v>0</v>
      </c>
      <c r="R5">
        <v>0.3125</v>
      </c>
      <c r="S5">
        <v>0.8125</v>
      </c>
      <c r="T5">
        <f>IF(AND(OR(R5=S5,R5&gt;S5),(R5&gt;0)),24-MROUND((((R5*1440)-(S5*1440)))/60,0.5),MROUND(((S5*1440)-(R5*1440))/60,0.5))</f>
        <v>12</v>
      </c>
    </row>
    <row r="6">
      <c r="A6" t="str">
        <v>Ďuricha Jozef</v>
      </c>
      <c r="B6">
        <v>45689</v>
      </c>
      <c r="C6">
        <v>0.8125</v>
      </c>
      <c r="D6">
        <v>0.2708333333321207</v>
      </c>
      <c r="E6">
        <f>IF(AND(OR(C6=D6,C6&gt;D6),(C6&gt;0)),24-MROUND((((C6*1440)-(D6*1440)))/60,0.5),MROUND(((D6*1440)-(C6*1440))/60,0.5))</f>
        <v>11</v>
      </c>
      <c r="F6">
        <v>130</v>
      </c>
      <c r="G6">
        <f>SUM(E6*F6)</f>
        <v>1430</v>
      </c>
      <c r="K6">
        <f>(G6+H6+I6)-J6</f>
        <v>1430</v>
      </c>
      <c r="M6" s="1">
        <v>0.8541666666666666</v>
      </c>
      <c r="N6" t="str">
        <v/>
      </c>
      <c r="O6">
        <f>IFERROR(MROUND(M6,"0:30"),"0:00")</f>
        <v>0</v>
      </c>
      <c r="P6">
        <f>IFERROR(MROUND(N6,"0:30"),"0:00")</f>
        <v>0</v>
      </c>
      <c r="Q6">
        <f>IF(AND(OR(M6=N6,M6&gt;N6),(M6&gt;0)),24-MROUND((((M6*1440)-(N6*1440)))/60,0.5),MROUND(((N6*1440)-(M6*1440))/60,0.5))</f>
        <v>0</v>
      </c>
      <c r="R6">
        <v>0.8125</v>
      </c>
      <c r="S6">
        <v>0.3125</v>
      </c>
      <c r="T6">
        <f>IF(AND(OR(R6=S6,R6&gt;S6),(R6&gt;0)),24-MROUND((((R6*1440)-(S6*1440)))/60,0.5),MROUND(((S6*1440)-(R6*1440))/60,0.5))</f>
        <v>12</v>
      </c>
    </row>
    <row r="7">
      <c r="A7" t="str">
        <v>Heryč Jiří</v>
      </c>
      <c r="B7">
        <v>45690</v>
      </c>
      <c r="C7">
        <v>0.2708333333321207</v>
      </c>
      <c r="D7">
        <v>0.8125</v>
      </c>
      <c r="E7">
        <f>IF(AND(OR(C7=D7,C7&gt;D7),(C7&gt;0)),24-MROUND((((C7*1440)-(D7*1440)))/60,0.5),MROUND(((D7*1440)-(C7*1440))/60,0.5))</f>
        <v>13</v>
      </c>
      <c r="F7">
        <v>130</v>
      </c>
      <c r="G7">
        <f>SUM(E7*F7)</f>
        <v>1690</v>
      </c>
      <c r="K7">
        <f>(G7+H7+I7)-J7</f>
        <v>1690</v>
      </c>
      <c r="M7" t="str">
        <v/>
      </c>
      <c r="N7" t="str">
        <v/>
      </c>
      <c r="O7">
        <f>IFERROR(MROUND(M7,"0:30"),"0:00")</f>
        <v>0</v>
      </c>
      <c r="P7">
        <f>IFERROR(MROUND(N7,"0:30"),"0:00")</f>
        <v>0</v>
      </c>
      <c r="Q7">
        <f>IF(AND(OR(M7=N7,M7&gt;N7),(M7&gt;0)),24-MROUND((((M7*1440)-(N7*1440)))/60,0.5),MROUND(((N7*1440)-(M7*1440))/60,0.5))</f>
        <v>0</v>
      </c>
      <c r="R7">
        <v>0.3125</v>
      </c>
      <c r="S7">
        <v>0.8125</v>
      </c>
      <c r="T7">
        <f>IF(AND(OR(R7=S7,R7&gt;S7),(R7&gt;0)),24-MROUND((((R7*1440)-(S7*1440)))/60,0.5),MROUND(((S7*1440)-(R7*1440))/60,0.5))</f>
        <v>12</v>
      </c>
    </row>
    <row r="8">
      <c r="A8" t="str">
        <v>Jakš Libor</v>
      </c>
      <c r="B8">
        <v>45690</v>
      </c>
      <c r="C8">
        <v>0.8125</v>
      </c>
      <c r="D8">
        <v>0.3125</v>
      </c>
      <c r="E8">
        <f>IF(AND(OR(C8=D8,C8&gt;D8),(C8&gt;0)),24-MROUND((((C8*1440)-(D8*1440)))/60,0.5),MROUND(((D8*1440)-(C8*1440))/60,0.5))</f>
        <v>12</v>
      </c>
      <c r="F8">
        <v>130</v>
      </c>
      <c r="G8">
        <f>SUM(E8*F8)</f>
        <v>1560</v>
      </c>
      <c r="K8">
        <f>(G8+H8+I8)-J8</f>
        <v>1560</v>
      </c>
      <c r="M8" t="str">
        <v/>
      </c>
      <c r="N8" t="str">
        <v/>
      </c>
      <c r="O8">
        <f>IFERROR(MROUND(M8,"0:30"),"0:00")</f>
        <v>0</v>
      </c>
      <c r="P8">
        <f>IFERROR(MROUND(N8,"0:30"),"0:00")</f>
        <v>0</v>
      </c>
      <c r="Q8">
        <f>IF(AND(OR(M8=N8,M8&gt;N8),(M8&gt;0)),24-MROUND((((M8*1440)-(N8*1440)))/60,0.5),MROUND(((N8*1440)-(M8*1440))/60,0.5))</f>
        <v>0</v>
      </c>
      <c r="R8">
        <v>0.8125</v>
      </c>
      <c r="S8">
        <v>0.3125</v>
      </c>
      <c r="T8">
        <f>IF(AND(OR(R8=S8,R8&gt;S8),(R8&gt;0)),24-MROUND((((R8*1440)-(S8*1440)))/60,0.5),MROUND(((S8*1440)-(R8*1440))/60,0.5))</f>
        <v>12</v>
      </c>
    </row>
    <row r="9">
      <c r="A9" t="str">
        <v>Tomšů Michal</v>
      </c>
      <c r="B9">
        <v>45691</v>
      </c>
      <c r="C9">
        <v>0.6666666666678793</v>
      </c>
      <c r="D9">
        <v>0.3125</v>
      </c>
      <c r="E9">
        <f>IF(AND(OR(C9=D9,C9&gt;D9),(C9&gt;0)),24-MROUND((((C9*1440)-(D9*1440)))/60,0.5),MROUND(((D9*1440)-(C9*1440))/60,0.5))</f>
        <v>15.5</v>
      </c>
      <c r="F9">
        <v>130</v>
      </c>
      <c r="G9">
        <f>SUM(E9*F9)</f>
        <v>2015</v>
      </c>
      <c r="K9">
        <f>(G9+H9+I9)-J9</f>
        <v>2015</v>
      </c>
      <c r="M9" t="str">
        <v/>
      </c>
      <c r="N9" t="str">
        <v/>
      </c>
      <c r="O9">
        <f>IFERROR(MROUND(M9,"0:30"),"0:00")</f>
        <v>0</v>
      </c>
      <c r="P9">
        <f>IFERROR(MROUND(N9,"0:30"),"0:00")</f>
        <v>0</v>
      </c>
      <c r="Q9">
        <f>IF(AND(OR(M9=N9,M9&gt;N9),(M9&gt;0)),24-MROUND((((M9*1440)-(N9*1440)))/60,0.5),MROUND(((N9*1440)-(M9*1440))/60,0.5))</f>
        <v>0</v>
      </c>
      <c r="R9">
        <v>0.6666666666678793</v>
      </c>
      <c r="S9">
        <v>0.3125</v>
      </c>
      <c r="T9">
        <f>IF(AND(OR(R9=S9,R9&gt;S9),(R9&gt;0)),24-MROUND((((R9*1440)-(S9*1440)))/60,0.5),MROUND(((S9*1440)-(R9*1440))/60,0.5))</f>
        <v>15.5</v>
      </c>
    </row>
    <row r="10">
      <c r="A10" t="str">
        <v>Jakš Libor</v>
      </c>
      <c r="B10">
        <v>45692</v>
      </c>
      <c r="C10">
        <v>0.6666666666678793</v>
      </c>
      <c r="D10">
        <v>0.3125</v>
      </c>
      <c r="E10">
        <f>IF(AND(OR(C10=D10,C10&gt;D10),(C10&gt;0)),24-MROUND((((C10*1440)-(D10*1440)))/60,0.5),MROUND(((D10*1440)-(C10*1440))/60,0.5))</f>
        <v>15.5</v>
      </c>
      <c r="F10">
        <v>130</v>
      </c>
      <c r="G10">
        <f>SUM(E10*F10)</f>
        <v>2015</v>
      </c>
      <c r="K10">
        <f>(G10+H10+I10)-J10</f>
        <v>2015</v>
      </c>
      <c r="M10" t="str">
        <v/>
      </c>
      <c r="N10" t="str">
        <v/>
      </c>
      <c r="O10">
        <f>IFERROR(MROUND(M10,"0:30"),"0:00")</f>
        <v>0</v>
      </c>
      <c r="P10">
        <f>IFERROR(MROUND(N10,"0:30"),"0:00")</f>
        <v>0</v>
      </c>
      <c r="Q10">
        <f>IF(AND(OR(M10=N10,M10&gt;N10),(M10&gt;0)),24-MROUND((((M10*1440)-(N10*1440)))/60,0.5),MROUND(((N10*1440)-(M10*1440))/60,0.5))</f>
        <v>0</v>
      </c>
      <c r="R10">
        <v>0.6666666666678793</v>
      </c>
      <c r="S10">
        <v>0.3125</v>
      </c>
      <c r="T10">
        <f>IF(AND(OR(R10=S10,R10&gt;S10),(R10&gt;0)),24-MROUND((((R10*1440)-(S10*1440)))/60,0.5),MROUND(((S10*1440)-(R10*1440))/60,0.5))</f>
        <v>15.5</v>
      </c>
    </row>
    <row r="11">
      <c r="A11" t="str">
        <v>Heryč Jiří</v>
      </c>
      <c r="B11">
        <v>45693</v>
      </c>
      <c r="C11">
        <v>0.7708333333321207</v>
      </c>
      <c r="D11">
        <v>0.3125</v>
      </c>
      <c r="E11">
        <f>IF(AND(OR(C11=D11,C11&gt;D11),(C11&gt;0)),24-MROUND((((C11*1440)-(D11*1440)))/60,0.5),MROUND(((D11*1440)-(C11*1440))/60,0.5))</f>
        <v>13</v>
      </c>
      <c r="F11">
        <v>130</v>
      </c>
      <c r="G11">
        <f>SUM(E11*F11)</f>
        <v>1690</v>
      </c>
      <c r="K11">
        <f>(G11+H11+I11)-J11</f>
        <v>1690</v>
      </c>
      <c r="M11" t="str">
        <v/>
      </c>
      <c r="N11" t="str">
        <v/>
      </c>
      <c r="O11">
        <f>IFERROR(MROUND(M11,"0:30"),"0:00")</f>
        <v>0</v>
      </c>
      <c r="P11">
        <f>IFERROR(MROUND(N11,"0:30"),"0:00")</f>
        <v>0</v>
      </c>
      <c r="Q11">
        <f>IF(AND(OR(M11=N11,M11&gt;N11),(M11&gt;0)),24-MROUND((((M11*1440)-(N11*1440)))/60,0.5),MROUND(((N11*1440)-(M11*1440))/60,0.5))</f>
        <v>0</v>
      </c>
      <c r="R11">
        <v>0.6666666666678793</v>
      </c>
      <c r="S11">
        <v>0.3125</v>
      </c>
      <c r="T11">
        <f>IF(AND(OR(R11=S11,R11&gt;S11),(R11&gt;0)),24-MROUND((((R11*1440)-(S11*1440)))/60,0.5),MROUND(((S11*1440)-(R11*1440))/60,0.5))</f>
        <v>15.5</v>
      </c>
    </row>
    <row r="12">
      <c r="A12" t="str">
        <v>Tomšů Michal</v>
      </c>
      <c r="B12">
        <v>45694</v>
      </c>
      <c r="C12">
        <v>0.6666666666678793</v>
      </c>
      <c r="D12">
        <v>0.3125</v>
      </c>
      <c r="E12">
        <f>IF(AND(OR(C12=D12,C12&gt;D12),(C12&gt;0)),24-MROUND((((C12*1440)-(D12*1440)))/60,0.5),MROUND(((D12*1440)-(C12*1440))/60,0.5))</f>
        <v>15.5</v>
      </c>
      <c r="F12">
        <v>130</v>
      </c>
      <c r="G12">
        <f>SUM(E12*F12)</f>
        <v>2015</v>
      </c>
      <c r="K12">
        <f>(G12+H12+I12)-J12</f>
        <v>2015</v>
      </c>
      <c r="M12" t="str">
        <v/>
      </c>
      <c r="N12" t="str">
        <v/>
      </c>
      <c r="O12">
        <f>IFERROR(MROUND(M12,"0:30"),"0:00")</f>
        <v>0</v>
      </c>
      <c r="P12">
        <f>IFERROR(MROUND(N12,"0:30"),"0:00")</f>
        <v>0</v>
      </c>
      <c r="Q12">
        <f>IF(AND(OR(M12=N12,M12&gt;N12),(M12&gt;0)),24-MROUND((((M12*1440)-(N12*1440)))/60,0.5),MROUND(((N12*1440)-(M12*1440))/60,0.5))</f>
        <v>0</v>
      </c>
      <c r="R12">
        <v>0.6666666666678793</v>
      </c>
      <c r="S12">
        <v>0.3125</v>
      </c>
      <c r="T12">
        <f>IF(AND(OR(R12=S12,R12&gt;S12),(R12&gt;0)),24-MROUND((((R12*1440)-(S12*1440)))/60,0.5),MROUND(((S12*1440)-(R12*1440))/60,0.5))</f>
        <v>15.5</v>
      </c>
    </row>
    <row r="13">
      <c r="A13" t="str">
        <v>Shcherban Edvard</v>
      </c>
      <c r="B13">
        <v>45695</v>
      </c>
      <c r="C13">
        <v>0.6666666666678793</v>
      </c>
      <c r="D13">
        <v>0.3125</v>
      </c>
      <c r="E13">
        <f>IF(AND(OR(C13=D13,C13&gt;D13),(C13&gt;0)),24-MROUND((((C13*1440)-(D13*1440)))/60,0.5),MROUND(((D13*1440)-(C13*1440))/60,0.5))</f>
        <v>15.5</v>
      </c>
      <c r="F13">
        <v>130</v>
      </c>
      <c r="G13">
        <f>SUM(E13*F13)</f>
        <v>2015</v>
      </c>
      <c r="K13">
        <f>(G13+H13+I13)-J13</f>
        <v>2015</v>
      </c>
      <c r="M13" t="str">
        <v/>
      </c>
      <c r="N13" t="str">
        <v/>
      </c>
      <c r="O13">
        <f>IFERROR(MROUND(M13,"0:30"),"0:00")</f>
        <v>0</v>
      </c>
      <c r="P13">
        <f>IFERROR(MROUND(N13,"0:30"),"0:00")</f>
        <v>0</v>
      </c>
      <c r="Q13">
        <f>IF(AND(OR(M13=N13,M13&gt;N13),(M13&gt;0)),24-MROUND((((M13*1440)-(N13*1440)))/60,0.5),MROUND(((N13*1440)-(M13*1440))/60,0.5))</f>
        <v>0</v>
      </c>
      <c r="R13">
        <v>0.6666666666678793</v>
      </c>
      <c r="S13">
        <v>0.3125</v>
      </c>
      <c r="T13">
        <f>IF(AND(OR(R13=S13,R13&gt;S13),(R13&gt;0)),24-MROUND((((R13*1440)-(S13*1440)))/60,0.5),MROUND(((S13*1440)-(R13*1440))/60,0.5))</f>
        <v>15.5</v>
      </c>
    </row>
    <row r="14">
      <c r="A14" t="str">
        <v>Ďuricha Jozef</v>
      </c>
      <c r="B14">
        <v>45696</v>
      </c>
      <c r="C14">
        <v>0.3125</v>
      </c>
      <c r="D14">
        <v>0.8125</v>
      </c>
      <c r="E14">
        <f>IF(AND(OR(C14=D14,C14&gt;D14),(C14&gt;0)),24-MROUND((((C14*1440)-(D14*1440)))/60,0.5),MROUND(((D14*1440)-(C14*1440))/60,0.5))</f>
        <v>12</v>
      </c>
      <c r="F14">
        <v>130</v>
      </c>
      <c r="G14">
        <f>SUM(E14*F14)</f>
        <v>1560</v>
      </c>
      <c r="K14">
        <f>(G14+H14+I14)-J14</f>
        <v>1560</v>
      </c>
      <c r="M14" t="str">
        <v/>
      </c>
      <c r="N14" s="1">
        <v>0.8541666666666666</v>
      </c>
      <c r="O14">
        <f>IFERROR(MROUND(M14,"0:30"),"0:00")</f>
        <v>0</v>
      </c>
      <c r="P14">
        <f>IFERROR(MROUND(N14,"0:30"),"0:00")</f>
        <v>0</v>
      </c>
      <c r="Q14">
        <f>IF(AND(OR(M14=N14,M14&gt;N14),(M14&gt;0)),24-MROUND((((M14*1440)-(N14*1440)))/60,0.5),MROUND(((N14*1440)-(M14*1440))/60,0.5))</f>
        <v>0</v>
      </c>
      <c r="R14">
        <v>0.3125</v>
      </c>
      <c r="S14">
        <v>0.8125</v>
      </c>
      <c r="T14">
        <f>IF(AND(OR(R14=S14,R14&gt;S14),(R14&gt;0)),24-MROUND((((R14*1440)-(S14*1440)))/60,0.5),MROUND(((S14*1440)-(R14*1440))/60,0.5))</f>
        <v>12</v>
      </c>
    </row>
    <row r="15">
      <c r="A15" t="str">
        <v>Ďuricha Jozef</v>
      </c>
      <c r="B15">
        <v>45696</v>
      </c>
      <c r="C15">
        <v>0.8125</v>
      </c>
      <c r="D15">
        <v>0.25</v>
      </c>
      <c r="E15">
        <f>IF(AND(OR(C15=D15,C15&gt;D15),(C15&gt;0)),24-MROUND((((C15*1440)-(D15*1440)))/60,0.5),MROUND(((D15*1440)-(C15*1440))/60,0.5))</f>
        <v>10.5</v>
      </c>
      <c r="F15">
        <v>130</v>
      </c>
      <c r="G15">
        <f>SUM(E15*F15)</f>
        <v>1365</v>
      </c>
      <c r="K15">
        <f>(G15+H15+I15)-J15</f>
        <v>1365</v>
      </c>
      <c r="M15" s="1">
        <v>0.8541666666666666</v>
      </c>
      <c r="N15" t="str">
        <v/>
      </c>
      <c r="O15">
        <f>IFERROR(MROUND(M15,"0:30"),"0:00")</f>
        <v>0</v>
      </c>
      <c r="P15">
        <f>IFERROR(MROUND(N15,"0:30"),"0:00")</f>
        <v>0</v>
      </c>
      <c r="Q15">
        <f>IF(AND(OR(M15=N15,M15&gt;N15),(M15&gt;0)),24-MROUND((((M15*1440)-(N15*1440)))/60,0.5),MROUND(((N15*1440)-(M15*1440))/60,0.5))</f>
        <v>0</v>
      </c>
      <c r="R15">
        <v>0.8125</v>
      </c>
      <c r="S15">
        <v>0.3125</v>
      </c>
      <c r="T15">
        <f>IF(AND(OR(R15=S15,R15&gt;S15),(R15&gt;0)),24-MROUND((((R15*1440)-(S15*1440)))/60,0.5),MROUND(((S15*1440)-(R15*1440))/60,0.5))</f>
        <v>12</v>
      </c>
    </row>
    <row r="16">
      <c r="A16" t="str">
        <v>Jakš Libor</v>
      </c>
      <c r="B16">
        <v>45697</v>
      </c>
      <c r="C16">
        <v>0.25</v>
      </c>
      <c r="D16">
        <v>0.75</v>
      </c>
      <c r="E16">
        <f>IF(AND(OR(C16=D16,C16&gt;D16),(C16&gt;0)),24-MROUND((((C16*1440)-(D16*1440)))/60,0.5),MROUND(((D16*1440)-(C16*1440))/60,0.5))</f>
        <v>12</v>
      </c>
      <c r="F16">
        <v>130</v>
      </c>
      <c r="G16">
        <f>SUM(E16*F16)</f>
        <v>1560</v>
      </c>
      <c r="K16">
        <f>(G16+H16+I16)-J16</f>
        <v>1560</v>
      </c>
      <c r="M16" t="str">
        <v/>
      </c>
      <c r="N16" t="str">
        <v/>
      </c>
      <c r="O16">
        <f>IFERROR(MROUND(M16,"0:30"),"0:00")</f>
        <v>0</v>
      </c>
      <c r="P16">
        <f>IFERROR(MROUND(N16,"0:30"),"0:00")</f>
        <v>0</v>
      </c>
      <c r="Q16">
        <f>IF(AND(OR(M16=N16,M16&gt;N16),(M16&gt;0)),24-MROUND((((M16*1440)-(N16*1440)))/60,0.5),MROUND(((N16*1440)-(M16*1440))/60,0.5))</f>
        <v>0</v>
      </c>
      <c r="R16">
        <v>0.3125</v>
      </c>
      <c r="S16">
        <v>0.8125</v>
      </c>
      <c r="T16">
        <f>IF(AND(OR(R16=S16,R16&gt;S16),(R16&gt;0)),24-MROUND((((R16*1440)-(S16*1440)))/60,0.5),MROUND(((S16*1440)-(R16*1440))/60,0.5))</f>
        <v>12</v>
      </c>
    </row>
    <row r="17">
      <c r="A17" t="str">
        <v>Heryč Jiří</v>
      </c>
      <c r="B17">
        <v>45697</v>
      </c>
      <c r="C17">
        <v>0.75</v>
      </c>
      <c r="D17">
        <v>0.3125</v>
      </c>
      <c r="E17">
        <f>IF(AND(OR(C17=D17,C17&gt;D17),(C17&gt;0)),24-MROUND((((C17*1440)-(D17*1440)))/60,0.5),MROUND(((D17*1440)-(C17*1440))/60,0.5))</f>
        <v>13.5</v>
      </c>
      <c r="F17">
        <v>130</v>
      </c>
      <c r="G17">
        <f>SUM(E17*F17)</f>
        <v>1755</v>
      </c>
      <c r="K17">
        <f>(G17+H17+I17)-J17</f>
        <v>1755</v>
      </c>
      <c r="M17" t="str">
        <v/>
      </c>
      <c r="N17" t="str">
        <v/>
      </c>
      <c r="O17">
        <f>IFERROR(MROUND(M17,"0:30"),"0:00")</f>
        <v>0</v>
      </c>
      <c r="P17">
        <f>IFERROR(MROUND(N17,"0:30"),"0:00")</f>
        <v>0</v>
      </c>
      <c r="Q17">
        <f>IF(AND(OR(M17=N17,M17&gt;N17),(M17&gt;0)),24-MROUND((((M17*1440)-(N17*1440)))/60,0.5),MROUND(((N17*1440)-(M17*1440))/60,0.5))</f>
        <v>0</v>
      </c>
      <c r="R17">
        <v>0.8125</v>
      </c>
      <c r="S17">
        <v>0.3125</v>
      </c>
      <c r="T17">
        <f>IF(AND(OR(R17=S17,R17&gt;S17),(R17&gt;0)),24-MROUND((((R17*1440)-(S17*1440)))/60,0.5),MROUND(((S17*1440)-(R17*1440))/60,0.5))</f>
        <v>12</v>
      </c>
    </row>
    <row r="18">
      <c r="A18" t="str">
        <v>Tomšů Michal</v>
      </c>
      <c r="B18">
        <v>45698</v>
      </c>
      <c r="C18">
        <v>0.6666666666678793</v>
      </c>
      <c r="D18">
        <v>0.3125</v>
      </c>
      <c r="E18">
        <f>IF(AND(OR(C18=D18,C18&gt;D18),(C18&gt;0)),24-MROUND((((C18*1440)-(D18*1440)))/60,0.5),MROUND(((D18*1440)-(C18*1440))/60,0.5))</f>
        <v>15.5</v>
      </c>
      <c r="F18">
        <v>130</v>
      </c>
      <c r="G18">
        <f>SUM(E18*F18)</f>
        <v>2015</v>
      </c>
      <c r="K18">
        <f>(G18+H18+I18)-J18</f>
        <v>2015</v>
      </c>
      <c r="M18" t="str">
        <v/>
      </c>
      <c r="N18" t="str">
        <v/>
      </c>
      <c r="O18">
        <f>IFERROR(MROUND(M18,"0:30"),"0:00")</f>
        <v>0</v>
      </c>
      <c r="P18">
        <f>IFERROR(MROUND(N18,"0:30"),"0:00")</f>
        <v>0</v>
      </c>
      <c r="Q18">
        <f>IF(AND(OR(M18=N18,M18&gt;N18),(M18&gt;0)),24-MROUND((((M18*1440)-(N18*1440)))/60,0.5),MROUND(((N18*1440)-(M18*1440))/60,0.5))</f>
        <v>0</v>
      </c>
      <c r="R18">
        <v>0.6666666666678793</v>
      </c>
      <c r="S18">
        <v>0.3125</v>
      </c>
      <c r="T18">
        <f>IF(AND(OR(R18=S18,R18&gt;S18),(R18&gt;0)),24-MROUND((((R18*1440)-(S18*1440)))/60,0.5),MROUND(((S18*1440)-(R18*1440))/60,0.5))</f>
        <v>15.5</v>
      </c>
    </row>
    <row r="19">
      <c r="A19" t="str">
        <v>Shcherban Edvard</v>
      </c>
      <c r="B19">
        <v>45699</v>
      </c>
      <c r="C19">
        <v>0.6666666666678793</v>
      </c>
      <c r="D19">
        <v>0.3125</v>
      </c>
      <c r="E19">
        <f>IF(AND(OR(C19=D19,C19&gt;D19),(C19&gt;0)),24-MROUND((((C19*1440)-(D19*1440)))/60,0.5),MROUND(((D19*1440)-(C19*1440))/60,0.5))</f>
        <v>15.5</v>
      </c>
      <c r="F19">
        <v>130</v>
      </c>
      <c r="G19">
        <f>SUM(E19*F19)</f>
        <v>2015</v>
      </c>
      <c r="K19">
        <f>(G19+H19+I19)-J19</f>
        <v>2015</v>
      </c>
      <c r="M19" t="str">
        <v/>
      </c>
      <c r="N19" t="str">
        <v/>
      </c>
      <c r="O19">
        <f>IFERROR(MROUND(M19,"0:30"),"0:00")</f>
        <v>0</v>
      </c>
      <c r="P19">
        <f>IFERROR(MROUND(N19,"0:30"),"0:00")</f>
        <v>0</v>
      </c>
      <c r="Q19">
        <f>IF(AND(OR(M19=N19,M19&gt;N19),(M19&gt;0)),24-MROUND((((M19*1440)-(N19*1440)))/60,0.5),MROUND(((N19*1440)-(M19*1440))/60,0.5))</f>
        <v>0</v>
      </c>
      <c r="R19">
        <v>0.6666666666678793</v>
      </c>
      <c r="S19">
        <v>0.3125</v>
      </c>
      <c r="T19">
        <f>IF(AND(OR(R19=S19,R19&gt;S19),(R19&gt;0)),24-MROUND((((R19*1440)-(S19*1440)))/60,0.5),MROUND(((S19*1440)-(R19*1440))/60,0.5))</f>
        <v>15.5</v>
      </c>
    </row>
    <row r="20">
      <c r="A20" t="str">
        <v>Shcherban Edvard</v>
      </c>
      <c r="B20">
        <v>45700</v>
      </c>
      <c r="C20">
        <v>0.6666666666678793</v>
      </c>
      <c r="D20">
        <v>0.3125</v>
      </c>
      <c r="E20">
        <f>IF(AND(OR(C20=D20,C20&gt;D20),(C20&gt;0)),24-MROUND((((C20*1440)-(D20*1440)))/60,0.5),MROUND(((D20*1440)-(C20*1440))/60,0.5))</f>
        <v>15.5</v>
      </c>
      <c r="F20">
        <v>130</v>
      </c>
      <c r="G20">
        <f>SUM(E20*F20)</f>
        <v>2015</v>
      </c>
      <c r="K20">
        <f>(G20+H20+I20)-J20</f>
        <v>2015</v>
      </c>
      <c r="M20" t="str">
        <v/>
      </c>
      <c r="N20" t="str">
        <v/>
      </c>
      <c r="O20">
        <f>IFERROR(MROUND(M20,"0:30"),"0:00")</f>
        <v>0</v>
      </c>
      <c r="P20">
        <f>IFERROR(MROUND(N20,"0:30"),"0:00")</f>
        <v>0</v>
      </c>
      <c r="Q20">
        <f>IF(AND(OR(M20=N20,M20&gt;N20),(M20&gt;0)),24-MROUND((((M20*1440)-(N20*1440)))/60,0.5),MROUND(((N20*1440)-(M20*1440))/60,0.5))</f>
        <v>0</v>
      </c>
      <c r="R20">
        <v>0.6666666666678793</v>
      </c>
      <c r="S20">
        <v>0.3125</v>
      </c>
      <c r="T20">
        <f>IF(AND(OR(R20=S20,R20&gt;S20),(R20&gt;0)),24-MROUND((((R20*1440)-(S20*1440)))/60,0.5),MROUND(((S20*1440)-(R20*1440))/60,0.5))</f>
        <v>15.5</v>
      </c>
    </row>
    <row r="21">
      <c r="A21" t="str">
        <v>Tomšů Michal</v>
      </c>
      <c r="B21">
        <v>45701</v>
      </c>
      <c r="C21">
        <v>0.6666666666678793</v>
      </c>
      <c r="D21">
        <v>0.3125</v>
      </c>
      <c r="E21">
        <f>IF(AND(OR(C21=D21,C21&gt;D21),(C21&gt;0)),24-MROUND((((C21*1440)-(D21*1440)))/60,0.5),MROUND(((D21*1440)-(C21*1440))/60,0.5))</f>
        <v>15.5</v>
      </c>
      <c r="F21">
        <v>130</v>
      </c>
      <c r="G21">
        <f>SUM(E21*F21)</f>
        <v>2015</v>
      </c>
      <c r="K21">
        <f>(G21+H21+I21)-J21</f>
        <v>2015</v>
      </c>
      <c r="M21" t="str">
        <v/>
      </c>
      <c r="N21" t="str">
        <v/>
      </c>
      <c r="O21">
        <f>IFERROR(MROUND(M21,"0:30"),"0:00")</f>
        <v>0</v>
      </c>
      <c r="P21">
        <f>IFERROR(MROUND(N21,"0:30"),"0:00")</f>
        <v>0</v>
      </c>
      <c r="Q21">
        <f>IF(AND(OR(M21=N21,M21&gt;N21),(M21&gt;0)),24-MROUND((((M21*1440)-(N21*1440)))/60,0.5),MROUND(((N21*1440)-(M21*1440))/60,0.5))</f>
        <v>0</v>
      </c>
      <c r="R21">
        <v>0.6666666666678793</v>
      </c>
      <c r="S21">
        <v>0.3125</v>
      </c>
      <c r="T21">
        <f>IF(AND(OR(R21=S21,R21&gt;S21),(R21&gt;0)),24-MROUND((((R21*1440)-(S21*1440)))/60,0.5),MROUND(((S21*1440)-(R21*1440))/60,0.5))</f>
        <v>15.5</v>
      </c>
    </row>
    <row r="22">
      <c r="A22" t="str">
        <v>Jakš Libor</v>
      </c>
      <c r="B22">
        <v>45702</v>
      </c>
      <c r="C22">
        <v>0.6666666666678793</v>
      </c>
      <c r="D22">
        <v>0.2708333333321207</v>
      </c>
      <c r="E22">
        <f>IF(AND(OR(C22=D22,C22&gt;D22),(C22&gt;0)),24-MROUND((((C22*1440)-(D22*1440)))/60,0.5),MROUND(((D22*1440)-(C22*1440))/60,0.5))</f>
        <v>14.5</v>
      </c>
      <c r="F22">
        <v>130</v>
      </c>
      <c r="G22">
        <f>SUM(E22*F22)</f>
        <v>1885</v>
      </c>
      <c r="K22">
        <f>(G22+H22+I22)-J22</f>
        <v>1885</v>
      </c>
      <c r="M22" t="str">
        <v/>
      </c>
      <c r="N22" t="str">
        <v/>
      </c>
      <c r="O22">
        <f>IFERROR(MROUND(M22,"0:30"),"0:00")</f>
        <v>0</v>
      </c>
      <c r="P22">
        <f>IFERROR(MROUND(N22,"0:30"),"0:00")</f>
        <v>0</v>
      </c>
      <c r="Q22">
        <f>IF(AND(OR(M22=N22,M22&gt;N22),(M22&gt;0)),24-MROUND((((M22*1440)-(N22*1440)))/60,0.5),MROUND(((N22*1440)-(M22*1440))/60,0.5))</f>
        <v>0</v>
      </c>
      <c r="R22">
        <v>0.6666666666678793</v>
      </c>
      <c r="S22">
        <v>0.3125</v>
      </c>
      <c r="T22">
        <f>IF(AND(OR(R22=S22,R22&gt;S22),(R22&gt;0)),24-MROUND((((R22*1440)-(S22*1440)))/60,0.5),MROUND(((S22*1440)-(R22*1440))/60,0.5))</f>
        <v>15.5</v>
      </c>
    </row>
    <row r="23">
      <c r="A23" t="str">
        <v>Ďuricha Jozef</v>
      </c>
      <c r="B23">
        <v>45703</v>
      </c>
      <c r="C23">
        <v>0.2708333333321207</v>
      </c>
      <c r="D23">
        <v>0.8125</v>
      </c>
      <c r="E23">
        <f>IF(AND(OR(C23=D23,C23&gt;D23),(C23&gt;0)),24-MROUND((((C23*1440)-(D23*1440)))/60,0.5),MROUND(((D23*1440)-(C23*1440))/60,0.5))</f>
        <v>13</v>
      </c>
      <c r="F23">
        <v>130</v>
      </c>
      <c r="G23">
        <f>SUM(E23*F23)</f>
        <v>1690</v>
      </c>
      <c r="K23">
        <f>(G23+H23+I23)-J23</f>
        <v>1690</v>
      </c>
      <c r="M23" t="str">
        <v/>
      </c>
      <c r="N23" s="1">
        <v>0.8541666666666666</v>
      </c>
      <c r="O23">
        <f>IFERROR(MROUND(M23,"0:30"),"0:00")</f>
        <v>0</v>
      </c>
      <c r="P23">
        <f>IFERROR(MROUND(N23,"0:30"),"0:00")</f>
        <v>0</v>
      </c>
      <c r="Q23">
        <f>IF(AND(OR(M23=N23,M23&gt;N23),(M23&gt;0)),24-MROUND((((M23*1440)-(N23*1440)))/60,0.5),MROUND(((N23*1440)-(M23*1440))/60,0.5))</f>
        <v>0</v>
      </c>
      <c r="R23">
        <v>0.3125</v>
      </c>
      <c r="S23">
        <v>0.8125</v>
      </c>
      <c r="T23">
        <f>IF(AND(OR(R23=S23,R23&gt;S23),(R23&gt;0)),24-MROUND((((R23*1440)-(S23*1440)))/60,0.5),MROUND(((S23*1440)-(R23*1440))/60,0.5))</f>
        <v>12</v>
      </c>
    </row>
    <row r="24">
      <c r="A24" t="str">
        <v>Ďuricha Jozef</v>
      </c>
      <c r="B24">
        <v>45703</v>
      </c>
      <c r="C24">
        <v>0.8125</v>
      </c>
      <c r="D24">
        <v>0.25</v>
      </c>
      <c r="E24">
        <f>IF(AND(OR(C24=D24,C24&gt;D24),(C24&gt;0)),24-MROUND((((C24*1440)-(D24*1440)))/60,0.5),MROUND(((D24*1440)-(C24*1440))/60,0.5))</f>
        <v>10.5</v>
      </c>
      <c r="F24">
        <v>130</v>
      </c>
      <c r="G24">
        <f>SUM(E24*F24)</f>
        <v>1365</v>
      </c>
      <c r="K24">
        <f>(G24+H24+I24)-J24</f>
        <v>1365</v>
      </c>
      <c r="M24" s="1">
        <v>0.8541666666666666</v>
      </c>
      <c r="N24" t="str">
        <v/>
      </c>
      <c r="O24">
        <f>IFERROR(MROUND(M24,"0:30"),"0:00")</f>
        <v>0</v>
      </c>
      <c r="P24">
        <f>IFERROR(MROUND(N24,"0:30"),"0:00")</f>
        <v>0</v>
      </c>
      <c r="Q24">
        <f>IF(AND(OR(M24=N24,M24&gt;N24),(M24&gt;0)),24-MROUND((((M24*1440)-(N24*1440)))/60,0.5),MROUND(((N24*1440)-(M24*1440))/60,0.5))</f>
        <v>0</v>
      </c>
      <c r="R24">
        <v>0.8125</v>
      </c>
      <c r="S24">
        <v>0.3125</v>
      </c>
      <c r="T24">
        <f>IF(AND(OR(R24=S24,R24&gt;S24),(R24&gt;0)),24-MROUND((((R24*1440)-(S24*1440)))/60,0.5),MROUND(((S24*1440)-(R24*1440))/60,0.5))</f>
        <v>12</v>
      </c>
    </row>
    <row r="25">
      <c r="A25" t="str">
        <v>Heryč Jiří</v>
      </c>
      <c r="B25">
        <v>45704</v>
      </c>
      <c r="C25">
        <v>0.25</v>
      </c>
      <c r="D25">
        <v>0.8125</v>
      </c>
      <c r="E25">
        <f>IF(AND(OR(C25=D25,C25&gt;D25),(C25&gt;0)),24-MROUND((((C25*1440)-(D25*1440)))/60,0.5),MROUND(((D25*1440)-(C25*1440))/60,0.5))</f>
        <v>13.5</v>
      </c>
      <c r="F25">
        <v>130</v>
      </c>
      <c r="G25">
        <f>SUM(E25*F25)</f>
        <v>1755</v>
      </c>
      <c r="K25">
        <f>(G25+H25+I25)-J25</f>
        <v>1755</v>
      </c>
      <c r="M25" t="str">
        <v/>
      </c>
      <c r="N25" t="str">
        <v/>
      </c>
      <c r="O25">
        <f>IFERROR(MROUND(M25,"0:30"),"0:00")</f>
        <v>0</v>
      </c>
      <c r="P25">
        <f>IFERROR(MROUND(N25,"0:30"),"0:00")</f>
        <v>0</v>
      </c>
      <c r="Q25">
        <f>IF(AND(OR(M25=N25,M25&gt;N25),(M25&gt;0)),24-MROUND((((M25*1440)-(N25*1440)))/60,0.5),MROUND(((N25*1440)-(M25*1440))/60,0.5))</f>
        <v>0</v>
      </c>
      <c r="R25">
        <v>0.3125</v>
      </c>
      <c r="S25">
        <v>0.8125</v>
      </c>
      <c r="T25">
        <f>IF(AND(OR(R25=S25,R25&gt;S25),(R25&gt;0)),24-MROUND((((R25*1440)-(S25*1440)))/60,0.5),MROUND(((S25*1440)-(R25*1440))/60,0.5))</f>
        <v>12</v>
      </c>
    </row>
    <row r="26">
      <c r="A26" t="str">
        <v>Ďuricha Jozef</v>
      </c>
      <c r="B26">
        <v>45704</v>
      </c>
      <c r="C26">
        <v>0.8125</v>
      </c>
      <c r="D26">
        <v>0.3125</v>
      </c>
      <c r="E26">
        <f>IF(AND(OR(C26=D26,C26&gt;D26),(C26&gt;0)),24-MROUND((((C26*1440)-(D26*1440)))/60,0.5),MROUND(((D26*1440)-(C26*1440))/60,0.5))</f>
        <v>12</v>
      </c>
      <c r="F26">
        <v>130</v>
      </c>
      <c r="G26">
        <f>SUM(E26*F26)</f>
        <v>1560</v>
      </c>
      <c r="K26">
        <f>(G26+H26+I26)-J26</f>
        <v>1560</v>
      </c>
      <c r="M26" t="str">
        <v/>
      </c>
      <c r="N26" t="str">
        <v/>
      </c>
      <c r="O26">
        <f>IFERROR(MROUND(M26,"0:30"),"0:00")</f>
        <v>0</v>
      </c>
      <c r="P26">
        <f>IFERROR(MROUND(N26,"0:30"),"0:00")</f>
        <v>0</v>
      </c>
      <c r="Q26">
        <f>IF(AND(OR(M26=N26,M26&gt;N26),(M26&gt;0)),24-MROUND((((M26*1440)-(N26*1440)))/60,0.5),MROUND(((N26*1440)-(M26*1440))/60,0.5))</f>
        <v>0</v>
      </c>
      <c r="R26">
        <v>0.8125</v>
      </c>
      <c r="S26">
        <v>0.3125</v>
      </c>
      <c r="T26">
        <f>IF(AND(OR(R26=S26,R26&gt;S26),(R26&gt;0)),24-MROUND((((R26*1440)-(S26*1440)))/60,0.5),MROUND(((S26*1440)-(R26*1440))/60,0.5))</f>
        <v>12</v>
      </c>
    </row>
    <row r="27">
      <c r="A27" t="str">
        <v>Tomšů Michal</v>
      </c>
      <c r="B27">
        <v>45705</v>
      </c>
      <c r="C27">
        <v>0.6666666666678793</v>
      </c>
      <c r="D27">
        <v>0.3125</v>
      </c>
      <c r="E27">
        <f>IF(AND(OR(C27=D27,C27&gt;D27),(C27&gt;0)),24-MROUND((((C27*1440)-(D27*1440)))/60,0.5),MROUND(((D27*1440)-(C27*1440))/60,0.5))</f>
        <v>15.5</v>
      </c>
      <c r="F27">
        <v>130</v>
      </c>
      <c r="G27">
        <f>SUM(E27*F27)</f>
        <v>2015</v>
      </c>
      <c r="K27">
        <f>(G27+H27+I27)-J27</f>
        <v>2015</v>
      </c>
      <c r="M27" t="str">
        <v/>
      </c>
      <c r="N27" t="str">
        <v/>
      </c>
      <c r="O27">
        <f>IFERROR(MROUND(M27,"0:30"),"0:00")</f>
        <v>0</v>
      </c>
      <c r="P27">
        <f>IFERROR(MROUND(N27,"0:30"),"0:00")</f>
        <v>0</v>
      </c>
      <c r="Q27">
        <f>IF(AND(OR(M27=N27,M27&gt;N27),(M27&gt;0)),24-MROUND((((M27*1440)-(N27*1440)))/60,0.5),MROUND(((N27*1440)-(M27*1440))/60,0.5))</f>
        <v>0</v>
      </c>
      <c r="R27">
        <v>0.6666666666678793</v>
      </c>
      <c r="S27">
        <v>0.3125</v>
      </c>
      <c r="T27">
        <f>IF(AND(OR(R27=S27,R27&gt;S27),(R27&gt;0)),24-MROUND((((R27*1440)-(S27*1440)))/60,0.5),MROUND(((S27*1440)-(R27*1440))/60,0.5))</f>
        <v>15.5</v>
      </c>
    </row>
    <row r="28">
      <c r="A28" t="str">
        <v>Shcherban Edvard</v>
      </c>
      <c r="B28">
        <v>45706</v>
      </c>
      <c r="C28">
        <v>0.6666666666678793</v>
      </c>
      <c r="D28">
        <v>0.3125</v>
      </c>
      <c r="E28">
        <f>IF(AND(OR(C28=D28,C28&gt;D28),(C28&gt;0)),24-MROUND((((C28*1440)-(D28*1440)))/60,0.5),MROUND(((D28*1440)-(C28*1440))/60,0.5))</f>
        <v>15.5</v>
      </c>
      <c r="F28">
        <v>130</v>
      </c>
      <c r="G28">
        <f>SUM(E28*F28)</f>
        <v>2015</v>
      </c>
      <c r="K28">
        <f>(G28+H28+I28)-J28</f>
        <v>2015</v>
      </c>
      <c r="M28" t="str">
        <v/>
      </c>
      <c r="N28" t="str">
        <v/>
      </c>
      <c r="O28">
        <f>IFERROR(MROUND(M28,"0:30"),"0:00")</f>
        <v>0</v>
      </c>
      <c r="P28">
        <f>IFERROR(MROUND(N28,"0:30"),"0:00")</f>
        <v>0</v>
      </c>
      <c r="Q28">
        <f>IF(AND(OR(M28=N28,M28&gt;N28),(M28&gt;0)),24-MROUND((((M28*1440)-(N28*1440)))/60,0.5),MROUND(((N28*1440)-(M28*1440))/60,0.5))</f>
        <v>0</v>
      </c>
      <c r="R28">
        <v>0.6666666666678793</v>
      </c>
      <c r="S28">
        <v>0.3125</v>
      </c>
      <c r="T28">
        <f>IF(AND(OR(R28=S28,R28&gt;S28),(R28&gt;0)),24-MROUND((((R28*1440)-(S28*1440)))/60,0.5),MROUND(((S28*1440)-(R28*1440))/60,0.5))</f>
        <v>15.5</v>
      </c>
    </row>
    <row r="29">
      <c r="A29" t="str">
        <v>Shcherban Edvard</v>
      </c>
      <c r="B29">
        <v>45707</v>
      </c>
      <c r="C29">
        <v>0.6666666666678793</v>
      </c>
      <c r="D29">
        <v>0.3125</v>
      </c>
      <c r="E29">
        <f>IF(AND(OR(C29=D29,C29&gt;D29),(C29&gt;0)),24-MROUND((((C29*1440)-(D29*1440)))/60,0.5),MROUND(((D29*1440)-(C29*1440))/60,0.5))</f>
        <v>15.5</v>
      </c>
      <c r="F29">
        <v>130</v>
      </c>
      <c r="G29">
        <f>SUM(E29*F29)</f>
        <v>2015</v>
      </c>
      <c r="K29">
        <f>(G29+H29+I29)-J29</f>
        <v>2015</v>
      </c>
      <c r="M29" t="str">
        <v/>
      </c>
      <c r="N29" t="str">
        <v/>
      </c>
      <c r="O29">
        <f>IFERROR(MROUND(M29,"0:30"),"0:00")</f>
        <v>0</v>
      </c>
      <c r="P29">
        <f>IFERROR(MROUND(N29,"0:30"),"0:00")</f>
        <v>0</v>
      </c>
      <c r="Q29">
        <f>IF(AND(OR(M29=N29,M29&gt;N29),(M29&gt;0)),24-MROUND((((M29*1440)-(N29*1440)))/60,0.5),MROUND(((N29*1440)-(M29*1440))/60,0.5))</f>
        <v>0</v>
      </c>
      <c r="R29">
        <v>0.6666666666678793</v>
      </c>
      <c r="S29">
        <v>0.3125</v>
      </c>
      <c r="T29">
        <f>IF(AND(OR(R29=S29,R29&gt;S29),(R29&gt;0)),24-MROUND((((R29*1440)-(S29*1440)))/60,0.5),MROUND(((S29*1440)-(R29*1440))/60,0.5))</f>
        <v>15.5</v>
      </c>
    </row>
    <row r="30">
      <c r="A30" t="str">
        <v>Tomšů Michal</v>
      </c>
      <c r="B30">
        <v>45708</v>
      </c>
      <c r="C30">
        <v>0.6666666666678793</v>
      </c>
      <c r="D30">
        <v>0.3125</v>
      </c>
      <c r="E30">
        <f>IF(AND(OR(C30=D30,C30&gt;D30),(C30&gt;0)),24-MROUND((((C30*1440)-(D30*1440)))/60,0.5),MROUND(((D30*1440)-(C30*1440))/60,0.5))</f>
        <v>15.5</v>
      </c>
      <c r="F30">
        <v>130</v>
      </c>
      <c r="G30">
        <f>SUM(E30*F30)</f>
        <v>2015</v>
      </c>
      <c r="K30">
        <f>(G30+H30+I30)-J30</f>
        <v>2015</v>
      </c>
      <c r="M30" t="str">
        <v/>
      </c>
      <c r="N30" t="str">
        <v/>
      </c>
      <c r="O30">
        <f>IFERROR(MROUND(M30,"0:30"),"0:00")</f>
        <v>0</v>
      </c>
      <c r="P30">
        <f>IFERROR(MROUND(N30,"0:30"),"0:00")</f>
        <v>0</v>
      </c>
      <c r="Q30">
        <f>IF(AND(OR(M30=N30,M30&gt;N30),(M30&gt;0)),24-MROUND((((M30*1440)-(N30*1440)))/60,0.5),MROUND(((N30*1440)-(M30*1440))/60,0.5))</f>
        <v>0</v>
      </c>
      <c r="R30">
        <v>0.6666666666678793</v>
      </c>
      <c r="S30">
        <v>0.3125</v>
      </c>
      <c r="T30">
        <f>IF(AND(OR(R30=S30,R30&gt;S30),(R30&gt;0)),24-MROUND((((R30*1440)-(S30*1440)))/60,0.5),MROUND(((S30*1440)-(R30*1440))/60,0.5))</f>
        <v>15.5</v>
      </c>
    </row>
    <row r="31">
      <c r="A31" t="str">
        <v>Heryč Jiří</v>
      </c>
      <c r="B31">
        <v>45709</v>
      </c>
      <c r="C31">
        <v>0.7083333333321207</v>
      </c>
      <c r="D31">
        <v>0.2708333333321207</v>
      </c>
      <c r="E31">
        <f>IF(AND(OR(C31=D31,C31&gt;D31),(C31&gt;0)),24-MROUND((((C31*1440)-(D31*1440)))/60,0.5),MROUND(((D31*1440)-(C31*1440))/60,0.5))</f>
        <v>13.5</v>
      </c>
      <c r="F31">
        <v>130</v>
      </c>
      <c r="G31">
        <f>SUM(E31*F31)</f>
        <v>1755</v>
      </c>
      <c r="K31">
        <f>(G31+H31+I31)-J31</f>
        <v>1755</v>
      </c>
      <c r="M31" t="str">
        <v/>
      </c>
      <c r="N31" t="str">
        <v/>
      </c>
      <c r="O31">
        <f>IFERROR(MROUND(M31,"0:30"),"0:00")</f>
        <v>0</v>
      </c>
      <c r="P31">
        <f>IFERROR(MROUND(N31,"0:30"),"0:00")</f>
        <v>0</v>
      </c>
      <c r="Q31">
        <f>IF(AND(OR(M31=N31,M31&gt;N31),(M31&gt;0)),24-MROUND((((M31*1440)-(N31*1440)))/60,0.5),MROUND(((N31*1440)-(M31*1440))/60,0.5))</f>
        <v>0</v>
      </c>
      <c r="R31">
        <v>0.6666666666678793</v>
      </c>
      <c r="S31">
        <v>0.3125</v>
      </c>
      <c r="T31">
        <f>IF(AND(OR(R31=S31,R31&gt;S31),(R31&gt;0)),24-MROUND((((R31*1440)-(S31*1440)))/60,0.5),MROUND(((S31*1440)-(R31*1440))/60,0.5))</f>
        <v>15.5</v>
      </c>
    </row>
    <row r="32">
      <c r="A32" t="str">
        <v>Duffek Dušan</v>
      </c>
      <c r="B32">
        <v>45710</v>
      </c>
      <c r="C32">
        <v>0.2708333333321207</v>
      </c>
      <c r="D32">
        <v>0.8125</v>
      </c>
      <c r="E32">
        <f>IF(AND(OR(C32=D32,C32&gt;D32),(C32&gt;0)),24-MROUND((((C32*1440)-(D32*1440)))/60,0.5),MROUND(((D32*1440)-(C32*1440))/60,0.5))</f>
        <v>13</v>
      </c>
      <c r="F32">
        <v>130</v>
      </c>
      <c r="G32">
        <f>SUM(E32*F32)</f>
        <v>1690</v>
      </c>
      <c r="K32">
        <f>(G32+H32+I32)-J32</f>
        <v>1690</v>
      </c>
      <c r="M32" t="str">
        <v/>
      </c>
      <c r="N32" s="1">
        <v>0.8541666666666666</v>
      </c>
      <c r="O32">
        <f>IFERROR(MROUND(M32,"0:30"),"0:00")</f>
        <v>0</v>
      </c>
      <c r="P32">
        <f>IFERROR(MROUND(N32,"0:30"),"0:00")</f>
        <v>0</v>
      </c>
      <c r="Q32">
        <f>IF(AND(OR(M32=N32,M32&gt;N32),(M32&gt;0)),24-MROUND((((M32*1440)-(N32*1440)))/60,0.5),MROUND(((N32*1440)-(M32*1440))/60,0.5))</f>
        <v>0</v>
      </c>
      <c r="R32">
        <v>0.3125</v>
      </c>
      <c r="S32">
        <v>0.8125</v>
      </c>
      <c r="T32">
        <f>IF(AND(OR(R32=S32,R32&gt;S32),(R32&gt;0)),24-MROUND((((R32*1440)-(S32*1440)))/60,0.5),MROUND(((S32*1440)-(R32*1440))/60,0.5))</f>
        <v>12</v>
      </c>
    </row>
    <row r="33">
      <c r="A33" t="str">
        <v>Duffek Dušan</v>
      </c>
      <c r="B33">
        <v>45710</v>
      </c>
      <c r="C33">
        <v>0.8125</v>
      </c>
      <c r="D33">
        <v>0.22916666666787933</v>
      </c>
      <c r="E33">
        <f>IF(AND(OR(C33=D33,C33&gt;D33),(C33&gt;0)),24-MROUND((((C33*1440)-(D33*1440)))/60,0.5),MROUND(((D33*1440)-(C33*1440))/60,0.5))</f>
        <v>10</v>
      </c>
      <c r="F33">
        <v>130</v>
      </c>
      <c r="G33">
        <f>SUM(E33*F33)</f>
        <v>1300</v>
      </c>
      <c r="K33">
        <f>(G33+H33+I33)-J33</f>
        <v>1300</v>
      </c>
      <c r="M33" s="1">
        <v>0.8541666666666666</v>
      </c>
      <c r="N33" t="str">
        <v/>
      </c>
      <c r="O33">
        <f>IFERROR(MROUND(M33,"0:30"),"0:00")</f>
        <v>0</v>
      </c>
      <c r="P33">
        <f>IFERROR(MROUND(N33,"0:30"),"0:00")</f>
        <v>0</v>
      </c>
      <c r="Q33">
        <f>IF(AND(OR(M33=N33,M33&gt;N33),(M33&gt;0)),24-MROUND((((M33*1440)-(N33*1440)))/60,0.5),MROUND(((N33*1440)-(M33*1440))/60,0.5))</f>
        <v>0</v>
      </c>
      <c r="R33">
        <v>0.8125</v>
      </c>
      <c r="S33">
        <v>0.3125</v>
      </c>
      <c r="T33">
        <f>IF(AND(OR(R33=S33,R33&gt;S33),(R33&gt;0)),24-MROUND((((R33*1440)-(S33*1440)))/60,0.5),MROUND(((S33*1440)-(R33*1440))/60,0.5))</f>
        <v>12</v>
      </c>
    </row>
    <row r="34">
      <c r="A34" t="str">
        <v>Jakš Libor</v>
      </c>
      <c r="B34">
        <v>45711</v>
      </c>
      <c r="C34">
        <v>0.25</v>
      </c>
      <c r="D34">
        <v>0.8125</v>
      </c>
      <c r="E34">
        <f>IF(AND(OR(C34=D34,C34&gt;D34),(C34&gt;0)),24-MROUND((((C34*1440)-(D34*1440)))/60,0.5),MROUND(((D34*1440)-(C34*1440))/60,0.5))</f>
        <v>13.5</v>
      </c>
      <c r="F34">
        <v>130</v>
      </c>
      <c r="G34">
        <f>SUM(E34*F34)</f>
        <v>1755</v>
      </c>
      <c r="K34">
        <f>(G34+H34+I34)-J34</f>
        <v>1755</v>
      </c>
      <c r="M34" t="str">
        <v/>
      </c>
      <c r="N34" s="1">
        <v>0.8541666666666666</v>
      </c>
      <c r="O34">
        <f>IFERROR(MROUND(M34,"0:30"),"0:00")</f>
        <v>0</v>
      </c>
      <c r="P34">
        <f>IFERROR(MROUND(N34,"0:30"),"0:00")</f>
        <v>0</v>
      </c>
      <c r="Q34">
        <f>IF(AND(OR(M34=N34,M34&gt;N34),(M34&gt;0)),24-MROUND((((M34*1440)-(N34*1440)))/60,0.5),MROUND(((N34*1440)-(M34*1440))/60,0.5))</f>
        <v>0</v>
      </c>
      <c r="R34">
        <v>0.3125</v>
      </c>
      <c r="S34">
        <v>0.8125</v>
      </c>
      <c r="T34">
        <f>IF(AND(OR(R34=S34,R34&gt;S34),(R34&gt;0)),24-MROUND((((R34*1440)-(S34*1440)))/60,0.5),MROUND(((S34*1440)-(R34*1440))/60,0.5))</f>
        <v>12</v>
      </c>
    </row>
    <row r="35">
      <c r="A35" t="str">
        <v>Jakš Libor</v>
      </c>
      <c r="B35">
        <v>45711</v>
      </c>
      <c r="C35">
        <v>0.8125</v>
      </c>
      <c r="D35">
        <v>0.3125</v>
      </c>
      <c r="E35">
        <f>IF(AND(OR(C35=D35,C35&gt;D35),(C35&gt;0)),24-MROUND((((C35*1440)-(D35*1440)))/60,0.5),MROUND(((D35*1440)-(C35*1440))/60,0.5))</f>
        <v>12</v>
      </c>
      <c r="F35">
        <v>130</v>
      </c>
      <c r="G35">
        <f>SUM(E35*F35)</f>
        <v>1560</v>
      </c>
      <c r="K35">
        <f>(G35+H35+I35)-J35</f>
        <v>1560</v>
      </c>
      <c r="M35" s="1">
        <v>0.8541666666666666</v>
      </c>
      <c r="N35" t="str">
        <v/>
      </c>
      <c r="O35">
        <f>IFERROR(MROUND(M35,"0:30"),"0:00")</f>
        <v>0</v>
      </c>
      <c r="P35">
        <f>IFERROR(MROUND(N35,"0:30"),"0:00")</f>
        <v>0</v>
      </c>
      <c r="Q35">
        <f>IF(AND(OR(M35=N35,M35&gt;N35),(M35&gt;0)),24-MROUND((((M35*1440)-(N35*1440)))/60,0.5),MROUND(((N35*1440)-(M35*1440))/60,0.5))</f>
        <v>0</v>
      </c>
      <c r="R35">
        <v>0.8125</v>
      </c>
      <c r="S35">
        <v>0.3125</v>
      </c>
      <c r="T35">
        <f>IF(AND(OR(R35=S35,R35&gt;S35),(R35&gt;0)),24-MROUND((((R35*1440)-(S35*1440)))/60,0.5),MROUND(((S35*1440)-(R35*1440))/60,0.5))</f>
        <v>12</v>
      </c>
    </row>
    <row r="36">
      <c r="A36" t="str">
        <v>Tomšů Michal</v>
      </c>
      <c r="B36">
        <v>45712</v>
      </c>
      <c r="C36">
        <v>0.6666666666678793</v>
      </c>
      <c r="D36">
        <v>0.3125</v>
      </c>
      <c r="E36">
        <f>IF(AND(OR(C36=D36,C36&gt;D36),(C36&gt;0)),24-MROUND((((C36*1440)-(D36*1440)))/60,0.5),MROUND(((D36*1440)-(C36*1440))/60,0.5))</f>
        <v>15.5</v>
      </c>
      <c r="F36">
        <v>130</v>
      </c>
      <c r="G36">
        <f>SUM(E36*F36)</f>
        <v>2015</v>
      </c>
      <c r="K36">
        <f>(G36+H36+I36)-J36</f>
        <v>2015</v>
      </c>
      <c r="M36" t="str">
        <v/>
      </c>
      <c r="N36" t="str">
        <v/>
      </c>
      <c r="O36">
        <f>IFERROR(MROUND(M36,"0:30"),"0:00")</f>
        <v>0</v>
      </c>
      <c r="P36">
        <f>IFERROR(MROUND(N36,"0:30"),"0:00")</f>
        <v>0</v>
      </c>
      <c r="Q36">
        <f>IF(AND(OR(M36=N36,M36&gt;N36),(M36&gt;0)),24-MROUND((((M36*1440)-(N36*1440)))/60,0.5),MROUND(((N36*1440)-(M36*1440))/60,0.5))</f>
        <v>0</v>
      </c>
      <c r="R36">
        <v>0.6666666666678793</v>
      </c>
      <c r="S36">
        <v>0.3125</v>
      </c>
      <c r="T36">
        <f>IF(AND(OR(R36=S36,R36&gt;S36),(R36&gt;0)),24-MROUND((((R36*1440)-(S36*1440)))/60,0.5),MROUND(((S36*1440)-(R36*1440))/60,0.5))</f>
        <v>15.5</v>
      </c>
    </row>
    <row r="37">
      <c r="A37" t="str">
        <v>Duffek Dušan</v>
      </c>
      <c r="B37">
        <v>45713</v>
      </c>
      <c r="C37">
        <v>0.6666666666678793</v>
      </c>
      <c r="D37">
        <v>0.3125</v>
      </c>
      <c r="E37">
        <f>IF(AND(OR(C37=D37,C37&gt;D37),(C37&gt;0)),24-MROUND((((C37*1440)-(D37*1440)))/60,0.5),MROUND(((D37*1440)-(C37*1440))/60,0.5))</f>
        <v>15.5</v>
      </c>
      <c r="F37">
        <v>130</v>
      </c>
      <c r="G37">
        <f>SUM(E37*F37)</f>
        <v>2015</v>
      </c>
      <c r="K37">
        <f>(G37+H37+I37)-J37</f>
        <v>2015</v>
      </c>
      <c r="M37" t="str">
        <v/>
      </c>
      <c r="N37" t="str">
        <v/>
      </c>
      <c r="O37">
        <f>IFERROR(MROUND(M37,"0:30"),"0:00")</f>
        <v>0</v>
      </c>
      <c r="P37">
        <f>IFERROR(MROUND(N37,"0:30"),"0:00")</f>
        <v>0</v>
      </c>
      <c r="Q37">
        <f>IF(AND(OR(M37=N37,M37&gt;N37),(M37&gt;0)),24-MROUND((((M37*1440)-(N37*1440)))/60,0.5),MROUND(((N37*1440)-(M37*1440))/60,0.5))</f>
        <v>0</v>
      </c>
      <c r="R37">
        <v>0.6666666666678793</v>
      </c>
      <c r="S37">
        <v>0.3125</v>
      </c>
      <c r="T37">
        <f>IF(AND(OR(R37=S37,R37&gt;S37),(R37&gt;0)),24-MROUND((((R37*1440)-(S37*1440)))/60,0.5),MROUND(((S37*1440)-(R37*1440))/60,0.5))</f>
        <v>15.5</v>
      </c>
    </row>
    <row r="38">
      <c r="A38" t="str">
        <v>Duffek Dušan</v>
      </c>
      <c r="B38">
        <v>45714</v>
      </c>
      <c r="C38">
        <v>0.6666666666678793</v>
      </c>
      <c r="D38">
        <v>0.3125</v>
      </c>
      <c r="E38">
        <f>IF(AND(OR(C38=D38,C38&gt;D38),(C38&gt;0)),24-MROUND((((C38*1440)-(D38*1440)))/60,0.5),MROUND(((D38*1440)-(C38*1440))/60,0.5))</f>
        <v>15.5</v>
      </c>
      <c r="F38">
        <v>130</v>
      </c>
      <c r="G38">
        <f>SUM(E38*F38)</f>
        <v>2015</v>
      </c>
      <c r="K38">
        <f>(G38+H38+I38)-J38</f>
        <v>2015</v>
      </c>
      <c r="M38" t="str">
        <v/>
      </c>
      <c r="N38" t="str">
        <v/>
      </c>
      <c r="O38">
        <f>IFERROR(MROUND(M38,"0:30"),"0:00")</f>
        <v>0</v>
      </c>
      <c r="P38">
        <f>IFERROR(MROUND(N38,"0:30"),"0:00")</f>
        <v>0</v>
      </c>
      <c r="Q38">
        <f>IF(AND(OR(M38=N38,M38&gt;N38),(M38&gt;0)),24-MROUND((((M38*1440)-(N38*1440)))/60,0.5),MROUND(((N38*1440)-(M38*1440))/60,0.5))</f>
        <v>0</v>
      </c>
      <c r="R38">
        <v>0.6666666666678793</v>
      </c>
      <c r="S38">
        <v>0.3125</v>
      </c>
      <c r="T38">
        <f>IF(AND(OR(R38=S38,R38&gt;S38),(R38&gt;0)),24-MROUND((((R38*1440)-(S38*1440)))/60,0.5),MROUND(((S38*1440)-(R38*1440))/60,0.5))</f>
        <v>15.5</v>
      </c>
    </row>
    <row r="39">
      <c r="A39" t="str">
        <v>Tomšů Michal</v>
      </c>
      <c r="B39">
        <v>45715</v>
      </c>
      <c r="C39">
        <v>0.6666666666678793</v>
      </c>
      <c r="D39">
        <v>0.3125</v>
      </c>
      <c r="E39">
        <f>IF(AND(OR(C39=D39,C39&gt;D39),(C39&gt;0)),24-MROUND((((C39*1440)-(D39*1440)))/60,0.5),MROUND(((D39*1440)-(C39*1440))/60,0.5))</f>
        <v>15.5</v>
      </c>
      <c r="F39">
        <v>130</v>
      </c>
      <c r="G39">
        <f>SUM(E39*F39)</f>
        <v>2015</v>
      </c>
      <c r="K39">
        <f>(G39+H39+I39)-J39</f>
        <v>2015</v>
      </c>
      <c r="M39" t="str">
        <v/>
      </c>
      <c r="N39" t="str">
        <v/>
      </c>
      <c r="O39">
        <f>IFERROR(MROUND(M39,"0:30"),"0:00")</f>
        <v>0</v>
      </c>
      <c r="P39">
        <f>IFERROR(MROUND(N39,"0:30"),"0:00")</f>
        <v>0</v>
      </c>
      <c r="Q39">
        <f>IF(AND(OR(M39=N39,M39&gt;N39),(M39&gt;0)),24-MROUND((((M39*1440)-(N39*1440)))/60,0.5),MROUND(((N39*1440)-(M39*1440))/60,0.5))</f>
        <v>0</v>
      </c>
      <c r="R39">
        <v>0.6666666666678793</v>
      </c>
      <c r="S39">
        <v>0.3125</v>
      </c>
      <c r="T39">
        <f>IF(AND(OR(R39=S39,R39&gt;S39),(R39&gt;0)),24-MROUND((((R39*1440)-(S39*1440)))/60,0.5),MROUND(((S39*1440)-(R39*1440))/60,0.5))</f>
        <v>15.5</v>
      </c>
    </row>
    <row r="40">
      <c r="A40" t="str">
        <v>Jakš Libor</v>
      </c>
      <c r="B40">
        <v>45716</v>
      </c>
      <c r="C40">
        <v>0.6666666666678793</v>
      </c>
      <c r="D40">
        <v>0.2916666666678793</v>
      </c>
      <c r="E40">
        <f>IF(AND(OR(C40=D40,C40&gt;D40),(C40&gt;0)),24-MROUND((((C40*1440)-(D40*1440)))/60,0.5),MROUND(((D40*1440)-(C40*1440))/60,0.5))</f>
        <v>15</v>
      </c>
      <c r="F40">
        <v>130</v>
      </c>
      <c r="G40">
        <f>SUM(E40*F40)</f>
        <v>1950</v>
      </c>
      <c r="K40">
        <f>(G40+H40+I40)-J40</f>
        <v>1950</v>
      </c>
      <c r="M40" t="str">
        <v/>
      </c>
      <c r="N40" t="str">
        <v/>
      </c>
      <c r="O40">
        <f>IFERROR(MROUND(M40,"0:30"),"0:00")</f>
        <v>0</v>
      </c>
      <c r="P40">
        <f>IFERROR(MROUND(N40,"0:30"),"0:00")</f>
        <v>0</v>
      </c>
      <c r="Q40">
        <f>IF(AND(OR(M40=N40,M40&gt;N40),(M40&gt;0)),24-MROUND((((M40*1440)-(N40*1440)))/60,0.5),MROUND(((N40*1440)-(M40*1440))/60,0.5))</f>
        <v>0</v>
      </c>
      <c r="R40">
        <v>0.6666666666678793</v>
      </c>
      <c r="S40">
        <v>0.3125</v>
      </c>
      <c r="T40">
        <f>IF(AND(OR(R40=S40,R40&gt;S40),(R40&gt;0)),24-MROUND((((R40*1440)-(S40*1440)))/60,0.5),MROUND(((S40*1440)-(R40*1440))/60,0.5))</f>
        <v>15.5</v>
      </c>
    </row>
  </sheetData>
  <mergeCells count="4">
    <mergeCell ref="A3:L3"/>
    <mergeCell ref="M3:N3"/>
    <mergeCell ref="O3:Q3"/>
    <mergeCell ref="R3:T3"/>
  </mergeCells>
  <pageMargins left="0.7" right="0.7" top="0.75" bottom="0.75" header="0.3" footer="0.3"/>
  <ignoredErrors>
    <ignoredError numberStoredAsText="1" sqref="A1:T82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rightToLeft="0"/>
  </sheetViews>
  <sheetData/>
  <pageMargins left="0.7" right="0.7" top="0.787401575" bottom="0.787401575" header="0.3" footer="0.3"/>
  <ignoredErrors>
    <ignoredError numberStoredAsText="1" sqref="A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D5"/>
  <sheetViews>
    <sheetView workbookViewId="0" rightToLeft="0"/>
  </sheetViews>
  <sheetData>
    <row r="1">
      <c r="A1" t="str">
        <v>Data z Avarisu</v>
      </c>
    </row>
    <row r="2">
      <c r="A2" t="str">
        <v>Pro zpracování spusťte makro v List1</v>
      </c>
    </row>
    <row r="3">
      <c r="A3" t="str">
        <v>Datum generování: 12. 3. 2025 12:14:48</v>
      </c>
    </row>
    <row r="5">
      <c r="A5" t="str">
        <v>Den</v>
      </c>
      <c r="B5" t="str">
        <v>Datum</v>
      </c>
      <c r="C5" t="str">
        <v>Jméno</v>
      </c>
      <c r="D5" t="str">
        <v>Čas (formát)</v>
      </c>
    </row>
  </sheetData>
  <pageMargins left="0.7" right="0.7" top="0.75" bottom="0.75" header="0.3" footer="0.3"/>
  <ignoredErrors>
    <ignoredError numberStoredAsText="1" sqref="A1:D5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G57"/>
  <sheetViews>
    <sheetView workbookViewId="0" rightToLeft="0"/>
  </sheetViews>
  <sheetData>
    <row r="1">
      <c r="A1" t="str">
        <v>Statistika porovnání jmen</v>
      </c>
    </row>
    <row r="3">
      <c r="A3" t="str">
        <v>Celkový počet jmen</v>
      </c>
      <c r="B3">
        <v>78</v>
      </c>
    </row>
    <row r="4">
      <c r="A4" t="str">
        <v>Přesné shody</v>
      </c>
      <c r="B4">
        <v>0</v>
      </c>
    </row>
    <row r="5">
      <c r="A5" t="str">
        <v>Bezpečné shody</v>
      </c>
      <c r="B5">
        <v>0</v>
      </c>
    </row>
    <row r="6">
      <c r="A6" t="str">
        <v>Nenalezené shody</v>
      </c>
      <c r="B6">
        <v>36</v>
      </c>
    </row>
    <row r="8">
      <c r="A8" t="str">
        <v>Provedené změny:</v>
      </c>
    </row>
    <row r="9">
      <c r="A9" t="str">
        <v>Řádek</v>
      </c>
      <c r="B9" t="str">
        <v>Původní jméno</v>
      </c>
      <c r="C9" t="str">
        <v>Nové jméno</v>
      </c>
      <c r="D9" t="str">
        <v>Typ shody</v>
      </c>
    </row>
    <row r="12">
      <c r="A12" t="str">
        <v>Statistika aktualizace časů</v>
      </c>
    </row>
    <row r="14">
      <c r="A14" t="str">
        <v>Celkový počet směn</v>
      </c>
      <c r="B14">
        <v>36</v>
      </c>
    </row>
    <row r="15">
      <c r="A15" t="str">
        <v>Směny s nalezeným začátkem</v>
      </c>
      <c r="B15">
        <v>5</v>
      </c>
    </row>
    <row r="16">
      <c r="A16" t="str">
        <v>Směny s nalezeným koncem</v>
      </c>
      <c r="B16">
        <v>5</v>
      </c>
    </row>
    <row r="17">
      <c r="A17" t="str">
        <v>Směny s nalezeným začátkem i koncem</v>
      </c>
      <c r="B17">
        <v>0</v>
      </c>
    </row>
    <row r="18">
      <c r="A18" t="str">
        <v>Navazující směny</v>
      </c>
      <c r="B18">
        <v>10</v>
      </c>
    </row>
    <row r="20">
      <c r="A20" t="str">
        <v>Detaily aktualizací:</v>
      </c>
    </row>
    <row r="21">
      <c r="A21" t="str">
        <v>Jméno</v>
      </c>
      <c r="B21" t="str">
        <v>Datum</v>
      </c>
      <c r="C21" t="str">
        <v>Plánovaný začátek</v>
      </c>
      <c r="D21" t="str">
        <v>Plánovaný konec</v>
      </c>
      <c r="E21" t="str">
        <v>Skutečný začátek</v>
      </c>
      <c r="F21" t="str">
        <v>Skutečný konec</v>
      </c>
      <c r="G21" t="str">
        <v>Stav</v>
      </c>
    </row>
    <row r="22">
      <c r="A22" t="str">
        <v>Duffek Dušan</v>
      </c>
      <c r="B22" t="str">
        <v>22.02.2025</v>
      </c>
      <c r="C22" t="str">
        <v>07:30</v>
      </c>
      <c r="D22" t="str">
        <v>20:30</v>
      </c>
      <c r="E22" t="str">
        <v>-</v>
      </c>
      <c r="F22" t="str">
        <v>20:30</v>
      </c>
      <c r="G22" t="str">
        <v>Navazující směna</v>
      </c>
    </row>
    <row r="23">
      <c r="A23" t="str">
        <v>Duffek Dušan</v>
      </c>
      <c r="B23" t="str">
        <v>22.02.2025</v>
      </c>
      <c r="C23" t="str">
        <v>20:30</v>
      </c>
      <c r="D23" t="str">
        <v>06:30</v>
      </c>
      <c r="E23" t="str">
        <v>20:30</v>
      </c>
      <c r="F23" t="str">
        <v>-</v>
      </c>
      <c r="G23" t="str">
        <v>Navazující směna</v>
      </c>
    </row>
    <row r="24">
      <c r="A24" t="str">
        <v>Duffek Dušan</v>
      </c>
      <c r="B24" t="str">
        <v>25.02.2025</v>
      </c>
      <c r="C24" t="str">
        <v>17:00</v>
      </c>
      <c r="D24" t="str">
        <v>08:30</v>
      </c>
      <c r="E24" t="str">
        <v>-</v>
      </c>
      <c r="F24" t="str">
        <v>-</v>
      </c>
      <c r="G24" t="str">
        <v>Bez záznamů</v>
      </c>
    </row>
    <row r="25">
      <c r="A25" t="str">
        <v>Duffek Dušan</v>
      </c>
      <c r="B25" t="str">
        <v>26.02.2025</v>
      </c>
      <c r="C25" t="str">
        <v>17:00</v>
      </c>
      <c r="D25" t="str">
        <v>08:30</v>
      </c>
      <c r="E25" t="str">
        <v>-</v>
      </c>
      <c r="F25" t="str">
        <v>-</v>
      </c>
      <c r="G25" t="str">
        <v>Bez záznamů</v>
      </c>
    </row>
    <row r="26">
      <c r="A26" t="str">
        <v>Ďuricha Jozef</v>
      </c>
      <c r="B26" t="str">
        <v>01.02.2025</v>
      </c>
      <c r="C26" t="str">
        <v>08:30</v>
      </c>
      <c r="D26" t="str">
        <v>20:30</v>
      </c>
      <c r="E26" t="str">
        <v>-</v>
      </c>
      <c r="F26" t="str">
        <v>20:30</v>
      </c>
      <c r="G26" t="str">
        <v>Navazující směna</v>
      </c>
    </row>
    <row r="27">
      <c r="A27" t="str">
        <v>Ďuricha Jozef</v>
      </c>
      <c r="B27" t="str">
        <v>01.02.2025</v>
      </c>
      <c r="C27" t="str">
        <v>20:30</v>
      </c>
      <c r="D27" t="str">
        <v>07:30</v>
      </c>
      <c r="E27" t="str">
        <v>20:30</v>
      </c>
      <c r="F27" t="str">
        <v>-</v>
      </c>
      <c r="G27" t="str">
        <v>Navazující směna</v>
      </c>
    </row>
    <row r="28">
      <c r="A28" t="str">
        <v>Ďuricha Jozef</v>
      </c>
      <c r="B28" t="str">
        <v>08.02.2025</v>
      </c>
      <c r="C28" t="str">
        <v>08:30</v>
      </c>
      <c r="D28" t="str">
        <v>20:30</v>
      </c>
      <c r="E28" t="str">
        <v>-</v>
      </c>
      <c r="F28" t="str">
        <v>20:30</v>
      </c>
      <c r="G28" t="str">
        <v>Navazující směna</v>
      </c>
    </row>
    <row r="29">
      <c r="A29" t="str">
        <v>Ďuricha Jozef</v>
      </c>
      <c r="B29" t="str">
        <v>08.02.2025</v>
      </c>
      <c r="C29" t="str">
        <v>20:30</v>
      </c>
      <c r="D29" t="str">
        <v>07:00</v>
      </c>
      <c r="E29" t="str">
        <v>20:30</v>
      </c>
      <c r="F29" t="str">
        <v>-</v>
      </c>
      <c r="G29" t="str">
        <v>Navazující směna</v>
      </c>
    </row>
    <row r="30">
      <c r="A30" t="str">
        <v>Ďuricha Jozef</v>
      </c>
      <c r="B30" t="str">
        <v>15.02.2025</v>
      </c>
      <c r="C30" t="str">
        <v>07:30</v>
      </c>
      <c r="D30" t="str">
        <v>20:30</v>
      </c>
      <c r="E30" t="str">
        <v>-</v>
      </c>
      <c r="F30" t="str">
        <v>20:30</v>
      </c>
      <c r="G30" t="str">
        <v>Navazující směna</v>
      </c>
    </row>
    <row r="31">
      <c r="A31" t="str">
        <v>Ďuricha Jozef</v>
      </c>
      <c r="B31" t="str">
        <v>15.02.2025</v>
      </c>
      <c r="C31" t="str">
        <v>20:30</v>
      </c>
      <c r="D31" t="str">
        <v>07:00</v>
      </c>
      <c r="E31" t="str">
        <v>20:30</v>
      </c>
      <c r="F31" t="str">
        <v>-</v>
      </c>
      <c r="G31" t="str">
        <v>Navazující směna</v>
      </c>
    </row>
    <row r="32">
      <c r="A32" t="str">
        <v>Ďuricha Jozef</v>
      </c>
      <c r="B32" t="str">
        <v>16.02.2025</v>
      </c>
      <c r="C32" t="str">
        <v>20:30</v>
      </c>
      <c r="D32" t="str">
        <v>08:30</v>
      </c>
      <c r="E32" t="str">
        <v>-</v>
      </c>
      <c r="F32" t="str">
        <v>-</v>
      </c>
      <c r="G32" t="str">
        <v>Bez záznamů</v>
      </c>
    </row>
    <row r="33">
      <c r="A33" t="str">
        <v>Heryč Jiří</v>
      </c>
      <c r="B33" t="str">
        <v>02.02.2025</v>
      </c>
      <c r="C33" t="str">
        <v>07:30</v>
      </c>
      <c r="D33" t="str">
        <v>20:30</v>
      </c>
      <c r="E33" t="str">
        <v>-</v>
      </c>
      <c r="F33" t="str">
        <v>-</v>
      </c>
      <c r="G33" t="str">
        <v>Bez záznamů</v>
      </c>
    </row>
    <row r="34">
      <c r="A34" t="str">
        <v>Heryč Jiří</v>
      </c>
      <c r="B34" t="str">
        <v>05.02.2025</v>
      </c>
      <c r="C34" t="str">
        <v>19:30</v>
      </c>
      <c r="D34" t="str">
        <v>08:30</v>
      </c>
      <c r="E34" t="str">
        <v>-</v>
      </c>
      <c r="F34" t="str">
        <v>-</v>
      </c>
      <c r="G34" t="str">
        <v>Bez záznamů</v>
      </c>
    </row>
    <row r="35">
      <c r="A35" t="str">
        <v>Heryč Jiří</v>
      </c>
      <c r="B35" t="str">
        <v>09.02.2025</v>
      </c>
      <c r="C35" t="str">
        <v>19:00</v>
      </c>
      <c r="D35" t="str">
        <v>08:30</v>
      </c>
      <c r="E35" t="str">
        <v>-</v>
      </c>
      <c r="F35" t="str">
        <v>-</v>
      </c>
      <c r="G35" t="str">
        <v>Bez záznamů</v>
      </c>
    </row>
    <row r="36">
      <c r="A36" t="str">
        <v>Heryč Jiří</v>
      </c>
      <c r="B36" t="str">
        <v>16.02.2025</v>
      </c>
      <c r="C36" t="str">
        <v>07:00</v>
      </c>
      <c r="D36" t="str">
        <v>20:30</v>
      </c>
      <c r="E36" t="str">
        <v>-</v>
      </c>
      <c r="F36" t="str">
        <v>-</v>
      </c>
      <c r="G36" t="str">
        <v>Bez záznamů</v>
      </c>
    </row>
    <row r="37">
      <c r="A37" t="str">
        <v>Heryč Jiří</v>
      </c>
      <c r="B37" t="str">
        <v>21.02.2025</v>
      </c>
      <c r="C37" t="str">
        <v>18:00</v>
      </c>
      <c r="D37" t="str">
        <v>07:30</v>
      </c>
      <c r="E37" t="str">
        <v>-</v>
      </c>
      <c r="F37" t="str">
        <v>-</v>
      </c>
      <c r="G37" t="str">
        <v>Bez záznamů</v>
      </c>
    </row>
    <row r="38">
      <c r="A38" t="str">
        <v>Jakš Libor</v>
      </c>
      <c r="B38" t="str">
        <v>02.02.2025</v>
      </c>
      <c r="C38" t="str">
        <v>20:30</v>
      </c>
      <c r="D38" t="str">
        <v>08:30</v>
      </c>
      <c r="E38" t="str">
        <v>-</v>
      </c>
      <c r="F38" t="str">
        <v>-</v>
      </c>
      <c r="G38" t="str">
        <v>Bez záznamů</v>
      </c>
    </row>
    <row r="39">
      <c r="A39" t="str">
        <v>Jakš Libor</v>
      </c>
      <c r="B39" t="str">
        <v>04.02.2025</v>
      </c>
      <c r="C39" t="str">
        <v>17:00</v>
      </c>
      <c r="D39" t="str">
        <v>08:30</v>
      </c>
      <c r="E39" t="str">
        <v>-</v>
      </c>
      <c r="F39" t="str">
        <v>-</v>
      </c>
      <c r="G39" t="str">
        <v>Bez záznamů</v>
      </c>
    </row>
    <row r="40">
      <c r="A40" t="str">
        <v>Jakš Libor</v>
      </c>
      <c r="B40" t="str">
        <v>09.02.2025</v>
      </c>
      <c r="C40" t="str">
        <v>07:00</v>
      </c>
      <c r="D40" t="str">
        <v>19:00</v>
      </c>
      <c r="E40" t="str">
        <v>-</v>
      </c>
      <c r="F40" t="str">
        <v>-</v>
      </c>
      <c r="G40" t="str">
        <v>Bez záznamů</v>
      </c>
    </row>
    <row r="41">
      <c r="A41" t="str">
        <v>Jakš Libor</v>
      </c>
      <c r="B41" t="str">
        <v>14.02.2025</v>
      </c>
      <c r="C41" t="str">
        <v>17:00</v>
      </c>
      <c r="D41" t="str">
        <v>07:30</v>
      </c>
      <c r="E41" t="str">
        <v>-</v>
      </c>
      <c r="F41" t="str">
        <v>-</v>
      </c>
      <c r="G41" t="str">
        <v>Bez záznamů</v>
      </c>
    </row>
    <row r="42">
      <c r="A42" t="str">
        <v>Jakš Libor</v>
      </c>
      <c r="B42" t="str">
        <v>23.02.2025</v>
      </c>
      <c r="C42" t="str">
        <v>07:00</v>
      </c>
      <c r="D42" t="str">
        <v>20:30</v>
      </c>
      <c r="E42" t="str">
        <v>-</v>
      </c>
      <c r="F42" t="str">
        <v>20:30</v>
      </c>
      <c r="G42" t="str">
        <v>Navazující směna</v>
      </c>
    </row>
    <row r="43">
      <c r="A43" t="str">
        <v>Jakš Libor</v>
      </c>
      <c r="B43" t="str">
        <v>23.02.2025</v>
      </c>
      <c r="C43" t="str">
        <v>20:30</v>
      </c>
      <c r="D43" t="str">
        <v>08:30</v>
      </c>
      <c r="E43" t="str">
        <v>20:30</v>
      </c>
      <c r="F43" t="str">
        <v>-</v>
      </c>
      <c r="G43" t="str">
        <v>Navazující směna</v>
      </c>
    </row>
    <row r="44">
      <c r="A44" t="str">
        <v>Jakš Libor</v>
      </c>
      <c r="B44" t="str">
        <v>28.02.2025</v>
      </c>
      <c r="C44" t="str">
        <v>17:00</v>
      </c>
      <c r="D44" t="str">
        <v>08:00</v>
      </c>
      <c r="E44" t="str">
        <v>-</v>
      </c>
      <c r="F44" t="str">
        <v>-</v>
      </c>
      <c r="G44" t="str">
        <v>Bez záznamů</v>
      </c>
    </row>
    <row r="45">
      <c r="A45" t="str">
        <v>Shcherban Edvard</v>
      </c>
      <c r="B45" t="str">
        <v>07.02.2025</v>
      </c>
      <c r="C45" t="str">
        <v>17:00</v>
      </c>
      <c r="D45" t="str">
        <v>08:30</v>
      </c>
      <c r="E45" t="str">
        <v>-</v>
      </c>
      <c r="F45" t="str">
        <v>-</v>
      </c>
      <c r="G45" t="str">
        <v>Bez záznamů</v>
      </c>
    </row>
    <row r="46">
      <c r="A46" t="str">
        <v>Shcherban Edvard</v>
      </c>
      <c r="B46" t="str">
        <v>11.02.2025</v>
      </c>
      <c r="C46" t="str">
        <v>17:00</v>
      </c>
      <c r="D46" t="str">
        <v>08:30</v>
      </c>
      <c r="E46" t="str">
        <v>-</v>
      </c>
      <c r="F46" t="str">
        <v>-</v>
      </c>
      <c r="G46" t="str">
        <v>Bez záznamů</v>
      </c>
    </row>
    <row r="47">
      <c r="A47" t="str">
        <v>Shcherban Edvard</v>
      </c>
      <c r="B47" t="str">
        <v>12.02.2025</v>
      </c>
      <c r="C47" t="str">
        <v>17:00</v>
      </c>
      <c r="D47" t="str">
        <v>08:30</v>
      </c>
      <c r="E47" t="str">
        <v>-</v>
      </c>
      <c r="F47" t="str">
        <v>-</v>
      </c>
      <c r="G47" t="str">
        <v>Bez záznamů</v>
      </c>
    </row>
    <row r="48">
      <c r="A48" t="str">
        <v>Shcherban Edvard</v>
      </c>
      <c r="B48" t="str">
        <v>18.02.2025</v>
      </c>
      <c r="C48" t="str">
        <v>17:00</v>
      </c>
      <c r="D48" t="str">
        <v>08:30</v>
      </c>
      <c r="E48" t="str">
        <v>-</v>
      </c>
      <c r="F48" t="str">
        <v>-</v>
      </c>
      <c r="G48" t="str">
        <v>Bez záznamů</v>
      </c>
    </row>
    <row r="49">
      <c r="A49" t="str">
        <v>Shcherban Edvard</v>
      </c>
      <c r="B49" t="str">
        <v>19.02.2025</v>
      </c>
      <c r="C49" t="str">
        <v>17:00</v>
      </c>
      <c r="D49" t="str">
        <v>08:30</v>
      </c>
      <c r="E49" t="str">
        <v>-</v>
      </c>
      <c r="F49" t="str">
        <v>-</v>
      </c>
      <c r="G49" t="str">
        <v>Bez záznamů</v>
      </c>
    </row>
    <row r="50">
      <c r="A50" t="str">
        <v>Tomšů Michal</v>
      </c>
      <c r="B50" t="str">
        <v>03.02.2025</v>
      </c>
      <c r="C50" t="str">
        <v>17:00</v>
      </c>
      <c r="D50" t="str">
        <v>08:30</v>
      </c>
      <c r="E50" t="str">
        <v>-</v>
      </c>
      <c r="F50" t="str">
        <v>-</v>
      </c>
      <c r="G50" t="str">
        <v>Bez záznamů</v>
      </c>
    </row>
    <row r="51">
      <c r="A51" t="str">
        <v>Tomšů Michal</v>
      </c>
      <c r="B51" t="str">
        <v>06.02.2025</v>
      </c>
      <c r="C51" t="str">
        <v>17:00</v>
      </c>
      <c r="D51" t="str">
        <v>08:30</v>
      </c>
      <c r="E51" t="str">
        <v>-</v>
      </c>
      <c r="F51" t="str">
        <v>-</v>
      </c>
      <c r="G51" t="str">
        <v>Bez záznamů</v>
      </c>
    </row>
    <row r="52">
      <c r="A52" t="str">
        <v>Tomšů Michal</v>
      </c>
      <c r="B52" t="str">
        <v>10.02.2025</v>
      </c>
      <c r="C52" t="str">
        <v>17:00</v>
      </c>
      <c r="D52" t="str">
        <v>08:30</v>
      </c>
      <c r="E52" t="str">
        <v>-</v>
      </c>
      <c r="F52" t="str">
        <v>-</v>
      </c>
      <c r="G52" t="str">
        <v>Bez záznamů</v>
      </c>
    </row>
    <row r="53">
      <c r="A53" t="str">
        <v>Tomšů Michal</v>
      </c>
      <c r="B53" t="str">
        <v>13.02.2025</v>
      </c>
      <c r="C53" t="str">
        <v>17:00</v>
      </c>
      <c r="D53" t="str">
        <v>08:30</v>
      </c>
      <c r="E53" t="str">
        <v>-</v>
      </c>
      <c r="F53" t="str">
        <v>-</v>
      </c>
      <c r="G53" t="str">
        <v>Bez záznamů</v>
      </c>
    </row>
    <row r="54">
      <c r="A54" t="str">
        <v>Tomšů Michal</v>
      </c>
      <c r="B54" t="str">
        <v>17.02.2025</v>
      </c>
      <c r="C54" t="str">
        <v>17:00</v>
      </c>
      <c r="D54" t="str">
        <v>08:30</v>
      </c>
      <c r="E54" t="str">
        <v>-</v>
      </c>
      <c r="F54" t="str">
        <v>-</v>
      </c>
      <c r="G54" t="str">
        <v>Bez záznamů</v>
      </c>
    </row>
    <row r="55">
      <c r="A55" t="str">
        <v>Tomšů Michal</v>
      </c>
      <c r="B55" t="str">
        <v>20.02.2025</v>
      </c>
      <c r="C55" t="str">
        <v>17:00</v>
      </c>
      <c r="D55" t="str">
        <v>08:30</v>
      </c>
      <c r="E55" t="str">
        <v>-</v>
      </c>
      <c r="F55" t="str">
        <v>-</v>
      </c>
      <c r="G55" t="str">
        <v>Bez záznamů</v>
      </c>
    </row>
    <row r="56">
      <c r="A56" t="str">
        <v>Tomšů Michal</v>
      </c>
      <c r="B56" t="str">
        <v>24.02.2025</v>
      </c>
      <c r="C56" t="str">
        <v>17:00</v>
      </c>
      <c r="D56" t="str">
        <v>08:30</v>
      </c>
      <c r="E56" t="str">
        <v>-</v>
      </c>
      <c r="F56" t="str">
        <v>-</v>
      </c>
      <c r="G56" t="str">
        <v>Bez záznamů</v>
      </c>
    </row>
    <row r="57">
      <c r="A57" t="str">
        <v>Tomšů Michal</v>
      </c>
      <c r="B57" t="str">
        <v>27.02.2025</v>
      </c>
      <c r="C57" t="str">
        <v>17:00</v>
      </c>
      <c r="D57" t="str">
        <v>08:30</v>
      </c>
      <c r="E57" t="str">
        <v>-</v>
      </c>
      <c r="F57" t="str">
        <v>-</v>
      </c>
      <c r="G57" t="str">
        <v>Bez záznamů</v>
      </c>
    </row>
  </sheetData>
  <ignoredErrors>
    <ignoredError numberStoredAsText="1" sqref="A1:G57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List1</vt:lpstr>
      <vt:lpstr>List2</vt:lpstr>
      <vt:lpstr>List4</vt:lpstr>
      <vt:lpstr>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2025-03-11T13:33:55Z</dcterms:modified>
  <cp:lastModifiedBy>Jakub Zeman</cp:lastModifiedBy>
  <cp:lastPrinted>2025-03-11T13:13:45Z</cp:lastPrinted>
  <dc:creator>Jakub Zeman</dc:creator>
</cp:coreProperties>
</file>