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033c6dc9bc5336cb/Plocha/"/>
    </mc:Choice>
  </mc:AlternateContent>
  <xr:revisionPtr revIDLastSave="222" documentId="11_AD4D80C4656A4B7AC02E74C7EB18567E5ADEDD81" xr6:coauthVersionLast="47" xr6:coauthVersionMax="47" xr10:uidLastSave="{AB243BA3-56BA-4725-947E-91724498710F}"/>
  <bookViews>
    <workbookView xWindow="3360" yWindow="3200" windowWidth="28800" windowHeight="16660" xr2:uid="{00000000-000D-0000-FFFF-FFFF00000000}"/>
  </bookViews>
  <sheets>
    <sheet name="List1" sheetId="1" r:id="rId1"/>
    <sheet name="List2" sheetId="2" r:id="rId2"/>
  </sheets>
  <definedNames>
    <definedName name="_xlnm._FilterDatabase" localSheetId="1" hidden="1">List2!$A$5:$C$26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1" l="1"/>
  <c r="E46" i="1"/>
  <c r="T44" i="1"/>
  <c r="Q44" i="1"/>
  <c r="P44" i="1"/>
  <c r="O44" i="1"/>
  <c r="E44" i="1"/>
  <c r="G44" i="1" s="1"/>
  <c r="K44" i="1" s="1"/>
  <c r="T40" i="1"/>
  <c r="Q40" i="1"/>
  <c r="P40" i="1"/>
  <c r="O40" i="1"/>
  <c r="E40" i="1"/>
  <c r="G40" i="1" s="1"/>
  <c r="K40" i="1" s="1"/>
  <c r="T39" i="1"/>
  <c r="Q39" i="1"/>
  <c r="P39" i="1"/>
  <c r="O39" i="1"/>
  <c r="E39" i="1"/>
  <c r="G39" i="1" s="1"/>
  <c r="K39" i="1" s="1"/>
  <c r="T38" i="1"/>
  <c r="Q38" i="1"/>
  <c r="P38" i="1"/>
  <c r="O38" i="1"/>
  <c r="G38" i="1"/>
  <c r="K38" i="1" s="1"/>
  <c r="E38" i="1"/>
  <c r="T37" i="1"/>
  <c r="Q37" i="1"/>
  <c r="P37" i="1"/>
  <c r="O37" i="1"/>
  <c r="E37" i="1"/>
  <c r="G37" i="1" s="1"/>
  <c r="K37" i="1" s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6" i="2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41" i="1"/>
  <c r="P41" i="1"/>
  <c r="O42" i="1"/>
  <c r="P42" i="1"/>
  <c r="O43" i="1"/>
  <c r="P43" i="1"/>
  <c r="O45" i="1"/>
  <c r="P45" i="1"/>
  <c r="P5" i="1"/>
  <c r="O5" i="1"/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41" i="1"/>
  <c r="T42" i="1"/>
  <c r="T46" i="1" s="1"/>
  <c r="T43" i="1"/>
  <c r="T45" i="1"/>
  <c r="T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41" i="1"/>
  <c r="Q42" i="1"/>
  <c r="Q43" i="1"/>
  <c r="Q45" i="1"/>
  <c r="Q5" i="1"/>
  <c r="E6" i="1"/>
  <c r="G6" i="1" s="1"/>
  <c r="K6" i="1" s="1"/>
  <c r="E7" i="1"/>
  <c r="G7" i="1" s="1"/>
  <c r="K7" i="1" s="1"/>
  <c r="E8" i="1"/>
  <c r="G8" i="1" s="1"/>
  <c r="K8" i="1" s="1"/>
  <c r="E9" i="1"/>
  <c r="G9" i="1" s="1"/>
  <c r="K9" i="1" s="1"/>
  <c r="E10" i="1"/>
  <c r="G10" i="1" s="1"/>
  <c r="K10" i="1" s="1"/>
  <c r="E11" i="1"/>
  <c r="G11" i="1" s="1"/>
  <c r="K11" i="1" s="1"/>
  <c r="E12" i="1"/>
  <c r="G12" i="1" s="1"/>
  <c r="K12" i="1" s="1"/>
  <c r="E13" i="1"/>
  <c r="G13" i="1" s="1"/>
  <c r="K13" i="1" s="1"/>
  <c r="E14" i="1"/>
  <c r="G14" i="1" s="1"/>
  <c r="K14" i="1" s="1"/>
  <c r="E15" i="1"/>
  <c r="G15" i="1" s="1"/>
  <c r="K15" i="1" s="1"/>
  <c r="E16" i="1"/>
  <c r="G16" i="1" s="1"/>
  <c r="K16" i="1" s="1"/>
  <c r="E17" i="1"/>
  <c r="G17" i="1" s="1"/>
  <c r="K17" i="1" s="1"/>
  <c r="E18" i="1"/>
  <c r="G18" i="1" s="1"/>
  <c r="K18" i="1" s="1"/>
  <c r="E19" i="1"/>
  <c r="G19" i="1" s="1"/>
  <c r="K19" i="1" s="1"/>
  <c r="E20" i="1"/>
  <c r="G20" i="1" s="1"/>
  <c r="K20" i="1" s="1"/>
  <c r="E21" i="1"/>
  <c r="G21" i="1" s="1"/>
  <c r="K21" i="1" s="1"/>
  <c r="E22" i="1"/>
  <c r="G22" i="1" s="1"/>
  <c r="K22" i="1" s="1"/>
  <c r="E23" i="1"/>
  <c r="G23" i="1" s="1"/>
  <c r="K23" i="1" s="1"/>
  <c r="E24" i="1"/>
  <c r="G24" i="1" s="1"/>
  <c r="K24" i="1" s="1"/>
  <c r="E25" i="1"/>
  <c r="G25" i="1" s="1"/>
  <c r="K25" i="1" s="1"/>
  <c r="E26" i="1"/>
  <c r="G26" i="1" s="1"/>
  <c r="K26" i="1" s="1"/>
  <c r="E27" i="1"/>
  <c r="G27" i="1" s="1"/>
  <c r="K27" i="1" s="1"/>
  <c r="E28" i="1"/>
  <c r="G28" i="1" s="1"/>
  <c r="K28" i="1" s="1"/>
  <c r="E29" i="1"/>
  <c r="G29" i="1" s="1"/>
  <c r="K29" i="1" s="1"/>
  <c r="E30" i="1"/>
  <c r="G30" i="1" s="1"/>
  <c r="K30" i="1" s="1"/>
  <c r="E31" i="1"/>
  <c r="G31" i="1" s="1"/>
  <c r="K31" i="1" s="1"/>
  <c r="E32" i="1"/>
  <c r="G32" i="1" s="1"/>
  <c r="K32" i="1" s="1"/>
  <c r="E33" i="1"/>
  <c r="G33" i="1" s="1"/>
  <c r="K33" i="1" s="1"/>
  <c r="E34" i="1"/>
  <c r="G34" i="1" s="1"/>
  <c r="K34" i="1" s="1"/>
  <c r="E35" i="1"/>
  <c r="G35" i="1" s="1"/>
  <c r="K35" i="1" s="1"/>
  <c r="E36" i="1"/>
  <c r="G36" i="1" s="1"/>
  <c r="K36" i="1" s="1"/>
  <c r="E41" i="1"/>
  <c r="G41" i="1" s="1"/>
  <c r="K41" i="1" s="1"/>
  <c r="E42" i="1"/>
  <c r="G42" i="1" s="1"/>
  <c r="K42" i="1" s="1"/>
  <c r="E43" i="1"/>
  <c r="G43" i="1" s="1"/>
  <c r="K43" i="1" s="1"/>
  <c r="E45" i="1"/>
  <c r="G45" i="1" s="1"/>
  <c r="K45" i="1" s="1"/>
  <c r="E5" i="1"/>
  <c r="G5" i="1" s="1"/>
  <c r="K5" i="1" s="1"/>
</calcChain>
</file>

<file path=xl/sharedStrings.xml><?xml version="1.0" encoding="utf-8"?>
<sst xmlns="http://schemas.openxmlformats.org/spreadsheetml/2006/main" count="113" uniqueCount="52">
  <si>
    <t>BPK</t>
  </si>
  <si>
    <t>Časový rozsah</t>
  </si>
  <si>
    <t>Název:</t>
  </si>
  <si>
    <t>Poznámka</t>
  </si>
  <si>
    <t>Příjmení a jméno</t>
  </si>
  <si>
    <t>Datum</t>
  </si>
  <si>
    <t>Od</t>
  </si>
  <si>
    <t>Do</t>
  </si>
  <si>
    <t>Hodin</t>
  </si>
  <si>
    <t>Sazba</t>
  </si>
  <si>
    <t>Mzda</t>
  </si>
  <si>
    <t>Dle skutečnosti</t>
  </si>
  <si>
    <t>Fakturace</t>
  </si>
  <si>
    <t>Cestovné</t>
  </si>
  <si>
    <t>Odměna</t>
  </si>
  <si>
    <t>Heryč Jiří</t>
  </si>
  <si>
    <t>Jakš Libor</t>
  </si>
  <si>
    <t>Tomšů Michal</t>
  </si>
  <si>
    <t>Shcherban Edvard</t>
  </si>
  <si>
    <t>Duffek Dušan</t>
  </si>
  <si>
    <t>Celkem</t>
  </si>
  <si>
    <t>Do výplat</t>
  </si>
  <si>
    <t>Zaokrouhlení</t>
  </si>
  <si>
    <t>Záloha</t>
  </si>
  <si>
    <t>Vyhodnocení obchůzek</t>
  </si>
  <si>
    <t xml:space="preserve">Typ vyhodnocení: Podle snímače </t>
  </si>
  <si>
    <t>Časový interval: Od:01.03.2025 00:00:00 Do:01.04.2025 00:00:00</t>
  </si>
  <si>
    <t>Snímač: 310696  Výrobní číslo/IMEI: 310696</t>
  </si>
  <si>
    <t>Čas načtení</t>
  </si>
  <si>
    <t>Název bodu</t>
  </si>
  <si>
    <t>01.03.2025 06:51:02</t>
  </si>
  <si>
    <t>01.03.2025 06:51:36</t>
  </si>
  <si>
    <t>02.03.2025 06:50:56</t>
  </si>
  <si>
    <t>02.03.2025 06:51:05</t>
  </si>
  <si>
    <t>03.03.2025 07:23:59</t>
  </si>
  <si>
    <t>03.03.2025 15:51:10</t>
  </si>
  <si>
    <t>04.03.2025 07:35:54</t>
  </si>
  <si>
    <t>04.03.2025 15:38:46</t>
  </si>
  <si>
    <t>05.03.2025 07:30:05</t>
  </si>
  <si>
    <t>05.03.2025 15:33:32</t>
  </si>
  <si>
    <t>06.03.2025 07:30:24</t>
  </si>
  <si>
    <t>06.03.2025 16:02:16</t>
  </si>
  <si>
    <t>07.03.2025 07:34:16</t>
  </si>
  <si>
    <t>07.03.2025 15:50:03</t>
  </si>
  <si>
    <t>08.03.2025 06:54:29</t>
  </si>
  <si>
    <t>08.03.2025 06:54:38</t>
  </si>
  <si>
    <t>08.03.2025 18:41:24</t>
  </si>
  <si>
    <t>08.03.2025 18:41:59</t>
  </si>
  <si>
    <t>09.03.2025 06:58:56</t>
  </si>
  <si>
    <t>10.03.2025 07:22:30</t>
  </si>
  <si>
    <t>10.03.2025 15:53:34</t>
  </si>
  <si>
    <t>Ďuricha Josef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</si>
</sst>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indexed="8"/>
      <name val="Calibri"/>
    </font>
    <font>
      <b/>
      <sz val="16"/>
      <color indexed="8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ck">
        <color indexed="8"/>
      </bottom>
      <diagonal/>
    </border>
  </borders>
  <cellStyleXfs count="2">
    <xf numFmtId="0" fontId="0" fillId="0" borderId="0"/>
    <xf numFmtId="0" fontId="2" fillId="0" borderId="0" applyFill="0" applyProtection="0"/>
  </cellStyleXfs>
  <cellXfs count="2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0" borderId="0" xfId="1" applyFont="1" applyFill="1" applyAlignment="1" applyProtection="1">
      <alignment vertical="center"/>
    </xf>
    <xf numFmtId="0" fontId="4" fillId="0" borderId="5" xfId="1" applyFont="1" applyFill="1" applyBorder="1" applyAlignment="1" applyProtection="1">
      <alignment vertical="center"/>
    </xf>
    <xf numFmtId="0" fontId="4" fillId="0" borderId="0" xfId="1" applyFont="1" applyFill="1" applyAlignment="1" applyProtection="1">
      <alignment horizontal="center" vertical="center"/>
    </xf>
    <xf numFmtId="0" fontId="2" fillId="0" borderId="0" xfId="1" applyFill="1" applyAlignment="1" applyProtection="1">
      <alignment vertical="center"/>
    </xf>
    <xf numFmtId="0" fontId="4" fillId="0" borderId="0" xfId="1" applyFont="1" applyFill="1" applyAlignment="1" applyProtection="1">
      <alignment vertical="center"/>
    </xf>
    <xf numFmtId="0" fontId="2" fillId="0" borderId="0" xfId="1" applyFill="1" applyAlignment="1" applyProtection="1">
      <alignment vertical="center"/>
    </xf>
    <xf numFmtId="0" fontId="3" fillId="0" borderId="0" xfId="1" applyFont="1" applyFill="1" applyAlignment="1" applyProtection="1">
      <alignment vertical="center"/>
    </xf>
    <xf numFmtId="0" fontId="4" fillId="0" borderId="6" xfId="1" applyFont="1" applyFill="1" applyBorder="1" applyAlignment="1" applyProtection="1">
      <alignment vertical="center"/>
    </xf>
    <xf numFmtId="0" fontId="2" fillId="0" borderId="6" xfId="1" applyFill="1" applyBorder="1" applyAlignment="1" applyProtection="1">
      <alignment vertical="center"/>
    </xf>
    <xf numFmtId="164" fontId="2" fillId="0" borderId="0" xfId="1" applyNumberFormat="1" applyFill="1" applyAlignment="1" applyProtection="1">
      <alignment vertical="center"/>
    </xf>
    <xf numFmtId="0" fontId="0" fillId="0" borderId="1" xfId="0" applyFill="1" applyBorder="1"/>
  </cellXfs>
  <cellStyles count="2">
    <cellStyle name="Normální" xfId="0" builtinId="0"/>
    <cellStyle name="Normální 2" xfId="1" xr:uid="{76B9456B-BBE4-4DD3-81EC-1F10542BAA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87"/>
  <sheetViews>
    <sheetView tabSelected="1" zoomScale="70" zoomScaleNormal="70" workbookViewId="0">
      <selection activeCell="Z22" sqref="Z22"/>
    </sheetView>
  </sheetViews>
  <sheetFormatPr defaultRowHeight="14.5" x14ac:dyDescent="0.35"/>
  <cols>
    <col min="1" max="1" width="18.54296875" customWidth="1"/>
    <col min="2" max="2" width="11.26953125" customWidth="1"/>
    <col min="3" max="3" width="10.36328125" customWidth="1"/>
    <col min="12" max="12" width="32.54296875" customWidth="1"/>
  </cols>
  <sheetData>
    <row r="1" spans="1:20" ht="16.5" customHeight="1" x14ac:dyDescent="0.35">
      <c r="A1" t="s">
        <v>2</v>
      </c>
      <c r="B1" t="s">
        <v>0</v>
      </c>
    </row>
    <row r="2" spans="1:20" ht="16.5" customHeight="1" x14ac:dyDescent="0.35">
      <c r="A2" t="s">
        <v>1</v>
      </c>
      <c r="B2" s="2">
        <v>45717</v>
      </c>
      <c r="C2" s="1">
        <v>45744</v>
      </c>
    </row>
    <row r="3" spans="1:20" ht="32.5" customHeight="1" x14ac:dyDescent="0.35">
      <c r="A3" s="10" t="s">
        <v>21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2"/>
      <c r="M3" s="10" t="s">
        <v>11</v>
      </c>
      <c r="N3" s="12"/>
      <c r="O3" s="10" t="s">
        <v>22</v>
      </c>
      <c r="P3" s="11"/>
      <c r="Q3" s="12"/>
      <c r="R3" s="9" t="s">
        <v>12</v>
      </c>
      <c r="S3" s="9"/>
      <c r="T3" s="9"/>
    </row>
    <row r="4" spans="1:20" x14ac:dyDescent="0.35">
      <c r="A4" s="4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13</v>
      </c>
      <c r="I4" s="7" t="s">
        <v>14</v>
      </c>
      <c r="J4" s="7" t="s">
        <v>23</v>
      </c>
      <c r="K4" s="7" t="s">
        <v>20</v>
      </c>
      <c r="L4" s="7" t="s">
        <v>3</v>
      </c>
      <c r="M4" s="7" t="s">
        <v>6</v>
      </c>
      <c r="N4" s="7" t="s">
        <v>7</v>
      </c>
      <c r="O4" s="7" t="s">
        <v>6</v>
      </c>
      <c r="P4" s="7" t="s">
        <v>7</v>
      </c>
      <c r="Q4" s="7" t="s">
        <v>8</v>
      </c>
      <c r="R4" s="7" t="s">
        <v>6</v>
      </c>
      <c r="S4" s="7" t="s">
        <v>7</v>
      </c>
      <c r="T4" s="7" t="s">
        <v>8</v>
      </c>
    </row>
    <row r="5" spans="1:20" ht="18.5" customHeight="1" x14ac:dyDescent="0.35">
      <c r="A5" s="4" t="s">
        <v>19</v>
      </c>
      <c r="B5" s="5">
        <v>45717</v>
      </c>
      <c r="C5" s="6">
        <v>0.3125</v>
      </c>
      <c r="D5" s="6">
        <v>0.8125</v>
      </c>
      <c r="E5" s="4">
        <f t="shared" ref="E5:E45" si="0">IF(AND(OR(C5=D5,C5&gt;D5),(C5&gt;0)),24-MROUND((((C5*1440)-(D5*1440)))/60,0.5),MROUND(((D5*1440)-(C5*1440))/60,0.5))</f>
        <v>12</v>
      </c>
      <c r="F5" s="4">
        <v>130</v>
      </c>
      <c r="G5" s="4">
        <f>SUM(E5*F5)</f>
        <v>1560</v>
      </c>
      <c r="H5" s="4"/>
      <c r="I5" s="4"/>
      <c r="J5" s="4"/>
      <c r="K5" s="4">
        <f>(G5+H5+I5)-J5</f>
        <v>1560</v>
      </c>
      <c r="L5" s="4"/>
      <c r="M5" s="6"/>
      <c r="N5" s="6"/>
      <c r="O5" s="8">
        <f>IFERROR(MROUND(M5,"0:30"),"0:00")</f>
        <v>0</v>
      </c>
      <c r="P5" s="8">
        <f>IFERROR(MROUND(N5,"0:30"),"0:00")</f>
        <v>0</v>
      </c>
      <c r="Q5" s="4">
        <f>IF(AND(OR(M5=N5,M5&gt;N5),(M5&gt;0)),24-MROUND((((M5*1440)-(N5*1440)))/60,0.5),MROUND(((N5*1440)-(M5*1440))/60,0.5))</f>
        <v>0</v>
      </c>
      <c r="R5" s="6">
        <v>0.3125</v>
      </c>
      <c r="S5" s="6">
        <v>0.8125</v>
      </c>
      <c r="T5" s="4">
        <f>IF(AND(OR(R5=S5,R5&gt;S5),(R5&gt;0)),24-MROUND((((R5*1440)-(S5*1440)))/60,0.5),MROUND(((S5*1440)-(R5*1440))/60,0.5))</f>
        <v>12</v>
      </c>
    </row>
    <row r="6" spans="1:20" ht="18.5" customHeight="1" x14ac:dyDescent="0.35">
      <c r="A6" s="4" t="s">
        <v>19</v>
      </c>
      <c r="B6" s="5">
        <v>45717</v>
      </c>
      <c r="C6" s="6">
        <v>0.8125</v>
      </c>
      <c r="D6" s="6">
        <v>0.27083333333333331</v>
      </c>
      <c r="E6" s="4">
        <f t="shared" si="0"/>
        <v>11</v>
      </c>
      <c r="F6" s="4">
        <v>130</v>
      </c>
      <c r="G6" s="4">
        <f t="shared" ref="G6:G45" si="1">SUM(E6*F6)</f>
        <v>1430</v>
      </c>
      <c r="H6" s="4"/>
      <c r="I6" s="4"/>
      <c r="J6" s="4"/>
      <c r="K6" s="4">
        <f t="shared" ref="K6:K45" si="2">(G6+H6+I6)-J6</f>
        <v>1430</v>
      </c>
      <c r="L6" s="4"/>
      <c r="M6" s="6"/>
      <c r="N6" s="6"/>
      <c r="O6" s="8">
        <f t="shared" ref="O6:O45" si="3">IFERROR(MROUND(M6,"0:30"),"0:00")</f>
        <v>0</v>
      </c>
      <c r="P6" s="8">
        <f t="shared" ref="P6:P45" si="4">IFERROR(MROUND(N6,"0:30"),"0:00")</f>
        <v>0</v>
      </c>
      <c r="Q6" s="4">
        <f t="shared" ref="Q6:Q45" si="5">IF(AND(OR(M6=N6,M6&gt;N6),(M6&gt;0)),24-MROUND((((M6*1440)-(N6*1440)))/60,0.5),MROUND(((N6*1440)-(M6*1440))/60,0.5))</f>
        <v>0</v>
      </c>
      <c r="R6" s="6">
        <v>0.8125</v>
      </c>
      <c r="S6" s="6">
        <v>0.3125</v>
      </c>
      <c r="T6" s="4">
        <f t="shared" ref="T6:T45" si="6">IF(AND(OR(R6=S6,R6&gt;S6),(R6&gt;0)),24-MROUND((((R6*1440)-(S6*1440)))/60,0.5),MROUND(((S6*1440)-(R6*1440))/60,0.5))</f>
        <v>12</v>
      </c>
    </row>
    <row r="7" spans="1:20" ht="18.5" customHeight="1" x14ac:dyDescent="0.35">
      <c r="A7" s="4" t="s">
        <v>15</v>
      </c>
      <c r="B7" s="5">
        <v>45718</v>
      </c>
      <c r="C7" s="6">
        <v>0.27083333333333331</v>
      </c>
      <c r="D7" s="6">
        <v>0.8125</v>
      </c>
      <c r="E7" s="4">
        <f t="shared" si="0"/>
        <v>13</v>
      </c>
      <c r="F7" s="4">
        <v>130</v>
      </c>
      <c r="G7" s="4">
        <f t="shared" si="1"/>
        <v>1690</v>
      </c>
      <c r="H7" s="4"/>
      <c r="I7" s="4"/>
      <c r="J7" s="4"/>
      <c r="K7" s="4">
        <f t="shared" si="2"/>
        <v>1690</v>
      </c>
      <c r="L7" s="4"/>
      <c r="M7" s="6"/>
      <c r="N7" s="6"/>
      <c r="O7" s="8">
        <f t="shared" si="3"/>
        <v>0</v>
      </c>
      <c r="P7" s="8">
        <f t="shared" si="4"/>
        <v>0</v>
      </c>
      <c r="Q7" s="4">
        <f t="shared" si="5"/>
        <v>0</v>
      </c>
      <c r="R7" s="6">
        <v>0.3125</v>
      </c>
      <c r="S7" s="6">
        <v>0.8125</v>
      </c>
      <c r="T7" s="4">
        <f t="shared" si="6"/>
        <v>12</v>
      </c>
    </row>
    <row r="8" spans="1:20" ht="18.5" customHeight="1" x14ac:dyDescent="0.35">
      <c r="A8" s="4" t="s">
        <v>15</v>
      </c>
      <c r="B8" s="5">
        <v>45718</v>
      </c>
      <c r="C8" s="6">
        <v>0.8125</v>
      </c>
      <c r="D8" s="6">
        <v>0.3125</v>
      </c>
      <c r="E8" s="4">
        <f t="shared" si="0"/>
        <v>12</v>
      </c>
      <c r="F8" s="4">
        <v>130</v>
      </c>
      <c r="G8" s="4">
        <f t="shared" si="1"/>
        <v>1560</v>
      </c>
      <c r="H8" s="4"/>
      <c r="I8" s="4"/>
      <c r="J8" s="4"/>
      <c r="K8" s="4">
        <f t="shared" si="2"/>
        <v>1560</v>
      </c>
      <c r="L8" s="4"/>
      <c r="M8" s="6"/>
      <c r="N8" s="6"/>
      <c r="O8" s="8">
        <f t="shared" si="3"/>
        <v>0</v>
      </c>
      <c r="P8" s="8">
        <f t="shared" si="4"/>
        <v>0</v>
      </c>
      <c r="Q8" s="4">
        <f t="shared" si="5"/>
        <v>0</v>
      </c>
      <c r="R8" s="6">
        <v>0.8125</v>
      </c>
      <c r="S8" s="6">
        <v>0.3125</v>
      </c>
      <c r="T8" s="4">
        <f t="shared" si="6"/>
        <v>12</v>
      </c>
    </row>
    <row r="9" spans="1:20" ht="18.5" customHeight="1" x14ac:dyDescent="0.35">
      <c r="A9" s="4" t="s">
        <v>17</v>
      </c>
      <c r="B9" s="5">
        <v>45719</v>
      </c>
      <c r="C9" s="6">
        <v>0.66666666666666663</v>
      </c>
      <c r="D9" s="6">
        <v>0.3125</v>
      </c>
      <c r="E9" s="4">
        <f t="shared" si="0"/>
        <v>15.5</v>
      </c>
      <c r="F9" s="4">
        <v>130</v>
      </c>
      <c r="G9" s="4">
        <f t="shared" si="1"/>
        <v>2015</v>
      </c>
      <c r="H9" s="4"/>
      <c r="I9" s="4"/>
      <c r="J9" s="4"/>
      <c r="K9" s="4">
        <f t="shared" si="2"/>
        <v>2015</v>
      </c>
      <c r="L9" s="4"/>
      <c r="M9" s="6"/>
      <c r="N9" s="6"/>
      <c r="O9" s="8">
        <f t="shared" si="3"/>
        <v>0</v>
      </c>
      <c r="P9" s="8">
        <f t="shared" si="4"/>
        <v>0</v>
      </c>
      <c r="Q9" s="4">
        <f t="shared" si="5"/>
        <v>0</v>
      </c>
      <c r="R9" s="6">
        <v>0.66666666666666663</v>
      </c>
      <c r="S9" s="6">
        <v>0.3125</v>
      </c>
      <c r="T9" s="4">
        <f t="shared" si="6"/>
        <v>15.5</v>
      </c>
    </row>
    <row r="10" spans="1:20" ht="18.5" customHeight="1" x14ac:dyDescent="0.35">
      <c r="A10" s="4" t="s">
        <v>18</v>
      </c>
      <c r="B10" s="5">
        <v>45720</v>
      </c>
      <c r="C10" s="6">
        <v>0.66666666666666663</v>
      </c>
      <c r="D10" s="6">
        <v>0.3125</v>
      </c>
      <c r="E10" s="4">
        <f t="shared" si="0"/>
        <v>15.5</v>
      </c>
      <c r="F10" s="4">
        <v>130</v>
      </c>
      <c r="G10" s="4">
        <f t="shared" si="1"/>
        <v>2015</v>
      </c>
      <c r="H10" s="4"/>
      <c r="I10" s="4"/>
      <c r="J10" s="4"/>
      <c r="K10" s="4">
        <f t="shared" si="2"/>
        <v>2015</v>
      </c>
      <c r="L10" s="4"/>
      <c r="M10" s="6"/>
      <c r="N10" s="6"/>
      <c r="O10" s="8">
        <f t="shared" si="3"/>
        <v>0</v>
      </c>
      <c r="P10" s="8">
        <f t="shared" si="4"/>
        <v>0</v>
      </c>
      <c r="Q10" s="4">
        <f t="shared" si="5"/>
        <v>0</v>
      </c>
      <c r="R10" s="6">
        <v>0.66666666666666663</v>
      </c>
      <c r="S10" s="6">
        <v>0.3125</v>
      </c>
      <c r="T10" s="4">
        <f t="shared" si="6"/>
        <v>15.5</v>
      </c>
    </row>
    <row r="11" spans="1:20" ht="18.5" customHeight="1" x14ac:dyDescent="0.35">
      <c r="A11" s="4" t="s">
        <v>18</v>
      </c>
      <c r="B11" s="5">
        <v>45721</v>
      </c>
      <c r="C11" s="6">
        <v>0.77083333333333326</v>
      </c>
      <c r="D11" s="6">
        <v>0.3125</v>
      </c>
      <c r="E11" s="4">
        <f t="shared" si="0"/>
        <v>13</v>
      </c>
      <c r="F11" s="4">
        <v>130</v>
      </c>
      <c r="G11" s="4">
        <f t="shared" si="1"/>
        <v>1690</v>
      </c>
      <c r="H11" s="4"/>
      <c r="I11" s="4"/>
      <c r="J11" s="4"/>
      <c r="K11" s="4">
        <f t="shared" si="2"/>
        <v>1690</v>
      </c>
      <c r="L11" s="4"/>
      <c r="M11" s="6"/>
      <c r="N11" s="6"/>
      <c r="O11" s="8">
        <f t="shared" si="3"/>
        <v>0</v>
      </c>
      <c r="P11" s="8">
        <f t="shared" si="4"/>
        <v>0</v>
      </c>
      <c r="Q11" s="4">
        <f t="shared" si="5"/>
        <v>0</v>
      </c>
      <c r="R11" s="6">
        <v>0.66666666666666663</v>
      </c>
      <c r="S11" s="6">
        <v>0.3125</v>
      </c>
      <c r="T11" s="4">
        <f t="shared" si="6"/>
        <v>15.5</v>
      </c>
    </row>
    <row r="12" spans="1:20" ht="18.5" customHeight="1" x14ac:dyDescent="0.35">
      <c r="A12" s="4" t="s">
        <v>17</v>
      </c>
      <c r="B12" s="5">
        <v>45722</v>
      </c>
      <c r="C12" s="6">
        <v>0.66666666666666663</v>
      </c>
      <c r="D12" s="6">
        <v>0.3125</v>
      </c>
      <c r="E12" s="4">
        <f t="shared" si="0"/>
        <v>15.5</v>
      </c>
      <c r="F12" s="4">
        <v>130</v>
      </c>
      <c r="G12" s="4">
        <f t="shared" si="1"/>
        <v>2015</v>
      </c>
      <c r="H12" s="4"/>
      <c r="I12" s="4"/>
      <c r="J12" s="4"/>
      <c r="K12" s="4">
        <f t="shared" si="2"/>
        <v>2015</v>
      </c>
      <c r="L12" s="4"/>
      <c r="M12" s="6"/>
      <c r="N12" s="6"/>
      <c r="O12" s="8">
        <f t="shared" si="3"/>
        <v>0</v>
      </c>
      <c r="P12" s="8">
        <f t="shared" si="4"/>
        <v>0</v>
      </c>
      <c r="Q12" s="4">
        <f t="shared" si="5"/>
        <v>0</v>
      </c>
      <c r="R12" s="6">
        <v>0.66666666666666663</v>
      </c>
      <c r="S12" s="6">
        <v>0.3125</v>
      </c>
      <c r="T12" s="4">
        <f t="shared" si="6"/>
        <v>15.5</v>
      </c>
    </row>
    <row r="13" spans="1:20" ht="18.5" customHeight="1" x14ac:dyDescent="0.35">
      <c r="A13" s="4" t="s">
        <v>18</v>
      </c>
      <c r="B13" s="5">
        <v>45723</v>
      </c>
      <c r="C13" s="6">
        <v>0.66666666666666663</v>
      </c>
      <c r="D13" s="6">
        <v>0.3125</v>
      </c>
      <c r="E13" s="4">
        <f t="shared" si="0"/>
        <v>15.5</v>
      </c>
      <c r="F13" s="4">
        <v>130</v>
      </c>
      <c r="G13" s="4">
        <f t="shared" si="1"/>
        <v>2015</v>
      </c>
      <c r="H13" s="4"/>
      <c r="I13" s="4"/>
      <c r="J13" s="4"/>
      <c r="K13" s="4">
        <f t="shared" si="2"/>
        <v>2015</v>
      </c>
      <c r="L13" s="4"/>
      <c r="M13" s="6"/>
      <c r="N13" s="6"/>
      <c r="O13" s="8">
        <f t="shared" si="3"/>
        <v>0</v>
      </c>
      <c r="P13" s="8">
        <f t="shared" si="4"/>
        <v>0</v>
      </c>
      <c r="Q13" s="4">
        <f t="shared" si="5"/>
        <v>0</v>
      </c>
      <c r="R13" s="6">
        <v>0.66666666666666663</v>
      </c>
      <c r="S13" s="6">
        <v>0.3125</v>
      </c>
      <c r="T13" s="4">
        <f t="shared" si="6"/>
        <v>15.5</v>
      </c>
    </row>
    <row r="14" spans="1:20" ht="18.5" customHeight="1" x14ac:dyDescent="0.35">
      <c r="A14" s="4" t="s">
        <v>19</v>
      </c>
      <c r="B14" s="5">
        <v>45724</v>
      </c>
      <c r="C14" s="6">
        <v>0.3125</v>
      </c>
      <c r="D14" s="6">
        <v>0.8125</v>
      </c>
      <c r="E14" s="4">
        <f t="shared" si="0"/>
        <v>12</v>
      </c>
      <c r="F14" s="4">
        <v>130</v>
      </c>
      <c r="G14" s="4">
        <f t="shared" si="1"/>
        <v>1560</v>
      </c>
      <c r="H14" s="4"/>
      <c r="I14" s="4"/>
      <c r="J14" s="4"/>
      <c r="K14" s="4">
        <f t="shared" si="2"/>
        <v>1560</v>
      </c>
      <c r="L14" s="4"/>
      <c r="M14" s="6"/>
      <c r="N14" s="6"/>
      <c r="O14" s="8">
        <f t="shared" si="3"/>
        <v>0</v>
      </c>
      <c r="P14" s="8">
        <f t="shared" si="4"/>
        <v>0</v>
      </c>
      <c r="Q14" s="4">
        <f t="shared" si="5"/>
        <v>0</v>
      </c>
      <c r="R14" s="6">
        <v>0.3125</v>
      </c>
      <c r="S14" s="6">
        <v>0.8125</v>
      </c>
      <c r="T14" s="4">
        <f t="shared" si="6"/>
        <v>12</v>
      </c>
    </row>
    <row r="15" spans="1:20" ht="18.5" customHeight="1" x14ac:dyDescent="0.35">
      <c r="A15" s="4" t="s">
        <v>18</v>
      </c>
      <c r="B15" s="5">
        <v>45724</v>
      </c>
      <c r="C15" s="6">
        <v>0.8125</v>
      </c>
      <c r="D15" s="6">
        <v>0.25</v>
      </c>
      <c r="E15" s="4">
        <f t="shared" si="0"/>
        <v>10.5</v>
      </c>
      <c r="F15" s="4">
        <v>130</v>
      </c>
      <c r="G15" s="4">
        <f t="shared" si="1"/>
        <v>1365</v>
      </c>
      <c r="H15" s="4"/>
      <c r="I15" s="4"/>
      <c r="J15" s="4"/>
      <c r="K15" s="4">
        <f t="shared" si="2"/>
        <v>1365</v>
      </c>
      <c r="L15" s="4"/>
      <c r="M15" s="6"/>
      <c r="N15" s="6"/>
      <c r="O15" s="8">
        <f t="shared" si="3"/>
        <v>0</v>
      </c>
      <c r="P15" s="8">
        <f t="shared" si="4"/>
        <v>0</v>
      </c>
      <c r="Q15" s="4">
        <f t="shared" si="5"/>
        <v>0</v>
      </c>
      <c r="R15" s="6">
        <v>0.8125</v>
      </c>
      <c r="S15" s="6">
        <v>0.3125</v>
      </c>
      <c r="T15" s="4">
        <f t="shared" si="6"/>
        <v>12</v>
      </c>
    </row>
    <row r="16" spans="1:20" ht="18.5" customHeight="1" x14ac:dyDescent="0.35">
      <c r="A16" s="4" t="s">
        <v>19</v>
      </c>
      <c r="B16" s="5">
        <v>45725</v>
      </c>
      <c r="C16" s="6">
        <v>0.25</v>
      </c>
      <c r="D16" s="6">
        <v>0.75</v>
      </c>
      <c r="E16" s="4">
        <f t="shared" si="0"/>
        <v>12</v>
      </c>
      <c r="F16" s="4">
        <v>130</v>
      </c>
      <c r="G16" s="4">
        <f t="shared" si="1"/>
        <v>1560</v>
      </c>
      <c r="H16" s="4"/>
      <c r="I16" s="4"/>
      <c r="J16" s="4"/>
      <c r="K16" s="4">
        <f t="shared" si="2"/>
        <v>1560</v>
      </c>
      <c r="L16" s="4"/>
      <c r="M16" s="6"/>
      <c r="N16" s="6"/>
      <c r="O16" s="8">
        <f t="shared" si="3"/>
        <v>0</v>
      </c>
      <c r="P16" s="8">
        <f t="shared" si="4"/>
        <v>0</v>
      </c>
      <c r="Q16" s="4">
        <f t="shared" si="5"/>
        <v>0</v>
      </c>
      <c r="R16" s="6">
        <v>0.3125</v>
      </c>
      <c r="S16" s="6">
        <v>0.8125</v>
      </c>
      <c r="T16" s="4">
        <f t="shared" si="6"/>
        <v>12</v>
      </c>
    </row>
    <row r="17" spans="1:20" ht="18.5" customHeight="1" x14ac:dyDescent="0.35">
      <c r="A17" s="4" t="s">
        <v>19</v>
      </c>
      <c r="B17" s="5">
        <v>45725</v>
      </c>
      <c r="C17" s="6">
        <v>0.75</v>
      </c>
      <c r="D17" s="6">
        <v>0.3125</v>
      </c>
      <c r="E17" s="4">
        <f t="shared" si="0"/>
        <v>13.5</v>
      </c>
      <c r="F17" s="4">
        <v>130</v>
      </c>
      <c r="G17" s="4">
        <f t="shared" si="1"/>
        <v>1755</v>
      </c>
      <c r="H17" s="4"/>
      <c r="I17" s="4"/>
      <c r="J17" s="4"/>
      <c r="K17" s="4">
        <f t="shared" si="2"/>
        <v>1755</v>
      </c>
      <c r="L17" s="4"/>
      <c r="M17" s="6"/>
      <c r="N17" s="6"/>
      <c r="O17" s="8">
        <f t="shared" si="3"/>
        <v>0</v>
      </c>
      <c r="P17" s="8">
        <f t="shared" si="4"/>
        <v>0</v>
      </c>
      <c r="Q17" s="4">
        <f t="shared" si="5"/>
        <v>0</v>
      </c>
      <c r="R17" s="6">
        <v>0.8125</v>
      </c>
      <c r="S17" s="6">
        <v>0.3125</v>
      </c>
      <c r="T17" s="4">
        <f t="shared" si="6"/>
        <v>12</v>
      </c>
    </row>
    <row r="18" spans="1:20" ht="18.5" customHeight="1" x14ac:dyDescent="0.35">
      <c r="A18" s="4" t="s">
        <v>17</v>
      </c>
      <c r="B18" s="5">
        <v>45726</v>
      </c>
      <c r="C18" s="6">
        <v>0.66666666666666663</v>
      </c>
      <c r="D18" s="6">
        <v>0.3125</v>
      </c>
      <c r="E18" s="4">
        <f t="shared" si="0"/>
        <v>15.5</v>
      </c>
      <c r="F18" s="4">
        <v>130</v>
      </c>
      <c r="G18" s="4">
        <f t="shared" si="1"/>
        <v>2015</v>
      </c>
      <c r="H18" s="4"/>
      <c r="I18" s="4"/>
      <c r="J18" s="4"/>
      <c r="K18" s="4">
        <f t="shared" si="2"/>
        <v>2015</v>
      </c>
      <c r="L18" s="4"/>
      <c r="M18" s="6"/>
      <c r="N18" s="6"/>
      <c r="O18" s="8">
        <f t="shared" si="3"/>
        <v>0</v>
      </c>
      <c r="P18" s="8">
        <f t="shared" si="4"/>
        <v>0</v>
      </c>
      <c r="Q18" s="4">
        <f t="shared" si="5"/>
        <v>0</v>
      </c>
      <c r="R18" s="6">
        <v>0.66666666666666663</v>
      </c>
      <c r="S18" s="6">
        <v>0.3125</v>
      </c>
      <c r="T18" s="4">
        <f t="shared" si="6"/>
        <v>15.5</v>
      </c>
    </row>
    <row r="19" spans="1:20" ht="18.5" customHeight="1" x14ac:dyDescent="0.35">
      <c r="A19" s="4" t="s">
        <v>18</v>
      </c>
      <c r="B19" s="5">
        <v>45727</v>
      </c>
      <c r="C19" s="6">
        <v>0.66666666666666663</v>
      </c>
      <c r="D19" s="6">
        <v>0.3125</v>
      </c>
      <c r="E19" s="4">
        <f t="shared" si="0"/>
        <v>15.5</v>
      </c>
      <c r="F19" s="4">
        <v>130</v>
      </c>
      <c r="G19" s="4">
        <f t="shared" si="1"/>
        <v>2015</v>
      </c>
      <c r="H19" s="4"/>
      <c r="I19" s="4"/>
      <c r="J19" s="4"/>
      <c r="K19" s="4">
        <f t="shared" si="2"/>
        <v>2015</v>
      </c>
      <c r="L19" s="4"/>
      <c r="M19" s="6"/>
      <c r="N19" s="6"/>
      <c r="O19" s="8">
        <f t="shared" si="3"/>
        <v>0</v>
      </c>
      <c r="P19" s="8">
        <f t="shared" si="4"/>
        <v>0</v>
      </c>
      <c r="Q19" s="4">
        <f t="shared" si="5"/>
        <v>0</v>
      </c>
      <c r="R19" s="6">
        <v>0.66666666666666663</v>
      </c>
      <c r="S19" s="6">
        <v>0.3125</v>
      </c>
      <c r="T19" s="4">
        <f t="shared" si="6"/>
        <v>15.5</v>
      </c>
    </row>
    <row r="20" spans="1:20" ht="18.5" customHeight="1" x14ac:dyDescent="0.35">
      <c r="A20" s="4" t="s">
        <v>18</v>
      </c>
      <c r="B20" s="5">
        <v>45728</v>
      </c>
      <c r="C20" s="6">
        <v>0.66666666666666663</v>
      </c>
      <c r="D20" s="6">
        <v>0.3125</v>
      </c>
      <c r="E20" s="4">
        <f t="shared" si="0"/>
        <v>15.5</v>
      </c>
      <c r="F20" s="4">
        <v>130</v>
      </c>
      <c r="G20" s="4">
        <f t="shared" si="1"/>
        <v>2015</v>
      </c>
      <c r="H20" s="4"/>
      <c r="I20" s="4"/>
      <c r="J20" s="4"/>
      <c r="K20" s="4">
        <f t="shared" si="2"/>
        <v>2015</v>
      </c>
      <c r="L20" s="4"/>
      <c r="M20" s="6"/>
      <c r="N20" s="6"/>
      <c r="O20" s="8">
        <f t="shared" si="3"/>
        <v>0</v>
      </c>
      <c r="P20" s="8">
        <f t="shared" si="4"/>
        <v>0</v>
      </c>
      <c r="Q20" s="4">
        <f t="shared" si="5"/>
        <v>0</v>
      </c>
      <c r="R20" s="6">
        <v>0.66666666666666663</v>
      </c>
      <c r="S20" s="6">
        <v>0.3125</v>
      </c>
      <c r="T20" s="4">
        <f t="shared" si="6"/>
        <v>15.5</v>
      </c>
    </row>
    <row r="21" spans="1:20" ht="18.5" customHeight="1" x14ac:dyDescent="0.35">
      <c r="A21" s="4" t="s">
        <v>19</v>
      </c>
      <c r="B21" s="5">
        <v>45729</v>
      </c>
      <c r="C21" s="6">
        <v>0.66666666666666663</v>
      </c>
      <c r="D21" s="6">
        <v>0.3125</v>
      </c>
      <c r="E21" s="4">
        <f t="shared" si="0"/>
        <v>15.5</v>
      </c>
      <c r="F21" s="4">
        <v>130</v>
      </c>
      <c r="G21" s="4">
        <f t="shared" si="1"/>
        <v>2015</v>
      </c>
      <c r="H21" s="4"/>
      <c r="I21" s="4"/>
      <c r="J21" s="4"/>
      <c r="K21" s="4">
        <f t="shared" si="2"/>
        <v>2015</v>
      </c>
      <c r="L21" s="4"/>
      <c r="M21" s="6"/>
      <c r="N21" s="6"/>
      <c r="O21" s="8">
        <f t="shared" si="3"/>
        <v>0</v>
      </c>
      <c r="P21" s="8">
        <f t="shared" si="4"/>
        <v>0</v>
      </c>
      <c r="Q21" s="4">
        <f t="shared" si="5"/>
        <v>0</v>
      </c>
      <c r="R21" s="6">
        <v>0.66666666666666663</v>
      </c>
      <c r="S21" s="6">
        <v>0.3125</v>
      </c>
      <c r="T21" s="4">
        <f t="shared" si="6"/>
        <v>15.5</v>
      </c>
    </row>
    <row r="22" spans="1:20" ht="18.5" customHeight="1" x14ac:dyDescent="0.35">
      <c r="A22" s="4" t="s">
        <v>15</v>
      </c>
      <c r="B22" s="5">
        <v>45730</v>
      </c>
      <c r="C22" s="6">
        <v>0.66666666666666663</v>
      </c>
      <c r="D22" s="6">
        <v>0.27083333333333331</v>
      </c>
      <c r="E22" s="4">
        <f t="shared" si="0"/>
        <v>14.5</v>
      </c>
      <c r="F22" s="4">
        <v>130</v>
      </c>
      <c r="G22" s="4">
        <f t="shared" si="1"/>
        <v>1885</v>
      </c>
      <c r="H22" s="4"/>
      <c r="I22" s="4"/>
      <c r="J22" s="4"/>
      <c r="K22" s="4">
        <f t="shared" si="2"/>
        <v>1885</v>
      </c>
      <c r="L22" s="4"/>
      <c r="M22" s="6"/>
      <c r="N22" s="6"/>
      <c r="O22" s="8">
        <f t="shared" si="3"/>
        <v>0</v>
      </c>
      <c r="P22" s="8">
        <f t="shared" si="4"/>
        <v>0</v>
      </c>
      <c r="Q22" s="4">
        <f t="shared" si="5"/>
        <v>0</v>
      </c>
      <c r="R22" s="6">
        <v>0.66666666666666663</v>
      </c>
      <c r="S22" s="6">
        <v>0.3125</v>
      </c>
      <c r="T22" s="4">
        <f t="shared" si="6"/>
        <v>15.5</v>
      </c>
    </row>
    <row r="23" spans="1:20" ht="18.5" customHeight="1" x14ac:dyDescent="0.35">
      <c r="A23" s="4" t="s">
        <v>18</v>
      </c>
      <c r="B23" s="5">
        <v>45731</v>
      </c>
      <c r="C23" s="6">
        <v>0.27083333333333331</v>
      </c>
      <c r="D23" s="6">
        <v>0.8125</v>
      </c>
      <c r="E23" s="4">
        <f t="shared" si="0"/>
        <v>13</v>
      </c>
      <c r="F23" s="4">
        <v>130</v>
      </c>
      <c r="G23" s="4">
        <f t="shared" si="1"/>
        <v>1690</v>
      </c>
      <c r="H23" s="4"/>
      <c r="I23" s="4"/>
      <c r="J23" s="4"/>
      <c r="K23" s="4">
        <f t="shared" si="2"/>
        <v>1690</v>
      </c>
      <c r="L23" s="4"/>
      <c r="M23" s="6"/>
      <c r="N23" s="6"/>
      <c r="O23" s="8">
        <f t="shared" si="3"/>
        <v>0</v>
      </c>
      <c r="P23" s="8">
        <f t="shared" si="4"/>
        <v>0</v>
      </c>
      <c r="Q23" s="4">
        <f t="shared" si="5"/>
        <v>0</v>
      </c>
      <c r="R23" s="6">
        <v>0.3125</v>
      </c>
      <c r="S23" s="6">
        <v>0.8125</v>
      </c>
      <c r="T23" s="4">
        <f t="shared" si="6"/>
        <v>12</v>
      </c>
    </row>
    <row r="24" spans="1:20" ht="18.5" customHeight="1" x14ac:dyDescent="0.35">
      <c r="A24" s="4" t="s">
        <v>51</v>
      </c>
      <c r="B24" s="5">
        <v>45731</v>
      </c>
      <c r="C24" s="6">
        <v>0.8125</v>
      </c>
      <c r="D24" s="6">
        <v>0.25</v>
      </c>
      <c r="E24" s="4">
        <f t="shared" si="0"/>
        <v>10.5</v>
      </c>
      <c r="F24" s="4">
        <v>130</v>
      </c>
      <c r="G24" s="4">
        <f t="shared" si="1"/>
        <v>1365</v>
      </c>
      <c r="H24" s="4"/>
      <c r="I24" s="4"/>
      <c r="J24" s="4"/>
      <c r="K24" s="4">
        <f t="shared" si="2"/>
        <v>1365</v>
      </c>
      <c r="L24" s="4"/>
      <c r="M24" s="6"/>
      <c r="N24" s="6"/>
      <c r="O24" s="8">
        <f t="shared" si="3"/>
        <v>0</v>
      </c>
      <c r="P24" s="8">
        <f t="shared" si="4"/>
        <v>0</v>
      </c>
      <c r="Q24" s="4">
        <f t="shared" si="5"/>
        <v>0</v>
      </c>
      <c r="R24" s="6">
        <v>0.8125</v>
      </c>
      <c r="S24" s="6">
        <v>0.3125</v>
      </c>
      <c r="T24" s="4">
        <f t="shared" si="6"/>
        <v>12</v>
      </c>
    </row>
    <row r="25" spans="1:20" ht="18.5" customHeight="1" x14ac:dyDescent="0.35">
      <c r="A25" s="4" t="s">
        <v>15</v>
      </c>
      <c r="B25" s="5">
        <v>45732</v>
      </c>
      <c r="C25" s="6">
        <v>0.25</v>
      </c>
      <c r="D25" s="6">
        <v>0.8125</v>
      </c>
      <c r="E25" s="4">
        <f t="shared" si="0"/>
        <v>13.5</v>
      </c>
      <c r="F25" s="4">
        <v>130</v>
      </c>
      <c r="G25" s="4">
        <f t="shared" si="1"/>
        <v>1755</v>
      </c>
      <c r="H25" s="4"/>
      <c r="I25" s="4"/>
      <c r="J25" s="4"/>
      <c r="K25" s="4">
        <f t="shared" si="2"/>
        <v>1755</v>
      </c>
      <c r="L25" s="4"/>
      <c r="M25" s="6"/>
      <c r="N25" s="6"/>
      <c r="O25" s="8">
        <f t="shared" si="3"/>
        <v>0</v>
      </c>
      <c r="P25" s="8">
        <f t="shared" si="4"/>
        <v>0</v>
      </c>
      <c r="Q25" s="4">
        <f t="shared" si="5"/>
        <v>0</v>
      </c>
      <c r="R25" s="6">
        <v>0.3125</v>
      </c>
      <c r="S25" s="6">
        <v>0.8125</v>
      </c>
      <c r="T25" s="4">
        <f t="shared" si="6"/>
        <v>12</v>
      </c>
    </row>
    <row r="26" spans="1:20" ht="18.5" customHeight="1" x14ac:dyDescent="0.35">
      <c r="A26" s="4" t="s">
        <v>15</v>
      </c>
      <c r="B26" s="5">
        <v>45732</v>
      </c>
      <c r="C26" s="6">
        <v>0.8125</v>
      </c>
      <c r="D26" s="6">
        <v>0.3125</v>
      </c>
      <c r="E26" s="4">
        <f t="shared" si="0"/>
        <v>12</v>
      </c>
      <c r="F26" s="4">
        <v>130</v>
      </c>
      <c r="G26" s="4">
        <f t="shared" si="1"/>
        <v>1560</v>
      </c>
      <c r="H26" s="4"/>
      <c r="I26" s="4"/>
      <c r="J26" s="4"/>
      <c r="K26" s="4">
        <f t="shared" si="2"/>
        <v>1560</v>
      </c>
      <c r="L26" s="4"/>
      <c r="M26" s="6"/>
      <c r="N26" s="6"/>
      <c r="O26" s="8">
        <f t="shared" si="3"/>
        <v>0</v>
      </c>
      <c r="P26" s="8">
        <f t="shared" si="4"/>
        <v>0</v>
      </c>
      <c r="Q26" s="4">
        <f t="shared" si="5"/>
        <v>0</v>
      </c>
      <c r="R26" s="6">
        <v>0.8125</v>
      </c>
      <c r="S26" s="6">
        <v>0.3125</v>
      </c>
      <c r="T26" s="4">
        <f t="shared" si="6"/>
        <v>12</v>
      </c>
    </row>
    <row r="27" spans="1:20" ht="18.5" customHeight="1" x14ac:dyDescent="0.35">
      <c r="A27" s="4" t="s">
        <v>17</v>
      </c>
      <c r="B27" s="5">
        <v>45733</v>
      </c>
      <c r="C27" s="6">
        <v>0.66666666666666663</v>
      </c>
      <c r="D27" s="6">
        <v>0.3125</v>
      </c>
      <c r="E27" s="4">
        <f t="shared" si="0"/>
        <v>15.5</v>
      </c>
      <c r="F27" s="4">
        <v>130</v>
      </c>
      <c r="G27" s="4">
        <f t="shared" si="1"/>
        <v>2015</v>
      </c>
      <c r="H27" s="4"/>
      <c r="I27" s="4"/>
      <c r="J27" s="4"/>
      <c r="K27" s="4">
        <f t="shared" si="2"/>
        <v>2015</v>
      </c>
      <c r="L27" s="4"/>
      <c r="M27" s="6"/>
      <c r="N27" s="6"/>
      <c r="O27" s="8">
        <f t="shared" si="3"/>
        <v>0</v>
      </c>
      <c r="P27" s="8">
        <f t="shared" si="4"/>
        <v>0</v>
      </c>
      <c r="Q27" s="4">
        <f t="shared" si="5"/>
        <v>0</v>
      </c>
      <c r="R27" s="6">
        <v>0.66666666666666663</v>
      </c>
      <c r="S27" s="6">
        <v>0.3125</v>
      </c>
      <c r="T27" s="4">
        <f t="shared" si="6"/>
        <v>15.5</v>
      </c>
    </row>
    <row r="28" spans="1:20" ht="18.5" customHeight="1" x14ac:dyDescent="0.35">
      <c r="A28" s="4" t="s">
        <v>18</v>
      </c>
      <c r="B28" s="5">
        <v>45734</v>
      </c>
      <c r="C28" s="6">
        <v>0.66666666666666663</v>
      </c>
      <c r="D28" s="6">
        <v>0.3125</v>
      </c>
      <c r="E28" s="4">
        <f t="shared" si="0"/>
        <v>15.5</v>
      </c>
      <c r="F28" s="4">
        <v>130</v>
      </c>
      <c r="G28" s="4">
        <f t="shared" si="1"/>
        <v>2015</v>
      </c>
      <c r="H28" s="4"/>
      <c r="I28" s="4"/>
      <c r="J28" s="4"/>
      <c r="K28" s="4">
        <f t="shared" si="2"/>
        <v>2015</v>
      </c>
      <c r="L28" s="4"/>
      <c r="M28" s="6"/>
      <c r="N28" s="6"/>
      <c r="O28" s="8">
        <f t="shared" si="3"/>
        <v>0</v>
      </c>
      <c r="P28" s="8">
        <f t="shared" si="4"/>
        <v>0</v>
      </c>
      <c r="Q28" s="4">
        <f t="shared" si="5"/>
        <v>0</v>
      </c>
      <c r="R28" s="6">
        <v>0.66666666666666663</v>
      </c>
      <c r="S28" s="6">
        <v>0.3125</v>
      </c>
      <c r="T28" s="4">
        <f t="shared" si="6"/>
        <v>15.5</v>
      </c>
    </row>
    <row r="29" spans="1:20" ht="18.5" customHeight="1" x14ac:dyDescent="0.35">
      <c r="A29" s="4" t="s">
        <v>18</v>
      </c>
      <c r="B29" s="5">
        <v>45735</v>
      </c>
      <c r="C29" s="6">
        <v>0.66666666666666663</v>
      </c>
      <c r="D29" s="6">
        <v>0.3125</v>
      </c>
      <c r="E29" s="4">
        <f t="shared" si="0"/>
        <v>15.5</v>
      </c>
      <c r="F29" s="4">
        <v>130</v>
      </c>
      <c r="G29" s="4">
        <f t="shared" si="1"/>
        <v>2015</v>
      </c>
      <c r="H29" s="4"/>
      <c r="I29" s="4"/>
      <c r="J29" s="4"/>
      <c r="K29" s="4">
        <f t="shared" si="2"/>
        <v>2015</v>
      </c>
      <c r="L29" s="4"/>
      <c r="M29" s="6"/>
      <c r="N29" s="6"/>
      <c r="O29" s="8">
        <f t="shared" si="3"/>
        <v>0</v>
      </c>
      <c r="P29" s="8">
        <f t="shared" si="4"/>
        <v>0</v>
      </c>
      <c r="Q29" s="4">
        <f t="shared" si="5"/>
        <v>0</v>
      </c>
      <c r="R29" s="6">
        <v>0.66666666666666663</v>
      </c>
      <c r="S29" s="6">
        <v>0.3125</v>
      </c>
      <c r="T29" s="4">
        <f t="shared" si="6"/>
        <v>15.5</v>
      </c>
    </row>
    <row r="30" spans="1:20" ht="18.5" customHeight="1" x14ac:dyDescent="0.35">
      <c r="A30" s="4" t="s">
        <v>17</v>
      </c>
      <c r="B30" s="5">
        <v>45736</v>
      </c>
      <c r="C30" s="6">
        <v>0.66666666666666663</v>
      </c>
      <c r="D30" s="6">
        <v>0.3125</v>
      </c>
      <c r="E30" s="4">
        <f t="shared" si="0"/>
        <v>15.5</v>
      </c>
      <c r="F30" s="4">
        <v>130</v>
      </c>
      <c r="G30" s="4">
        <f t="shared" si="1"/>
        <v>2015</v>
      </c>
      <c r="H30" s="4"/>
      <c r="I30" s="4"/>
      <c r="J30" s="4"/>
      <c r="K30" s="4">
        <f t="shared" si="2"/>
        <v>2015</v>
      </c>
      <c r="L30" s="4"/>
      <c r="M30" s="6"/>
      <c r="N30" s="6"/>
      <c r="O30" s="8">
        <f t="shared" si="3"/>
        <v>0</v>
      </c>
      <c r="P30" s="8">
        <f t="shared" si="4"/>
        <v>0</v>
      </c>
      <c r="Q30" s="4">
        <f t="shared" si="5"/>
        <v>0</v>
      </c>
      <c r="R30" s="6">
        <v>0.66666666666666663</v>
      </c>
      <c r="S30" s="6">
        <v>0.3125</v>
      </c>
      <c r="T30" s="4">
        <f t="shared" si="6"/>
        <v>15.5</v>
      </c>
    </row>
    <row r="31" spans="1:20" ht="18.5" customHeight="1" x14ac:dyDescent="0.35">
      <c r="A31" s="4" t="s">
        <v>18</v>
      </c>
      <c r="B31" s="5">
        <v>45737</v>
      </c>
      <c r="C31" s="6">
        <v>0.70833333333333326</v>
      </c>
      <c r="D31" s="6">
        <v>0.27083333333333331</v>
      </c>
      <c r="E31" s="4">
        <f t="shared" si="0"/>
        <v>13.5</v>
      </c>
      <c r="F31" s="4">
        <v>130</v>
      </c>
      <c r="G31" s="4">
        <f t="shared" si="1"/>
        <v>1755</v>
      </c>
      <c r="H31" s="4"/>
      <c r="I31" s="4"/>
      <c r="J31" s="4"/>
      <c r="K31" s="4">
        <f t="shared" si="2"/>
        <v>1755</v>
      </c>
      <c r="L31" s="4"/>
      <c r="M31" s="6"/>
      <c r="N31" s="6"/>
      <c r="O31" s="8">
        <f t="shared" si="3"/>
        <v>0</v>
      </c>
      <c r="P31" s="8">
        <f t="shared" si="4"/>
        <v>0</v>
      </c>
      <c r="Q31" s="4">
        <f t="shared" si="5"/>
        <v>0</v>
      </c>
      <c r="R31" s="6">
        <v>0.66666666666666663</v>
      </c>
      <c r="S31" s="6">
        <v>0.3125</v>
      </c>
      <c r="T31" s="4">
        <f t="shared" si="6"/>
        <v>15.5</v>
      </c>
    </row>
    <row r="32" spans="1:20" ht="18.5" customHeight="1" x14ac:dyDescent="0.35">
      <c r="A32" s="4"/>
      <c r="B32" s="5">
        <v>45738</v>
      </c>
      <c r="C32" s="6">
        <v>0.27083333333333331</v>
      </c>
      <c r="D32" s="6">
        <v>0.8125</v>
      </c>
      <c r="E32" s="4">
        <f t="shared" si="0"/>
        <v>13</v>
      </c>
      <c r="F32" s="4">
        <v>130</v>
      </c>
      <c r="G32" s="4">
        <f t="shared" si="1"/>
        <v>1690</v>
      </c>
      <c r="H32" s="4"/>
      <c r="I32" s="4"/>
      <c r="J32" s="4"/>
      <c r="K32" s="4">
        <f t="shared" si="2"/>
        <v>1690</v>
      </c>
      <c r="L32" s="4"/>
      <c r="M32" s="6"/>
      <c r="N32" s="6"/>
      <c r="O32" s="8">
        <f t="shared" si="3"/>
        <v>0</v>
      </c>
      <c r="P32" s="8">
        <f t="shared" si="4"/>
        <v>0</v>
      </c>
      <c r="Q32" s="4">
        <f t="shared" si="5"/>
        <v>0</v>
      </c>
      <c r="R32" s="6">
        <v>0.3125</v>
      </c>
      <c r="S32" s="6">
        <v>0.8125</v>
      </c>
      <c r="T32" s="4">
        <f t="shared" si="6"/>
        <v>12</v>
      </c>
    </row>
    <row r="33" spans="1:20" ht="18.5" customHeight="1" x14ac:dyDescent="0.35">
      <c r="A33" s="4"/>
      <c r="B33" s="5">
        <v>45738</v>
      </c>
      <c r="C33" s="6">
        <v>0.8125</v>
      </c>
      <c r="D33" s="6">
        <v>0.22916666666666666</v>
      </c>
      <c r="E33" s="4">
        <f t="shared" si="0"/>
        <v>10</v>
      </c>
      <c r="F33" s="4">
        <v>130</v>
      </c>
      <c r="G33" s="4">
        <f t="shared" si="1"/>
        <v>1300</v>
      </c>
      <c r="H33" s="4"/>
      <c r="I33" s="4"/>
      <c r="J33" s="4"/>
      <c r="K33" s="4">
        <f t="shared" si="2"/>
        <v>1300</v>
      </c>
      <c r="L33" s="4"/>
      <c r="M33" s="6"/>
      <c r="N33" s="6"/>
      <c r="O33" s="8">
        <f t="shared" si="3"/>
        <v>0</v>
      </c>
      <c r="P33" s="8">
        <f t="shared" si="4"/>
        <v>0</v>
      </c>
      <c r="Q33" s="4">
        <f t="shared" si="5"/>
        <v>0</v>
      </c>
      <c r="R33" s="6">
        <v>0.8125</v>
      </c>
      <c r="S33" s="6">
        <v>0.3125</v>
      </c>
      <c r="T33" s="4">
        <f t="shared" si="6"/>
        <v>12</v>
      </c>
    </row>
    <row r="34" spans="1:20" ht="18.5" customHeight="1" x14ac:dyDescent="0.35">
      <c r="A34" s="4" t="s">
        <v>19</v>
      </c>
      <c r="B34" s="5">
        <v>45739</v>
      </c>
      <c r="C34" s="6">
        <v>0.25</v>
      </c>
      <c r="D34" s="6">
        <v>0.8125</v>
      </c>
      <c r="E34" s="4">
        <f t="shared" si="0"/>
        <v>13.5</v>
      </c>
      <c r="F34" s="4">
        <v>130</v>
      </c>
      <c r="G34" s="4">
        <f t="shared" si="1"/>
        <v>1755</v>
      </c>
      <c r="H34" s="4"/>
      <c r="I34" s="4"/>
      <c r="J34" s="4"/>
      <c r="K34" s="4">
        <f t="shared" si="2"/>
        <v>1755</v>
      </c>
      <c r="L34" s="4"/>
      <c r="M34" s="6"/>
      <c r="N34" s="6"/>
      <c r="O34" s="8">
        <f t="shared" si="3"/>
        <v>0</v>
      </c>
      <c r="P34" s="8">
        <f t="shared" si="4"/>
        <v>0</v>
      </c>
      <c r="Q34" s="4">
        <f t="shared" si="5"/>
        <v>0</v>
      </c>
      <c r="R34" s="6">
        <v>0.3125</v>
      </c>
      <c r="S34" s="6">
        <v>0.8125</v>
      </c>
      <c r="T34" s="4">
        <f t="shared" si="6"/>
        <v>12</v>
      </c>
    </row>
    <row r="35" spans="1:20" ht="18.5" customHeight="1" x14ac:dyDescent="0.35">
      <c r="A35" s="4" t="s">
        <v>19</v>
      </c>
      <c r="B35" s="5">
        <v>45739</v>
      </c>
      <c r="C35" s="6">
        <v>0.8125</v>
      </c>
      <c r="D35" s="6">
        <v>0.3125</v>
      </c>
      <c r="E35" s="4">
        <f t="shared" si="0"/>
        <v>12</v>
      </c>
      <c r="F35" s="4">
        <v>130</v>
      </c>
      <c r="G35" s="4">
        <f t="shared" si="1"/>
        <v>1560</v>
      </c>
      <c r="H35" s="4"/>
      <c r="I35" s="4"/>
      <c r="J35" s="4"/>
      <c r="K35" s="4">
        <f t="shared" si="2"/>
        <v>1560</v>
      </c>
      <c r="L35" s="4"/>
      <c r="M35" s="6"/>
      <c r="N35" s="6"/>
      <c r="O35" s="8">
        <f t="shared" si="3"/>
        <v>0</v>
      </c>
      <c r="P35" s="8">
        <f t="shared" si="4"/>
        <v>0</v>
      </c>
      <c r="Q35" s="4">
        <f t="shared" si="5"/>
        <v>0</v>
      </c>
      <c r="R35" s="6">
        <v>0.8125</v>
      </c>
      <c r="S35" s="6">
        <v>0.3125</v>
      </c>
      <c r="T35" s="4">
        <f t="shared" si="6"/>
        <v>12</v>
      </c>
    </row>
    <row r="36" spans="1:20" ht="18.5" customHeight="1" x14ac:dyDescent="0.35">
      <c r="A36" s="4" t="s">
        <v>17</v>
      </c>
      <c r="B36" s="5">
        <v>45740</v>
      </c>
      <c r="C36" s="6">
        <v>0.66666666666666663</v>
      </c>
      <c r="D36" s="6">
        <v>0.3125</v>
      </c>
      <c r="E36" s="4">
        <f t="shared" si="0"/>
        <v>15.5</v>
      </c>
      <c r="F36" s="4">
        <v>130</v>
      </c>
      <c r="G36" s="4">
        <f t="shared" si="1"/>
        <v>2015</v>
      </c>
      <c r="H36" s="4"/>
      <c r="I36" s="4"/>
      <c r="J36" s="4"/>
      <c r="K36" s="4">
        <f t="shared" si="2"/>
        <v>2015</v>
      </c>
      <c r="L36" s="4"/>
      <c r="M36" s="6"/>
      <c r="N36" s="6"/>
      <c r="O36" s="8">
        <f t="shared" si="3"/>
        <v>0</v>
      </c>
      <c r="P36" s="8">
        <f t="shared" si="4"/>
        <v>0</v>
      </c>
      <c r="Q36" s="4">
        <f t="shared" si="5"/>
        <v>0</v>
      </c>
      <c r="R36" s="6">
        <v>0.66666666666666663</v>
      </c>
      <c r="S36" s="6">
        <v>0.3125</v>
      </c>
      <c r="T36" s="4">
        <f t="shared" si="6"/>
        <v>15.5</v>
      </c>
    </row>
    <row r="37" spans="1:20" ht="18.5" customHeight="1" x14ac:dyDescent="0.35">
      <c r="A37" s="4" t="s">
        <v>18</v>
      </c>
      <c r="B37" s="5">
        <v>45741</v>
      </c>
      <c r="C37" s="6">
        <v>0.66666666666666663</v>
      </c>
      <c r="D37" s="6">
        <v>0.3125</v>
      </c>
      <c r="E37" s="4">
        <f t="shared" ref="E37:E40" si="7">IF(AND(OR(C37=D37,C37&gt;D37),(C37&gt;0)),24-MROUND((((C37*1440)-(D37*1440)))/60,0.5),MROUND(((D37*1440)-(C37*1440))/60,0.5))</f>
        <v>15.5</v>
      </c>
      <c r="F37" s="4">
        <v>130</v>
      </c>
      <c r="G37" s="4">
        <f t="shared" ref="G37:G40" si="8">SUM(E37*F37)</f>
        <v>2015</v>
      </c>
      <c r="H37" s="4"/>
      <c r="I37" s="4"/>
      <c r="J37" s="4"/>
      <c r="K37" s="4">
        <f t="shared" ref="K37:K40" si="9">(G37+H37+I37)-J37</f>
        <v>2015</v>
      </c>
      <c r="L37" s="4"/>
      <c r="M37" s="6"/>
      <c r="N37" s="6"/>
      <c r="O37" s="8">
        <f t="shared" ref="O37:O40" si="10">IFERROR(MROUND(M37,"0:30"),"0:00")</f>
        <v>0</v>
      </c>
      <c r="P37" s="8">
        <f t="shared" ref="P37:P40" si="11">IFERROR(MROUND(N37,"0:30"),"0:00")</f>
        <v>0</v>
      </c>
      <c r="Q37" s="4">
        <f t="shared" ref="Q37:Q40" si="12">IF(AND(OR(M37=N37,M37&gt;N37),(M37&gt;0)),24-MROUND((((M37*1440)-(N37*1440)))/60,0.5),MROUND(((N37*1440)-(M37*1440))/60,0.5))</f>
        <v>0</v>
      </c>
      <c r="R37" s="6">
        <v>0.66666666666666663</v>
      </c>
      <c r="S37" s="6">
        <v>0.3125</v>
      </c>
      <c r="T37" s="4">
        <f t="shared" ref="T37:T40" si="13">IF(AND(OR(R37=S37,R37&gt;S37),(R37&gt;0)),24-MROUND((((R37*1440)-(S37*1440)))/60,0.5),MROUND(((S37*1440)-(R37*1440))/60,0.5))</f>
        <v>15.5</v>
      </c>
    </row>
    <row r="38" spans="1:20" ht="18.5" customHeight="1" x14ac:dyDescent="0.35">
      <c r="A38" s="4" t="s">
        <v>18</v>
      </c>
      <c r="B38" s="5">
        <v>45742</v>
      </c>
      <c r="C38" s="6">
        <v>0.66666666666666663</v>
      </c>
      <c r="D38" s="6">
        <v>0.3125</v>
      </c>
      <c r="E38" s="4">
        <f t="shared" si="7"/>
        <v>15.5</v>
      </c>
      <c r="F38" s="4">
        <v>130</v>
      </c>
      <c r="G38" s="4">
        <f t="shared" si="8"/>
        <v>2015</v>
      </c>
      <c r="H38" s="4"/>
      <c r="I38" s="4"/>
      <c r="J38" s="4"/>
      <c r="K38" s="4">
        <f t="shared" si="9"/>
        <v>2015</v>
      </c>
      <c r="L38" s="4"/>
      <c r="M38" s="6"/>
      <c r="N38" s="6"/>
      <c r="O38" s="8">
        <f t="shared" si="10"/>
        <v>0</v>
      </c>
      <c r="P38" s="8">
        <f t="shared" si="11"/>
        <v>0</v>
      </c>
      <c r="Q38" s="4">
        <f t="shared" si="12"/>
        <v>0</v>
      </c>
      <c r="R38" s="6">
        <v>0.66666666666666663</v>
      </c>
      <c r="S38" s="6">
        <v>0.3125</v>
      </c>
      <c r="T38" s="4">
        <f t="shared" si="13"/>
        <v>15.5</v>
      </c>
    </row>
    <row r="39" spans="1:20" ht="18.5" customHeight="1" x14ac:dyDescent="0.35">
      <c r="A39" s="4" t="s">
        <v>17</v>
      </c>
      <c r="B39" s="5">
        <v>45743</v>
      </c>
      <c r="C39" s="6">
        <v>0.66666666666666663</v>
      </c>
      <c r="D39" s="6">
        <v>0.3125</v>
      </c>
      <c r="E39" s="4">
        <f t="shared" si="7"/>
        <v>15.5</v>
      </c>
      <c r="F39" s="4">
        <v>130</v>
      </c>
      <c r="G39" s="4">
        <f t="shared" si="8"/>
        <v>2015</v>
      </c>
      <c r="H39" s="4"/>
      <c r="I39" s="4"/>
      <c r="J39" s="4"/>
      <c r="K39" s="4">
        <f t="shared" si="9"/>
        <v>2015</v>
      </c>
      <c r="L39" s="4"/>
      <c r="M39" s="6"/>
      <c r="N39" s="6"/>
      <c r="O39" s="8">
        <f t="shared" si="10"/>
        <v>0</v>
      </c>
      <c r="P39" s="8">
        <f t="shared" si="11"/>
        <v>0</v>
      </c>
      <c r="Q39" s="4">
        <f t="shared" si="12"/>
        <v>0</v>
      </c>
      <c r="R39" s="6">
        <v>0.66666666666666663</v>
      </c>
      <c r="S39" s="6">
        <v>0.3125</v>
      </c>
      <c r="T39" s="4">
        <f t="shared" si="13"/>
        <v>15.5</v>
      </c>
    </row>
    <row r="40" spans="1:20" ht="18.5" customHeight="1" x14ac:dyDescent="0.35">
      <c r="A40" s="4" t="s">
        <v>19</v>
      </c>
      <c r="B40" s="5">
        <v>45744</v>
      </c>
      <c r="C40" s="6">
        <v>0.66666666666666663</v>
      </c>
      <c r="D40" s="6">
        <v>0.29166666666666663</v>
      </c>
      <c r="E40" s="4">
        <f t="shared" si="7"/>
        <v>15</v>
      </c>
      <c r="F40" s="4">
        <v>130</v>
      </c>
      <c r="G40" s="4">
        <f t="shared" si="8"/>
        <v>1950</v>
      </c>
      <c r="H40" s="4"/>
      <c r="I40" s="4"/>
      <c r="J40" s="4"/>
      <c r="K40" s="4">
        <f t="shared" si="9"/>
        <v>1950</v>
      </c>
      <c r="L40" s="4"/>
      <c r="M40" s="6"/>
      <c r="N40" s="6"/>
      <c r="O40" s="8">
        <f t="shared" si="10"/>
        <v>0</v>
      </c>
      <c r="P40" s="8">
        <f t="shared" si="11"/>
        <v>0</v>
      </c>
      <c r="Q40" s="4">
        <f t="shared" si="12"/>
        <v>0</v>
      </c>
      <c r="R40" s="6">
        <v>0.66666666666666663</v>
      </c>
      <c r="S40" s="6">
        <v>0.3125</v>
      </c>
      <c r="T40" s="4">
        <f t="shared" si="13"/>
        <v>15.5</v>
      </c>
    </row>
    <row r="41" spans="1:20" ht="18.5" customHeight="1" x14ac:dyDescent="0.35">
      <c r="A41" s="4"/>
      <c r="B41" s="5">
        <v>45745</v>
      </c>
      <c r="C41" s="6">
        <v>0.3125</v>
      </c>
      <c r="D41" s="6">
        <v>0.8125</v>
      </c>
      <c r="E41" s="4">
        <f t="shared" si="0"/>
        <v>12</v>
      </c>
      <c r="F41" s="4">
        <v>130</v>
      </c>
      <c r="G41" s="4">
        <f t="shared" si="1"/>
        <v>1560</v>
      </c>
      <c r="H41" s="4"/>
      <c r="I41" s="4"/>
      <c r="J41" s="4"/>
      <c r="K41" s="4">
        <f t="shared" si="2"/>
        <v>1560</v>
      </c>
      <c r="L41" s="4"/>
      <c r="M41" s="6"/>
      <c r="N41" s="6"/>
      <c r="O41" s="8">
        <f t="shared" si="3"/>
        <v>0</v>
      </c>
      <c r="P41" s="8">
        <f t="shared" si="4"/>
        <v>0</v>
      </c>
      <c r="Q41" s="4">
        <f t="shared" si="5"/>
        <v>0</v>
      </c>
      <c r="R41" s="6">
        <v>0.3125</v>
      </c>
      <c r="S41" s="6">
        <v>0.8125</v>
      </c>
      <c r="T41" s="4">
        <f t="shared" si="6"/>
        <v>12</v>
      </c>
    </row>
    <row r="42" spans="1:20" ht="18.5" customHeight="1" x14ac:dyDescent="0.35">
      <c r="A42" s="4" t="s">
        <v>18</v>
      </c>
      <c r="B42" s="5">
        <v>45745</v>
      </c>
      <c r="C42" s="6">
        <v>0.8125</v>
      </c>
      <c r="D42" s="6">
        <v>0.25</v>
      </c>
      <c r="E42" s="4">
        <f t="shared" si="0"/>
        <v>10.5</v>
      </c>
      <c r="F42" s="4">
        <v>130</v>
      </c>
      <c r="G42" s="4">
        <f t="shared" si="1"/>
        <v>1365</v>
      </c>
      <c r="H42" s="4"/>
      <c r="I42" s="4"/>
      <c r="J42" s="4"/>
      <c r="K42" s="4">
        <f t="shared" si="2"/>
        <v>1365</v>
      </c>
      <c r="L42" s="4"/>
      <c r="M42" s="6"/>
      <c r="N42" s="6"/>
      <c r="O42" s="8">
        <f t="shared" si="3"/>
        <v>0</v>
      </c>
      <c r="P42" s="8">
        <f t="shared" si="4"/>
        <v>0</v>
      </c>
      <c r="Q42" s="4">
        <f t="shared" si="5"/>
        <v>0</v>
      </c>
      <c r="R42" s="6">
        <v>0.8125</v>
      </c>
      <c r="S42" s="6">
        <v>0.3125</v>
      </c>
      <c r="T42" s="4">
        <f t="shared" si="6"/>
        <v>12</v>
      </c>
    </row>
    <row r="43" spans="1:20" ht="18.5" customHeight="1" x14ac:dyDescent="0.35">
      <c r="A43" s="4" t="s">
        <v>19</v>
      </c>
      <c r="B43" s="5">
        <v>45746</v>
      </c>
      <c r="C43" s="6">
        <v>0.3125</v>
      </c>
      <c r="D43" s="6">
        <v>0.8125</v>
      </c>
      <c r="E43" s="4">
        <f t="shared" si="0"/>
        <v>12</v>
      </c>
      <c r="F43" s="4">
        <v>130</v>
      </c>
      <c r="G43" s="4">
        <f t="shared" si="1"/>
        <v>1560</v>
      </c>
      <c r="H43" s="4"/>
      <c r="I43" s="4"/>
      <c r="J43" s="4"/>
      <c r="K43" s="4">
        <f t="shared" si="2"/>
        <v>1560</v>
      </c>
      <c r="L43" s="4"/>
      <c r="M43" s="6"/>
      <c r="N43" s="6"/>
      <c r="O43" s="8">
        <f t="shared" si="3"/>
        <v>0</v>
      </c>
      <c r="P43" s="8">
        <f t="shared" si="4"/>
        <v>0</v>
      </c>
      <c r="Q43" s="4">
        <f t="shared" si="5"/>
        <v>0</v>
      </c>
      <c r="R43" s="6">
        <v>0.3125</v>
      </c>
      <c r="S43" s="6">
        <v>0.8125</v>
      </c>
      <c r="T43" s="4">
        <f t="shared" si="6"/>
        <v>12</v>
      </c>
    </row>
    <row r="44" spans="1:20" ht="18.5" customHeight="1" x14ac:dyDescent="0.35">
      <c r="A44" s="4" t="s">
        <v>19</v>
      </c>
      <c r="B44" s="5">
        <v>45746</v>
      </c>
      <c r="C44" s="6">
        <v>0.8125</v>
      </c>
      <c r="D44" s="6">
        <v>0.25</v>
      </c>
      <c r="E44" s="4">
        <f t="shared" ref="E44" si="14">IF(AND(OR(C44=D44,C44&gt;D44),(C44&gt;0)),24-MROUND((((C44*1440)-(D44*1440)))/60,0.5),MROUND(((D44*1440)-(C44*1440))/60,0.5))</f>
        <v>10.5</v>
      </c>
      <c r="F44" s="4">
        <v>130</v>
      </c>
      <c r="G44" s="4">
        <f t="shared" ref="G44" si="15">SUM(E44*F44)</f>
        <v>1365</v>
      </c>
      <c r="H44" s="4"/>
      <c r="I44" s="4"/>
      <c r="J44" s="4"/>
      <c r="K44" s="4">
        <f t="shared" ref="K44" si="16">(G44+H44+I44)-J44</f>
        <v>1365</v>
      </c>
      <c r="L44" s="4"/>
      <c r="M44" s="6"/>
      <c r="N44" s="6"/>
      <c r="O44" s="8">
        <f t="shared" ref="O44" si="17">IFERROR(MROUND(M44,"0:30"),"0:00")</f>
        <v>0</v>
      </c>
      <c r="P44" s="8">
        <f t="shared" ref="P44" si="18">IFERROR(MROUND(N44,"0:30"),"0:00")</f>
        <v>0</v>
      </c>
      <c r="Q44" s="4">
        <f t="shared" ref="Q44" si="19">IF(AND(OR(M44=N44,M44&gt;N44),(M44&gt;0)),24-MROUND((((M44*1440)-(N44*1440)))/60,0.5),MROUND(((N44*1440)-(M44*1440))/60,0.5))</f>
        <v>0</v>
      </c>
      <c r="R44" s="6">
        <v>0.8125</v>
      </c>
      <c r="S44" s="6">
        <v>0.3125</v>
      </c>
      <c r="T44" s="4">
        <f t="shared" ref="T44" si="20">IF(AND(OR(R44=S44,R44&gt;S44),(R44&gt;0)),24-MROUND((((R44*1440)-(S44*1440)))/60,0.5),MROUND(((S44*1440)-(R44*1440))/60,0.5))</f>
        <v>12</v>
      </c>
    </row>
    <row r="45" spans="1:20" ht="18.5" customHeight="1" x14ac:dyDescent="0.35">
      <c r="A45" s="4" t="s">
        <v>17</v>
      </c>
      <c r="B45" s="5">
        <v>45747</v>
      </c>
      <c r="C45" s="6">
        <v>0.66666666666666663</v>
      </c>
      <c r="D45" s="6">
        <v>0.29166666666666663</v>
      </c>
      <c r="E45" s="4">
        <f t="shared" si="0"/>
        <v>15</v>
      </c>
      <c r="F45" s="4">
        <v>130</v>
      </c>
      <c r="G45" s="4">
        <f t="shared" si="1"/>
        <v>1950</v>
      </c>
      <c r="H45" s="4"/>
      <c r="I45" s="4"/>
      <c r="J45" s="4"/>
      <c r="K45" s="4">
        <f t="shared" si="2"/>
        <v>1950</v>
      </c>
      <c r="L45" s="4"/>
      <c r="M45" s="6"/>
      <c r="N45" s="6"/>
      <c r="O45" s="8">
        <f t="shared" si="3"/>
        <v>0</v>
      </c>
      <c r="P45" s="8">
        <f t="shared" si="4"/>
        <v>0</v>
      </c>
      <c r="Q45" s="4">
        <f t="shared" si="5"/>
        <v>0</v>
      </c>
      <c r="R45" s="6">
        <v>0.66666666666666663</v>
      </c>
      <c r="S45" s="6">
        <v>0.3125</v>
      </c>
      <c r="T45" s="4">
        <f t="shared" si="6"/>
        <v>15.5</v>
      </c>
    </row>
    <row r="46" spans="1:20" x14ac:dyDescent="0.35">
      <c r="B46" s="1"/>
      <c r="C46" s="3"/>
      <c r="D46" s="3"/>
      <c r="E46" s="23">
        <f>SUM(E5:E45)</f>
        <v>557.5</v>
      </c>
      <c r="K46" s="23">
        <f>SUM(K5:K45)</f>
        <v>72475</v>
      </c>
      <c r="T46" s="23">
        <f>SUM(T5:T45)</f>
        <v>565.5</v>
      </c>
    </row>
    <row r="47" spans="1:20" x14ac:dyDescent="0.35">
      <c r="B47" s="1"/>
      <c r="C47" s="3"/>
      <c r="D47" s="3"/>
    </row>
    <row r="48" spans="1:20" x14ac:dyDescent="0.35">
      <c r="B48" s="1"/>
      <c r="C48" s="3"/>
      <c r="D48" s="3"/>
    </row>
    <row r="49" spans="2:4" x14ac:dyDescent="0.35">
      <c r="B49" s="1"/>
      <c r="C49" s="3"/>
      <c r="D49" s="3"/>
    </row>
    <row r="50" spans="2:4" x14ac:dyDescent="0.35">
      <c r="B50" s="1"/>
      <c r="C50" s="3"/>
      <c r="D50" s="3"/>
    </row>
    <row r="51" spans="2:4" x14ac:dyDescent="0.35">
      <c r="B51" s="1"/>
      <c r="C51" s="3"/>
      <c r="D51" s="3"/>
    </row>
    <row r="52" spans="2:4" x14ac:dyDescent="0.35">
      <c r="B52" s="1"/>
      <c r="C52" s="3"/>
      <c r="D52" s="3"/>
    </row>
    <row r="53" spans="2:4" x14ac:dyDescent="0.35">
      <c r="B53" s="1"/>
      <c r="C53" s="3"/>
      <c r="D53" s="3"/>
    </row>
    <row r="54" spans="2:4" x14ac:dyDescent="0.35">
      <c r="B54" s="1"/>
      <c r="C54" s="3"/>
      <c r="D54" s="3"/>
    </row>
    <row r="55" spans="2:4" x14ac:dyDescent="0.35">
      <c r="B55" s="1"/>
      <c r="C55" s="3"/>
      <c r="D55" s="3"/>
    </row>
    <row r="56" spans="2:4" x14ac:dyDescent="0.35">
      <c r="B56" s="1"/>
      <c r="C56" s="3"/>
      <c r="D56" s="3"/>
    </row>
    <row r="57" spans="2:4" x14ac:dyDescent="0.35">
      <c r="B57" s="1"/>
      <c r="C57" s="3"/>
      <c r="D57" s="3"/>
    </row>
    <row r="58" spans="2:4" x14ac:dyDescent="0.35">
      <c r="B58" s="1"/>
      <c r="C58" s="3"/>
      <c r="D58" s="3"/>
    </row>
    <row r="59" spans="2:4" x14ac:dyDescent="0.35">
      <c r="B59" s="1"/>
      <c r="C59" s="3"/>
      <c r="D59" s="3"/>
    </row>
    <row r="60" spans="2:4" x14ac:dyDescent="0.35">
      <c r="B60" s="1"/>
      <c r="C60" s="3"/>
      <c r="D60" s="3"/>
    </row>
    <row r="61" spans="2:4" x14ac:dyDescent="0.35">
      <c r="B61" s="1"/>
      <c r="C61" s="3"/>
      <c r="D61" s="3"/>
    </row>
    <row r="62" spans="2:4" x14ac:dyDescent="0.35">
      <c r="B62" s="1"/>
      <c r="C62" s="3"/>
      <c r="D62" s="3"/>
    </row>
    <row r="63" spans="2:4" x14ac:dyDescent="0.35">
      <c r="B63" s="1"/>
      <c r="C63" s="3"/>
      <c r="D63" s="3"/>
    </row>
    <row r="64" spans="2:4" x14ac:dyDescent="0.35">
      <c r="B64" s="1"/>
      <c r="C64" s="3"/>
      <c r="D64" s="3"/>
    </row>
    <row r="65" spans="2:4" x14ac:dyDescent="0.35">
      <c r="B65" s="1"/>
      <c r="C65" s="3"/>
      <c r="D65" s="3"/>
    </row>
    <row r="66" spans="2:4" x14ac:dyDescent="0.35">
      <c r="B66" s="1"/>
      <c r="C66" s="3"/>
      <c r="D66" s="3"/>
    </row>
    <row r="67" spans="2:4" x14ac:dyDescent="0.35">
      <c r="B67" s="1"/>
      <c r="C67" s="3"/>
      <c r="D67" s="3"/>
    </row>
    <row r="68" spans="2:4" x14ac:dyDescent="0.35">
      <c r="B68" s="1"/>
      <c r="C68" s="3"/>
      <c r="D68" s="3"/>
    </row>
    <row r="69" spans="2:4" x14ac:dyDescent="0.35">
      <c r="B69" s="1"/>
      <c r="C69" s="3"/>
      <c r="D69" s="3"/>
    </row>
    <row r="70" spans="2:4" x14ac:dyDescent="0.35">
      <c r="B70" s="1"/>
      <c r="C70" s="3"/>
      <c r="D70" s="3"/>
    </row>
    <row r="71" spans="2:4" x14ac:dyDescent="0.35">
      <c r="B71" s="1"/>
      <c r="C71" s="3"/>
      <c r="D71" s="3"/>
    </row>
    <row r="72" spans="2:4" x14ac:dyDescent="0.35">
      <c r="B72" s="1"/>
      <c r="C72" s="3"/>
      <c r="D72" s="3"/>
    </row>
    <row r="73" spans="2:4" x14ac:dyDescent="0.35">
      <c r="B73" s="1"/>
      <c r="C73" s="3"/>
      <c r="D73" s="3"/>
    </row>
    <row r="74" spans="2:4" x14ac:dyDescent="0.35">
      <c r="B74" s="1"/>
      <c r="C74" s="3"/>
      <c r="D74" s="3"/>
    </row>
    <row r="75" spans="2:4" x14ac:dyDescent="0.35">
      <c r="B75" s="1"/>
      <c r="C75" s="3"/>
      <c r="D75" s="3"/>
    </row>
    <row r="76" spans="2:4" x14ac:dyDescent="0.35">
      <c r="B76" s="1"/>
      <c r="C76" s="3"/>
      <c r="D76" s="3"/>
    </row>
    <row r="77" spans="2:4" x14ac:dyDescent="0.35">
      <c r="B77" s="1"/>
      <c r="C77" s="3"/>
      <c r="D77" s="3"/>
    </row>
    <row r="78" spans="2:4" x14ac:dyDescent="0.35">
      <c r="B78" s="1"/>
      <c r="C78" s="3"/>
      <c r="D78" s="3"/>
    </row>
    <row r="79" spans="2:4" x14ac:dyDescent="0.35">
      <c r="B79" s="1"/>
      <c r="C79" s="3"/>
      <c r="D79" s="3"/>
    </row>
    <row r="80" spans="2:4" x14ac:dyDescent="0.35">
      <c r="B80" s="1"/>
      <c r="C80" s="3"/>
      <c r="D80" s="3"/>
    </row>
    <row r="81" spans="2:4" x14ac:dyDescent="0.35">
      <c r="B81" s="1"/>
      <c r="C81" s="3"/>
      <c r="D81" s="3"/>
    </row>
    <row r="82" spans="2:4" x14ac:dyDescent="0.35">
      <c r="B82" s="1"/>
      <c r="C82" s="3"/>
      <c r="D82" s="3"/>
    </row>
    <row r="83" spans="2:4" x14ac:dyDescent="0.35">
      <c r="B83" s="1"/>
      <c r="C83" s="3"/>
      <c r="D83" s="3"/>
    </row>
    <row r="84" spans="2:4" x14ac:dyDescent="0.35">
      <c r="B84" s="1"/>
      <c r="C84" s="3"/>
      <c r="D84" s="3"/>
    </row>
    <row r="85" spans="2:4" x14ac:dyDescent="0.35">
      <c r="B85" s="1"/>
      <c r="C85" s="3"/>
      <c r="D85" s="3"/>
    </row>
    <row r="86" spans="2:4" x14ac:dyDescent="0.35">
      <c r="B86" s="1"/>
      <c r="C86" s="3"/>
      <c r="D86" s="3"/>
    </row>
    <row r="87" spans="2:4" x14ac:dyDescent="0.35">
      <c r="B87" s="1"/>
      <c r="C87" s="3"/>
      <c r="D87" s="3"/>
    </row>
  </sheetData>
  <mergeCells count="4">
    <mergeCell ref="R3:T3"/>
    <mergeCell ref="A3:L3"/>
    <mergeCell ref="M3:N3"/>
    <mergeCell ref="O3:Q3"/>
  </mergeCells>
  <pageMargins left="0.7" right="0.7" top="0.75" bottom="0.75" header="0.3" footer="0.3"/>
  <pageSetup paperSize="9" scale="62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C045-1B90-4C97-A15D-7EB83FE06151}">
  <dimension ref="A1:K26"/>
  <sheetViews>
    <sheetView workbookViewId="0">
      <selection activeCell="M11" sqref="M11"/>
    </sheetView>
  </sheetViews>
  <sheetFormatPr defaultRowHeight="14.5" x14ac:dyDescent="0.35"/>
  <cols>
    <col min="2" max="2" width="19.6328125" customWidth="1"/>
    <col min="3" max="3" width="21.7265625" customWidth="1"/>
    <col min="4" max="4" width="11.08984375" customWidth="1"/>
  </cols>
  <sheetData>
    <row r="1" spans="1:11" ht="21" x14ac:dyDescent="0.35">
      <c r="A1" s="19" t="s">
        <v>24</v>
      </c>
      <c r="B1" s="18"/>
      <c r="C1" s="18"/>
      <c r="D1" s="16"/>
      <c r="E1" s="16"/>
      <c r="F1" s="16"/>
      <c r="G1" s="16"/>
      <c r="H1" s="16"/>
      <c r="I1" s="16"/>
      <c r="J1" s="16"/>
      <c r="K1" s="16"/>
    </row>
    <row r="2" spans="1:11" x14ac:dyDescent="0.35">
      <c r="A2" s="17" t="s">
        <v>25</v>
      </c>
      <c r="B2" s="18"/>
      <c r="C2" s="18"/>
      <c r="D2" s="16"/>
      <c r="E2" s="16"/>
      <c r="F2" s="16"/>
      <c r="G2" s="16"/>
      <c r="H2" s="16"/>
      <c r="I2" s="16"/>
      <c r="J2" s="16"/>
      <c r="K2" s="16"/>
    </row>
    <row r="3" spans="1:11" ht="15" thickBot="1" x14ac:dyDescent="0.4">
      <c r="A3" s="20" t="s">
        <v>26</v>
      </c>
      <c r="B3" s="21"/>
      <c r="C3" s="21"/>
      <c r="D3" s="16"/>
      <c r="E3" s="16"/>
      <c r="F3" s="16"/>
      <c r="G3" s="16"/>
      <c r="H3" s="16"/>
      <c r="I3" s="16"/>
      <c r="J3" s="16"/>
      <c r="K3" s="16"/>
    </row>
    <row r="4" spans="1:11" ht="15" thickTop="1" x14ac:dyDescent="0.35">
      <c r="A4" s="17" t="s">
        <v>27</v>
      </c>
      <c r="B4" s="18"/>
      <c r="C4" s="18"/>
      <c r="D4" s="16"/>
      <c r="E4" s="16"/>
      <c r="F4" s="16"/>
      <c r="G4" s="16"/>
      <c r="H4" s="16"/>
      <c r="I4" s="16"/>
      <c r="J4" s="16"/>
      <c r="K4" s="16"/>
    </row>
    <row r="5" spans="1:11" x14ac:dyDescent="0.35">
      <c r="A5" s="14"/>
      <c r="B5" s="14" t="s">
        <v>28</v>
      </c>
      <c r="C5" s="14" t="s">
        <v>29</v>
      </c>
      <c r="D5" s="16"/>
      <c r="E5" s="16"/>
      <c r="F5" s="16"/>
      <c r="G5" s="16"/>
      <c r="H5" s="16"/>
      <c r="I5" s="16"/>
      <c r="J5" s="16"/>
      <c r="K5" s="16"/>
    </row>
    <row r="6" spans="1:11" x14ac:dyDescent="0.35">
      <c r="A6" s="15"/>
      <c r="B6" s="16" t="s">
        <v>30</v>
      </c>
      <c r="C6" s="13" t="s">
        <v>16</v>
      </c>
      <c r="D6" s="22">
        <f>TIMEVALUE(B6)</f>
        <v>0.28543981481197989</v>
      </c>
      <c r="E6" s="16"/>
      <c r="F6" s="16"/>
      <c r="G6" s="16"/>
      <c r="H6" s="16"/>
      <c r="I6" s="16"/>
      <c r="J6" s="16"/>
      <c r="K6" s="16"/>
    </row>
    <row r="7" spans="1:11" x14ac:dyDescent="0.35">
      <c r="A7" s="15"/>
      <c r="B7" s="16" t="s">
        <v>31</v>
      </c>
      <c r="C7" s="13" t="s">
        <v>19</v>
      </c>
      <c r="D7" s="22">
        <f t="shared" ref="D7:D26" si="0">TIMEVALUE(B7)</f>
        <v>0.28583333333517658</v>
      </c>
      <c r="E7" s="16"/>
      <c r="F7" s="16"/>
      <c r="G7" s="16"/>
      <c r="H7" s="16"/>
      <c r="I7" s="16"/>
      <c r="J7" s="16"/>
      <c r="K7" s="16"/>
    </row>
    <row r="8" spans="1:11" x14ac:dyDescent="0.35">
      <c r="A8" s="15"/>
      <c r="B8" s="16" t="s">
        <v>32</v>
      </c>
      <c r="C8" s="13" t="s">
        <v>19</v>
      </c>
      <c r="D8" s="22">
        <f t="shared" si="0"/>
        <v>0.28537037037312984</v>
      </c>
      <c r="E8" s="16"/>
      <c r="F8" s="16"/>
      <c r="G8" s="16"/>
      <c r="H8" s="16"/>
      <c r="I8" s="16"/>
      <c r="J8" s="16"/>
      <c r="K8" s="16"/>
    </row>
    <row r="9" spans="1:11" x14ac:dyDescent="0.35">
      <c r="A9" s="15"/>
      <c r="B9" s="16" t="s">
        <v>33</v>
      </c>
      <c r="C9" s="13" t="s">
        <v>15</v>
      </c>
      <c r="D9" s="22">
        <f t="shared" si="0"/>
        <v>0.28547453703504289</v>
      </c>
      <c r="E9" s="16"/>
      <c r="F9" s="16"/>
      <c r="G9" s="16"/>
      <c r="H9" s="16"/>
      <c r="I9" s="16"/>
      <c r="J9" s="16"/>
      <c r="K9" s="16"/>
    </row>
    <row r="10" spans="1:11" x14ac:dyDescent="0.35">
      <c r="A10" s="15"/>
      <c r="B10" s="16" t="s">
        <v>34</v>
      </c>
      <c r="C10" s="13" t="s">
        <v>15</v>
      </c>
      <c r="D10" s="22">
        <f t="shared" si="0"/>
        <v>0.30832175925752381</v>
      </c>
      <c r="E10" s="16"/>
      <c r="F10" s="16"/>
      <c r="G10" s="16"/>
      <c r="H10" s="16"/>
      <c r="I10" s="16"/>
      <c r="J10" s="16"/>
      <c r="K10" s="16"/>
    </row>
    <row r="11" spans="1:11" x14ac:dyDescent="0.35">
      <c r="A11" s="15"/>
      <c r="B11" s="16" t="s">
        <v>35</v>
      </c>
      <c r="C11" s="13" t="s">
        <v>17</v>
      </c>
      <c r="D11" s="22">
        <f t="shared" si="0"/>
        <v>0.66053240740438923</v>
      </c>
      <c r="E11" s="16"/>
      <c r="F11" s="16"/>
      <c r="G11" s="16"/>
      <c r="H11" s="16"/>
      <c r="I11" s="16"/>
      <c r="J11" s="16"/>
      <c r="K11" s="16"/>
    </row>
    <row r="12" spans="1:11" x14ac:dyDescent="0.35">
      <c r="A12" s="15"/>
      <c r="B12" s="16" t="s">
        <v>36</v>
      </c>
      <c r="C12" s="13" t="s">
        <v>17</v>
      </c>
      <c r="D12" s="22">
        <f t="shared" si="0"/>
        <v>0.31659722221957054</v>
      </c>
      <c r="E12" s="16"/>
      <c r="F12" s="16"/>
      <c r="G12" s="16"/>
      <c r="H12" s="16"/>
      <c r="I12" s="16"/>
      <c r="J12" s="16"/>
      <c r="K12" s="16"/>
    </row>
    <row r="13" spans="1:11" x14ac:dyDescent="0.35">
      <c r="A13" s="15"/>
      <c r="B13" s="16" t="s">
        <v>37</v>
      </c>
      <c r="C13" s="13" t="s">
        <v>18</v>
      </c>
      <c r="D13" s="22">
        <f t="shared" si="0"/>
        <v>0.65192129629576812</v>
      </c>
      <c r="E13" s="16"/>
      <c r="F13" s="16"/>
      <c r="G13" s="16"/>
      <c r="H13" s="16"/>
      <c r="I13" s="16"/>
      <c r="J13" s="16"/>
      <c r="K13" s="16"/>
    </row>
    <row r="14" spans="1:11" x14ac:dyDescent="0.35">
      <c r="A14" s="15"/>
      <c r="B14" s="16" t="s">
        <v>38</v>
      </c>
      <c r="C14" s="13" t="s">
        <v>18</v>
      </c>
      <c r="D14" s="22">
        <f t="shared" si="0"/>
        <v>0.31255787036934635</v>
      </c>
      <c r="E14" s="16"/>
      <c r="F14" s="16"/>
      <c r="G14" s="16"/>
      <c r="H14" s="16"/>
      <c r="I14" s="16"/>
      <c r="J14" s="16"/>
      <c r="K14" s="16"/>
    </row>
    <row r="15" spans="1:11" x14ac:dyDescent="0.35">
      <c r="A15" s="15"/>
      <c r="B15" s="16" t="s">
        <v>39</v>
      </c>
      <c r="C15" s="13" t="s">
        <v>18</v>
      </c>
      <c r="D15" s="22">
        <f t="shared" si="0"/>
        <v>0.64828703703824431</v>
      </c>
      <c r="E15" s="16"/>
      <c r="F15" s="16"/>
      <c r="G15" s="16"/>
      <c r="H15" s="16"/>
      <c r="I15" s="16"/>
      <c r="J15" s="16"/>
      <c r="K15" s="16"/>
    </row>
    <row r="16" spans="1:11" x14ac:dyDescent="0.35">
      <c r="A16" s="15"/>
      <c r="B16" s="16" t="s">
        <v>40</v>
      </c>
      <c r="C16" s="13" t="s">
        <v>18</v>
      </c>
      <c r="D16" s="22">
        <f t="shared" si="0"/>
        <v>0.31277777777722804</v>
      </c>
      <c r="E16" s="16"/>
      <c r="F16" s="16"/>
      <c r="G16" s="16"/>
      <c r="H16" s="16"/>
      <c r="I16" s="16"/>
      <c r="J16" s="16"/>
      <c r="K16" s="16"/>
    </row>
    <row r="17" spans="1:11" x14ac:dyDescent="0.35">
      <c r="A17" s="15"/>
      <c r="B17" s="16" t="s">
        <v>41</v>
      </c>
      <c r="C17" s="13" t="s">
        <v>17</v>
      </c>
      <c r="D17" s="22">
        <f t="shared" si="0"/>
        <v>0.66824074074247619</v>
      </c>
      <c r="E17" s="16"/>
      <c r="F17" s="16"/>
      <c r="G17" s="16"/>
      <c r="H17" s="16"/>
      <c r="I17" s="16"/>
      <c r="J17" s="16"/>
      <c r="K17" s="16"/>
    </row>
    <row r="18" spans="1:11" x14ac:dyDescent="0.35">
      <c r="A18" s="15"/>
      <c r="B18" s="16" t="s">
        <v>42</v>
      </c>
      <c r="C18" s="13" t="s">
        <v>17</v>
      </c>
      <c r="D18" s="22">
        <f t="shared" si="0"/>
        <v>0.31546296296437504</v>
      </c>
      <c r="E18" s="16"/>
      <c r="F18" s="16"/>
      <c r="G18" s="16"/>
      <c r="H18" s="16"/>
      <c r="I18" s="16"/>
      <c r="J18" s="16"/>
      <c r="K18" s="16"/>
    </row>
    <row r="19" spans="1:11" x14ac:dyDescent="0.35">
      <c r="A19" s="15"/>
      <c r="B19" s="16" t="s">
        <v>43</v>
      </c>
      <c r="C19" s="13" t="s">
        <v>18</v>
      </c>
      <c r="D19" s="22">
        <f t="shared" si="0"/>
        <v>0.65975694444205146</v>
      </c>
      <c r="E19" s="16"/>
      <c r="F19" s="16"/>
      <c r="G19" s="16"/>
      <c r="H19" s="16"/>
      <c r="I19" s="16"/>
      <c r="J19" s="16"/>
      <c r="K19" s="16"/>
    </row>
    <row r="20" spans="1:11" x14ac:dyDescent="0.35">
      <c r="A20" s="15"/>
      <c r="B20" s="16" t="s">
        <v>44</v>
      </c>
      <c r="C20" s="13" t="s">
        <v>18</v>
      </c>
      <c r="D20" s="22">
        <f t="shared" si="0"/>
        <v>0.28783564814511919</v>
      </c>
      <c r="E20" s="16"/>
      <c r="F20" s="16"/>
      <c r="G20" s="16"/>
      <c r="H20" s="16"/>
      <c r="I20" s="16"/>
      <c r="J20" s="16"/>
      <c r="K20" s="16"/>
    </row>
    <row r="21" spans="1:11" x14ac:dyDescent="0.35">
      <c r="A21" s="15"/>
      <c r="B21" s="16" t="s">
        <v>45</v>
      </c>
      <c r="C21" s="13" t="s">
        <v>19</v>
      </c>
      <c r="D21" s="22">
        <f t="shared" si="0"/>
        <v>0.28793981481430819</v>
      </c>
      <c r="E21" s="16"/>
      <c r="F21" s="16"/>
      <c r="G21" s="16"/>
      <c r="H21" s="16"/>
      <c r="I21" s="16"/>
      <c r="J21" s="16"/>
      <c r="K21" s="16"/>
    </row>
    <row r="22" spans="1:11" x14ac:dyDescent="0.35">
      <c r="A22" s="15"/>
      <c r="B22" s="16" t="s">
        <v>46</v>
      </c>
      <c r="C22" s="13" t="s">
        <v>19</v>
      </c>
      <c r="D22" s="22">
        <f t="shared" si="0"/>
        <v>0.77874999999767169</v>
      </c>
      <c r="E22" s="16"/>
      <c r="F22" s="16"/>
      <c r="G22" s="16"/>
      <c r="H22" s="16"/>
      <c r="I22" s="16"/>
      <c r="J22" s="16"/>
      <c r="K22" s="16"/>
    </row>
    <row r="23" spans="1:11" x14ac:dyDescent="0.35">
      <c r="A23" s="15"/>
      <c r="B23" s="16" t="s">
        <v>47</v>
      </c>
      <c r="C23" s="13" t="s">
        <v>18</v>
      </c>
      <c r="D23" s="22">
        <f t="shared" si="0"/>
        <v>0.77915509259037208</v>
      </c>
      <c r="E23" s="16"/>
      <c r="F23" s="16"/>
      <c r="G23" s="16"/>
      <c r="H23" s="16"/>
      <c r="I23" s="16"/>
      <c r="J23" s="16"/>
      <c r="K23" s="16"/>
    </row>
    <row r="24" spans="1:11" x14ac:dyDescent="0.35">
      <c r="A24" s="15"/>
      <c r="B24" s="16" t="s">
        <v>48</v>
      </c>
      <c r="C24" s="13" t="s">
        <v>19</v>
      </c>
      <c r="D24" s="22">
        <f t="shared" si="0"/>
        <v>0.29092592592496658</v>
      </c>
      <c r="E24" s="16"/>
      <c r="F24" s="16"/>
      <c r="G24" s="16"/>
      <c r="H24" s="16"/>
      <c r="I24" s="16"/>
      <c r="J24" s="16"/>
      <c r="K24" s="16"/>
    </row>
    <row r="25" spans="1:11" x14ac:dyDescent="0.35">
      <c r="A25" s="15"/>
      <c r="B25" s="16" t="s">
        <v>49</v>
      </c>
      <c r="C25" s="13" t="s">
        <v>19</v>
      </c>
      <c r="D25" s="22">
        <f t="shared" si="0"/>
        <v>0.30729166666424135</v>
      </c>
      <c r="E25" s="16"/>
      <c r="F25" s="16"/>
      <c r="G25" s="16"/>
      <c r="H25" s="16"/>
      <c r="I25" s="16"/>
      <c r="J25" s="16"/>
      <c r="K25" s="16"/>
    </row>
    <row r="26" spans="1:11" x14ac:dyDescent="0.35">
      <c r="A26" s="15"/>
      <c r="B26" s="16" t="s">
        <v>50</v>
      </c>
      <c r="C26" s="13" t="s">
        <v>17</v>
      </c>
      <c r="D26" s="22">
        <f t="shared" si="0"/>
        <v>0.66219907407503342</v>
      </c>
      <c r="E26" s="16"/>
      <c r="F26" s="16"/>
      <c r="G26" s="16"/>
      <c r="H26" s="16"/>
      <c r="I26" s="16"/>
      <c r="J26" s="16"/>
      <c r="K26" s="16"/>
    </row>
  </sheetData>
  <mergeCells count="4">
    <mergeCell ref="A4:C4"/>
    <mergeCell ref="A1:C1"/>
    <mergeCell ref="A2:C2"/>
    <mergeCell ref="A3:C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2025-03-11T13:51:02Z</dcterms:modified>
</cp:coreProperties>
</file>