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List1" sheetId="1" r:id="rId1"/>
    <sheet name="List2" sheetId="2" r:id="rId2"/>
    <sheet name="Report" sheetId="3" r:id="rId3"/>
  </sheets>
  <definedNames>
    <definedName name="_xlnm._FilterDatabase" localSheetId="1" hidden="1">List2!$A$5:$C$26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7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45717</v>
      </c>
      <c r="C2">
        <v>45744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Duffek Dušan</v>
      </c>
      <c r="B5">
        <v>45717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s="1">
        <v>0.28541666666666665</v>
      </c>
      <c r="N5" s="1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Duffek Dušan</v>
      </c>
      <c r="B6">
        <v>45717</v>
      </c>
      <c r="C6">
        <v>0.8125</v>
      </c>
      <c r="D6">
        <v>0.2708333333333333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s="1">
        <v>0.2847222222222222</v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45718</v>
      </c>
      <c r="C7">
        <v>0.2708333333333333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s="1">
        <v>0.28541666666666665</v>
      </c>
      <c r="N7" s="1">
        <v>0.8541666666666666</v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Heryč Jiří</v>
      </c>
      <c r="B8">
        <v>45718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s="1">
        <v>0.8541666666666666</v>
      </c>
      <c r="N8" s="1">
        <v>0.3076388888888889</v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45719</v>
      </c>
      <c r="C9">
        <v>0.6666666666666666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s="1">
        <v>0.6604166666666667</v>
      </c>
      <c r="N9" s="1">
        <v>0.3159722222222222</v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0.6666666666666666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Shcherban Edvard</v>
      </c>
      <c r="B10">
        <v>45720</v>
      </c>
      <c r="C10">
        <v>0.6666666666666666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s="1">
        <v>0.6513888888888889</v>
      </c>
      <c r="N10" s="1">
        <v>0.3125</v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0.6666666666666666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Shcherban Edvard</v>
      </c>
      <c r="B11">
        <v>45721</v>
      </c>
      <c r="C11">
        <v>0.7708333333333333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t="str">
        <v/>
      </c>
      <c r="N11" s="1">
        <v>0.3125</v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0.6666666666666666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45722</v>
      </c>
      <c r="C12">
        <v>0.6666666666666666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s="1">
        <v>0.6680555555555555</v>
      </c>
      <c r="N12" s="1">
        <v>0.31527777777777777</v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0.6666666666666666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45723</v>
      </c>
      <c r="C13">
        <v>0.6666666666666666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s="1">
        <v>0.6597222222222222</v>
      </c>
      <c r="N13" s="1">
        <v>0.2875</v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0.6666666666666666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Duffek Dušan</v>
      </c>
      <c r="B14">
        <v>45724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s="1">
        <v>0.2875</v>
      </c>
      <c r="N14" s="1">
        <v>0.7784722222222222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Shcherban Edvard</v>
      </c>
      <c r="B15">
        <v>45724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0.7784722222222222</v>
      </c>
      <c r="N15" t="str">
        <v/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Duffek Dušan</v>
      </c>
      <c r="B16">
        <v>45725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s="1">
        <v>0.2902777777777778</v>
      </c>
      <c r="N16" s="1">
        <v>0.7916666666666666</v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Duffek Dušan</v>
      </c>
      <c r="B17">
        <v>45725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s="1">
        <v>0.7916666666666666</v>
      </c>
      <c r="N17" s="1">
        <v>0.30694444444444446</v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45726</v>
      </c>
      <c r="C18">
        <v>0.6666666666666666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s="1">
        <v>0.6618055555555555</v>
      </c>
      <c r="N18" t="str">
        <v/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0.6666666666666666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45727</v>
      </c>
      <c r="C19">
        <v>0.6666666666666666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t="str">
        <v/>
      </c>
      <c r="N19" t="str">
        <v/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0.6666666666666666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45728</v>
      </c>
      <c r="C20">
        <v>0.6666666666666666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t="str">
        <v/>
      </c>
      <c r="N20" t="str">
        <v/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0.6666666666666666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Duffek Dušan</v>
      </c>
      <c r="B21">
        <v>45729</v>
      </c>
      <c r="C21">
        <v>0.6666666666666666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t="str">
        <v/>
      </c>
      <c r="N21" t="str">
        <v/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0.6666666666666666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Heryč Jiří</v>
      </c>
      <c r="B22">
        <v>45730</v>
      </c>
      <c r="C22">
        <v>0.6666666666666666</v>
      </c>
      <c r="D22">
        <v>0.2708333333333333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t="str">
        <v/>
      </c>
      <c r="N22" t="str">
        <v/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0.6666666666666666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Shcherban Edvard</v>
      </c>
      <c r="B23">
        <v>45731</v>
      </c>
      <c r="C23">
        <v>0.2708333333333333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t="str">
        <v/>
      </c>
      <c r="N23" t="str">
        <v/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Josef</v>
      </c>
      <c r="B24">
        <v>45731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t="str">
        <v/>
      </c>
      <c r="N24" t="str">
        <v/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45732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t="str">
        <v/>
      </c>
      <c r="N25" s="1">
        <v>0.8541666666666666</v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Heryč Jiří</v>
      </c>
      <c r="B26">
        <v>45732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s="1">
        <v>0.8541666666666666</v>
      </c>
      <c r="N26" t="str">
        <v/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45733</v>
      </c>
      <c r="C27">
        <v>0.6666666666666666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t="str">
        <v/>
      </c>
      <c r="N27" t="str">
        <v/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0.6666666666666666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45734</v>
      </c>
      <c r="C28">
        <v>0.6666666666666666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t="str">
        <v/>
      </c>
      <c r="N28" t="str">
        <v/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0.6666666666666666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45735</v>
      </c>
      <c r="C29">
        <v>0.6666666666666666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t="str">
        <v/>
      </c>
      <c r="N29" t="str">
        <v/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0.6666666666666666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45736</v>
      </c>
      <c r="C30">
        <v>0.6666666666666666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t="str">
        <v/>
      </c>
      <c r="N30" t="str">
        <v/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0.6666666666666666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Shcherban Edvard</v>
      </c>
      <c r="B31">
        <v>45737</v>
      </c>
      <c r="C31">
        <v>0.7083333333333333</v>
      </c>
      <c r="D31">
        <v>0.2708333333333333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t="str">
        <v/>
      </c>
      <c r="N31" t="str">
        <v/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0.6666666666666666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B32">
        <v>45738</v>
      </c>
      <c r="C32">
        <v>0.2708333333333333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B33">
        <v>45738</v>
      </c>
      <c r="C33">
        <v>0.8125</v>
      </c>
      <c r="D33">
        <v>0.22916666666666666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Duffek Dušan</v>
      </c>
      <c r="B34">
        <v>45739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t="str">
        <v/>
      </c>
      <c r="N34" s="1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Duffek Dušan</v>
      </c>
      <c r="B35">
        <v>45739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t="str">
        <v/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45740</v>
      </c>
      <c r="C36">
        <v>0.6666666666666666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t="str">
        <v/>
      </c>
      <c r="N36" t="str">
        <v/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0.6666666666666666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Shcherban Edvard</v>
      </c>
      <c r="B37">
        <v>45741</v>
      </c>
      <c r="C37">
        <v>0.6666666666666666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t="str">
        <v/>
      </c>
      <c r="N37" t="str">
        <v/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0.6666666666666666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Shcherban Edvard</v>
      </c>
      <c r="B38">
        <v>45742</v>
      </c>
      <c r="C38">
        <v>0.6666666666666666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t="str">
        <v/>
      </c>
      <c r="N38" t="str">
        <v/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0.6666666666666666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45743</v>
      </c>
      <c r="C39">
        <v>0.6666666666666666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t="str">
        <v/>
      </c>
      <c r="N39" t="str">
        <v/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0.6666666666666666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Duffek Dušan</v>
      </c>
      <c r="B40">
        <v>45744</v>
      </c>
      <c r="C40">
        <v>0.6666666666666666</v>
      </c>
      <c r="D40">
        <v>0.29166666666666663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t="str">
        <v/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0.6666666666666666</v>
      </c>
      <c r="S40">
        <v>0.3125</v>
      </c>
      <c r="T40">
        <f>IF(AND(OR(R40=S40,R40&gt;S40),(R40&gt;0)),24-MROUND((((R40*1440)-(S40*1440)))/60,0.5),MROUND(((S40*1440)-(R40*1440))/60,0.5))</f>
        <v>15.5</v>
      </c>
    </row>
    <row r="41">
      <c r="B41">
        <v>45745</v>
      </c>
      <c r="C41">
        <v>0.3125</v>
      </c>
      <c r="D41">
        <v>0.8125</v>
      </c>
      <c r="E41">
        <f>IF(AND(OR(C41=D41,C41&gt;D41),(C41&gt;0)),24-MROUND((((C41*1440)-(D41*1440)))/60,0.5),MROUND(((D41*1440)-(C41*1440))/60,0.5))</f>
        <v>12</v>
      </c>
      <c r="F41">
        <v>130</v>
      </c>
      <c r="G41">
        <f>SUM(E41*F41)</f>
        <v>1560</v>
      </c>
      <c r="K41">
        <f>(G41+H41+I41)-J41</f>
        <v>1560</v>
      </c>
      <c r="O41">
        <f>IFERROR(MROUND(M41,"0:30"),"0:00")</f>
        <v>0</v>
      </c>
      <c r="P41">
        <f>IFERROR(MROUND(N41,"0:30"),"0:00")</f>
        <v>0</v>
      </c>
      <c r="Q41">
        <f>IF(AND(OR(M41=N41,M41&gt;N41),(M41&gt;0)),24-MROUND((((M41*1440)-(N41*1440)))/60,0.5),MROUND(((N41*1440)-(M41*1440))/60,0.5))</f>
        <v>0</v>
      </c>
      <c r="R41">
        <v>0.3125</v>
      </c>
      <c r="S41">
        <v>0.8125</v>
      </c>
      <c r="T41">
        <f>IF(AND(OR(R41=S41,R41&gt;S41),(R41&gt;0)),24-MROUND((((R41*1440)-(S41*1440)))/60,0.5),MROUND(((S41*1440)-(R41*1440))/60,0.5))</f>
        <v>12</v>
      </c>
    </row>
    <row r="42">
      <c r="A42" t="str">
        <v>Shcherban Edvard</v>
      </c>
      <c r="B42">
        <v>45745</v>
      </c>
      <c r="C42">
        <v>0.8125</v>
      </c>
      <c r="D42">
        <v>0.25</v>
      </c>
      <c r="E42">
        <f>IF(AND(OR(C42=D42,C42&gt;D42),(C42&gt;0)),24-MROUND((((C42*1440)-(D42*1440)))/60,0.5),MROUND(((D42*1440)-(C42*1440))/60,0.5))</f>
        <v>10.5</v>
      </c>
      <c r="F42">
        <v>130</v>
      </c>
      <c r="G42">
        <f>SUM(E42*F42)</f>
        <v>1365</v>
      </c>
      <c r="K42">
        <f>(G42+H42+I42)-J42</f>
        <v>1365</v>
      </c>
      <c r="M42" t="str">
        <v/>
      </c>
      <c r="N42" t="str">
        <v/>
      </c>
      <c r="O42">
        <f>IFERROR(MROUND(M42,"0:30"),"0:00")</f>
        <v>0</v>
      </c>
      <c r="P42">
        <f>IFERROR(MROUND(N42,"0:30"),"0:00")</f>
        <v>0</v>
      </c>
      <c r="Q42">
        <f>IF(AND(OR(M42=N42,M42&gt;N42),(M42&gt;0)),24-MROUND((((M42*1440)-(N42*1440)))/60,0.5),MROUND(((N42*1440)-(M42*1440))/60,0.5))</f>
        <v>0</v>
      </c>
      <c r="R42">
        <v>0.8125</v>
      </c>
      <c r="S42">
        <v>0.3125</v>
      </c>
      <c r="T42">
        <f>IF(AND(OR(R42=S42,R42&gt;S42),(R42&gt;0)),24-MROUND((((R42*1440)-(S42*1440)))/60,0.5),MROUND(((S42*1440)-(R42*1440))/60,0.5))</f>
        <v>12</v>
      </c>
    </row>
    <row r="43">
      <c r="A43" t="str">
        <v>Duffek Dušan</v>
      </c>
      <c r="B43">
        <v>45746</v>
      </c>
      <c r="C43">
        <v>0.3125</v>
      </c>
      <c r="D43">
        <v>0.8125</v>
      </c>
      <c r="E43">
        <f>IF(AND(OR(C43=D43,C43&gt;D43),(C43&gt;0)),24-MROUND((((C43*1440)-(D43*1440)))/60,0.5),MROUND(((D43*1440)-(C43*1440))/60,0.5))</f>
        <v>12</v>
      </c>
      <c r="F43">
        <v>130</v>
      </c>
      <c r="G43">
        <f>SUM(E43*F43)</f>
        <v>1560</v>
      </c>
      <c r="K43">
        <f>(G43+H43+I43)-J43</f>
        <v>1560</v>
      </c>
      <c r="M43" t="str">
        <v/>
      </c>
      <c r="N43" s="1">
        <v>0.8541666666666666</v>
      </c>
      <c r="O43">
        <f>IFERROR(MROUND(M43,"0:30"),"0:00")</f>
        <v>0</v>
      </c>
      <c r="P43">
        <f>IFERROR(MROUND(N43,"0:30"),"0:00")</f>
        <v>0</v>
      </c>
      <c r="Q43">
        <f>IF(AND(OR(M43=N43,M43&gt;N43),(M43&gt;0)),24-MROUND((((M43*1440)-(N43*1440)))/60,0.5),MROUND(((N43*1440)-(M43*1440))/60,0.5))</f>
        <v>0</v>
      </c>
      <c r="R43">
        <v>0.3125</v>
      </c>
      <c r="S43">
        <v>0.8125</v>
      </c>
      <c r="T43">
        <f>IF(AND(OR(R43=S43,R43&gt;S43),(R43&gt;0)),24-MROUND((((R43*1440)-(S43*1440)))/60,0.5),MROUND(((S43*1440)-(R43*1440))/60,0.5))</f>
        <v>12</v>
      </c>
    </row>
    <row r="44">
      <c r="A44" t="str">
        <v>Duffek Dušan</v>
      </c>
      <c r="B44">
        <v>45746</v>
      </c>
      <c r="C44">
        <v>0.8125</v>
      </c>
      <c r="D44">
        <v>0.25</v>
      </c>
      <c r="E44">
        <f>IF(AND(OR(C44=D44,C44&gt;D44),(C44&gt;0)),24-MROUND((((C44*1440)-(D44*1440)))/60,0.5),MROUND(((D44*1440)-(C44*1440))/60,0.5))</f>
        <v>10.5</v>
      </c>
      <c r="F44">
        <v>130</v>
      </c>
      <c r="G44">
        <f>SUM(E44*F44)</f>
        <v>1365</v>
      </c>
      <c r="K44">
        <f>(G44+H44+I44)-J44</f>
        <v>1365</v>
      </c>
      <c r="M44" s="1">
        <v>0.8541666666666666</v>
      </c>
      <c r="N44" t="str">
        <v/>
      </c>
      <c r="O44">
        <f>IFERROR(MROUND(M44,"0:30"),"0:00")</f>
        <v>0</v>
      </c>
      <c r="P44">
        <f>IFERROR(MROUND(N44,"0:30"),"0:00")</f>
        <v>0</v>
      </c>
      <c r="Q44">
        <f>IF(AND(OR(M44=N44,M44&gt;N44),(M44&gt;0)),24-MROUND((((M44*1440)-(N44*1440)))/60,0.5),MROUND(((N44*1440)-(M44*1440))/60,0.5))</f>
        <v>0</v>
      </c>
      <c r="R44">
        <v>0.8125</v>
      </c>
      <c r="S44">
        <v>0.3125</v>
      </c>
      <c r="T44">
        <f>IF(AND(OR(R44=S44,R44&gt;S44),(R44&gt;0)),24-MROUND((((R44*1440)-(S44*1440)))/60,0.5),MROUND(((S44*1440)-(R44*1440))/60,0.5))</f>
        <v>12</v>
      </c>
    </row>
    <row r="45">
      <c r="A45" t="str">
        <v>Tomšů Michal</v>
      </c>
      <c r="B45">
        <v>45747</v>
      </c>
      <c r="C45">
        <v>0.6666666666666666</v>
      </c>
      <c r="D45">
        <v>0.29166666666666663</v>
      </c>
      <c r="E45">
        <f>IF(AND(OR(C45=D45,C45&gt;D45),(C45&gt;0)),24-MROUND((((C45*1440)-(D45*1440)))/60,0.5),MROUND(((D45*1440)-(C45*1440))/60,0.5))</f>
        <v>15</v>
      </c>
      <c r="F45">
        <v>130</v>
      </c>
      <c r="G45">
        <f>SUM(E45*F45)</f>
        <v>1950</v>
      </c>
      <c r="K45">
        <f>(G45+H45+I45)-J45</f>
        <v>1950</v>
      </c>
      <c r="M45" t="str">
        <v/>
      </c>
      <c r="N45" t="str">
        <v/>
      </c>
      <c r="O45">
        <f>IFERROR(MROUND(M45,"0:30"),"0:00")</f>
        <v>0</v>
      </c>
      <c r="P45">
        <f>IFERROR(MROUND(N45,"0:30"),"0:00")</f>
        <v>0</v>
      </c>
      <c r="Q45">
        <f>IF(AND(OR(M45=N45,M45&gt;N45),(M45&gt;0)),24-MROUND((((M45*1440)-(N45*1440)))/60,0.5),MROUND(((N45*1440)-(M45*1440))/60,0.5))</f>
        <v>0</v>
      </c>
      <c r="R45">
        <v>0.6666666666666666</v>
      </c>
      <c r="S45">
        <v>0.3125</v>
      </c>
      <c r="T45">
        <f>IF(AND(OR(R45=S45,R45&gt;S45),(R45&gt;0)),24-MROUND((((R45*1440)-(S45*1440)))/60,0.5),MROUND(((S45*1440)-(R45*1440))/60,0.5))</f>
        <v>15.5</v>
      </c>
    </row>
    <row r="46">
      <c r="E46">
        <f>SUM(E5:E45)</f>
        <v>557.5</v>
      </c>
      <c r="K46">
        <f>SUM(K5:K45)</f>
        <v>72475</v>
      </c>
      <c r="T46">
        <f>SUM(T5:T45)</f>
        <v>565.5</v>
      </c>
    </row>
  </sheetData>
  <mergeCells count="4">
    <mergeCell ref="R3:T3"/>
    <mergeCell ref="A3:L3"/>
    <mergeCell ref="M3:N3"/>
    <mergeCell ref="O3:Q3"/>
  </mergeCells>
  <pageMargins left="0.7" right="0.7" top="0.75" bottom="0.75" header="0.3" footer="0.3"/>
  <ignoredErrors>
    <ignoredError numberStoredAsText="1" sqref="A1:T8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workbookViewId="0" rightToLeft="0"/>
  </sheetViews>
  <sheetData>
    <row r="1">
      <c r="A1" t="str">
        <v>Vyhodnocení obchůzek</v>
      </c>
    </row>
    <row r="2">
      <c r="A2" t="str">
        <v xml:space="preserve">Typ vyhodnocení: Podle snímače </v>
      </c>
    </row>
    <row r="3">
      <c r="A3" t="str">
        <v>Časový interval: Od:01.03.2025 00:00:00 Do:01.04.2025 00:00:00</v>
      </c>
    </row>
    <row r="4">
      <c r="A4" t="str">
        <v>Snímač: 310696  Výrobní číslo/IMEI: 310696</v>
      </c>
    </row>
    <row r="5">
      <c r="B5" t="str">
        <v>Čas načtení</v>
      </c>
      <c r="C5" t="str">
        <v>Název bodu</v>
      </c>
    </row>
    <row r="6">
      <c r="B6" t="str">
        <v>01.03.2025 06:51:02</v>
      </c>
      <c r="C6" t="str">
        <v>Jakš Libor</v>
      </c>
      <c r="D6">
        <f>TIMEVALUE(B6)</f>
        <v>0.2854398148119799</v>
      </c>
    </row>
    <row r="7">
      <c r="B7" t="str">
        <v>01.03.2025 06:51:36</v>
      </c>
      <c r="C7" t="str">
        <v>Duffek Dušan</v>
      </c>
      <c r="D7">
        <f>TIMEVALUE(B7)</f>
        <v>0.2858333333351766</v>
      </c>
    </row>
    <row r="8">
      <c r="B8" t="str">
        <v>02.03.2025 06:50:56</v>
      </c>
      <c r="C8" t="str">
        <v>Duffek Dušan</v>
      </c>
      <c r="D8">
        <f>TIMEVALUE(B8)</f>
        <v>0.28537037037312984</v>
      </c>
    </row>
    <row r="9">
      <c r="B9" t="str">
        <v>02.03.2025 06:51:05</v>
      </c>
      <c r="C9" t="str">
        <v>Heryč Jiří</v>
      </c>
      <c r="D9">
        <f>TIMEVALUE(B9)</f>
        <v>0.2854745370350429</v>
      </c>
    </row>
    <row r="10">
      <c r="B10" t="str">
        <v>03.03.2025 07:23:59</v>
      </c>
      <c r="C10" t="str">
        <v>Heryč Jiří</v>
      </c>
      <c r="D10">
        <f>TIMEVALUE(B10)</f>
        <v>0.3083217592575238</v>
      </c>
    </row>
    <row r="11">
      <c r="B11" t="str">
        <v>03.03.2025 15:51:10</v>
      </c>
      <c r="C11" t="str">
        <v>Tomšů Michal</v>
      </c>
      <c r="D11">
        <f>TIMEVALUE(B11)</f>
        <v>0.6605324074043892</v>
      </c>
    </row>
    <row r="12">
      <c r="B12" t="str">
        <v>04.03.2025 07:35:54</v>
      </c>
      <c r="C12" t="str">
        <v>Tomšů Michal</v>
      </c>
      <c r="D12">
        <f>TIMEVALUE(B12)</f>
        <v>0.31659722221957054</v>
      </c>
    </row>
    <row r="13">
      <c r="B13" t="str">
        <v>04.03.2025 15:38:46</v>
      </c>
      <c r="C13" t="str">
        <v>Shcherban Edvard</v>
      </c>
      <c r="D13">
        <f>TIMEVALUE(B13)</f>
        <v>0.6519212962957681</v>
      </c>
    </row>
    <row r="14">
      <c r="B14" t="str">
        <v>05.03.2025 07:30:05</v>
      </c>
      <c r="C14" t="str">
        <v>Shcherban Edvard</v>
      </c>
      <c r="D14">
        <f>TIMEVALUE(B14)</f>
        <v>0.31255787036934635</v>
      </c>
    </row>
    <row r="15">
      <c r="B15" t="str">
        <v>05.03.2025 15:33:32</v>
      </c>
      <c r="C15" t="str">
        <v>Shcherban Edvard</v>
      </c>
      <c r="D15">
        <f>TIMEVALUE(B15)</f>
        <v>0.6482870370382443</v>
      </c>
    </row>
    <row r="16">
      <c r="B16" t="str">
        <v>06.03.2025 07:30:24</v>
      </c>
      <c r="C16" t="str">
        <v>Shcherban Edvard</v>
      </c>
      <c r="D16">
        <f>TIMEVALUE(B16)</f>
        <v>0.31277777777722804</v>
      </c>
    </row>
    <row r="17">
      <c r="B17" t="str">
        <v>06.03.2025 16:02:16</v>
      </c>
      <c r="C17" t="str">
        <v>Tomšů Michal</v>
      </c>
      <c r="D17">
        <f>TIMEVALUE(B17)</f>
        <v>0.6682407407424762</v>
      </c>
    </row>
    <row r="18">
      <c r="B18" t="str">
        <v>07.03.2025 07:34:16</v>
      </c>
      <c r="C18" t="str">
        <v>Tomšů Michal</v>
      </c>
      <c r="D18">
        <f>TIMEVALUE(B18)</f>
        <v>0.31546296296437504</v>
      </c>
    </row>
    <row r="19">
      <c r="B19" t="str">
        <v>07.03.2025 15:50:03</v>
      </c>
      <c r="C19" t="str">
        <v>Shcherban Edvard</v>
      </c>
      <c r="D19">
        <f>TIMEVALUE(B19)</f>
        <v>0.6597569444420515</v>
      </c>
    </row>
    <row r="20">
      <c r="B20" t="str">
        <v>08.03.2025 06:54:29</v>
      </c>
      <c r="C20" t="str">
        <v>Shcherban Edvard</v>
      </c>
      <c r="D20">
        <f>TIMEVALUE(B20)</f>
        <v>0.2878356481451192</v>
      </c>
    </row>
    <row r="21">
      <c r="B21" t="str">
        <v>08.03.2025 06:54:38</v>
      </c>
      <c r="C21" t="str">
        <v>Duffek Dušan</v>
      </c>
      <c r="D21">
        <f>TIMEVALUE(B21)</f>
        <v>0.2879398148143082</v>
      </c>
    </row>
    <row r="22">
      <c r="B22" t="str">
        <v>08.03.2025 18:41:24</v>
      </c>
      <c r="C22" t="str">
        <v>Duffek Dušan</v>
      </c>
      <c r="D22">
        <f>TIMEVALUE(B22)</f>
        <v>0.7787499999976717</v>
      </c>
    </row>
    <row r="23">
      <c r="B23" t="str">
        <v>08.03.2025 18:41:59</v>
      </c>
      <c r="C23" t="str">
        <v>Shcherban Edvard</v>
      </c>
      <c r="D23">
        <f>TIMEVALUE(B23)</f>
        <v>0.7791550925903721</v>
      </c>
    </row>
    <row r="24">
      <c r="B24" t="str">
        <v>09.03.2025 06:58:56</v>
      </c>
      <c r="C24" t="str">
        <v>Duffek Dušan</v>
      </c>
      <c r="D24">
        <f>TIMEVALUE(B24)</f>
        <v>0.2909259259249666</v>
      </c>
    </row>
    <row r="25">
      <c r="B25" t="str">
        <v>10.03.2025 07:22:30</v>
      </c>
      <c r="C25" t="str">
        <v>Duffek Dušan</v>
      </c>
      <c r="D25">
        <f>TIMEVALUE(B25)</f>
        <v>0.30729166666424135</v>
      </c>
    </row>
    <row r="26">
      <c r="B26" t="str">
        <v>10.03.2025 15:53:34</v>
      </c>
      <c r="C26" t="str">
        <v>Tomšů Michal</v>
      </c>
      <c r="D26">
        <f>TIMEVALUE(B26)</f>
        <v>0.6621990740750334</v>
      </c>
    </row>
  </sheetData>
  <mergeCells count="4">
    <mergeCell ref="A4:C4"/>
    <mergeCell ref="A1:C1"/>
    <mergeCell ref="A2:C2"/>
    <mergeCell ref="A3:C3"/>
  </mergeCells>
  <pageMargins left="0.7" right="0.7" top="0.787401575" bottom="0.787401575" header="0.3" footer="0.3"/>
  <ignoredErrors>
    <ignoredError numberStoredAsText="1" sqref="A1:K2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83</v>
      </c>
    </row>
    <row r="4">
      <c r="A4" t="str">
        <v>Přesné shody</v>
      </c>
      <c r="B4">
        <v>37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1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1">
      <c r="A11" t="str">
        <v>Statistika aktualizace časů</v>
      </c>
    </row>
    <row r="13">
      <c r="A13" t="str">
        <v>Celkový počet směn</v>
      </c>
      <c r="B13">
        <v>38</v>
      </c>
    </row>
    <row r="14">
      <c r="A14" t="str">
        <v>Směny s nalezeným začátkem</v>
      </c>
      <c r="B14">
        <v>16</v>
      </c>
    </row>
    <row r="15">
      <c r="A15" t="str">
        <v>Směny s nalezeným koncem</v>
      </c>
      <c r="B15">
        <v>15</v>
      </c>
    </row>
    <row r="16">
      <c r="A16" t="str">
        <v>Směny s nalezeným začátkem i koncem</v>
      </c>
      <c r="B16">
        <v>11</v>
      </c>
    </row>
    <row r="17">
      <c r="A17" t="str">
        <v>Navazující směny</v>
      </c>
      <c r="B17">
        <v>12</v>
      </c>
    </row>
    <row r="19">
      <c r="A19" t="str">
        <v>Detaily aktualizací:</v>
      </c>
    </row>
    <row r="20">
      <c r="A20" t="str">
        <v>Jméno</v>
      </c>
      <c r="B20" t="str">
        <v>Datum</v>
      </c>
      <c r="C20" t="str">
        <v>Plánovaný začátek</v>
      </c>
      <c r="D20" t="str">
        <v>Plánovaný konec</v>
      </c>
      <c r="E20" t="str">
        <v>Skutečný začátek</v>
      </c>
      <c r="F20" t="str">
        <v>Skutečný konec</v>
      </c>
      <c r="G20" t="str">
        <v>Stav</v>
      </c>
    </row>
    <row r="21">
      <c r="A21" t="str">
        <v>Duffek Dušan</v>
      </c>
      <c r="B21" t="str">
        <v>01.03.2025</v>
      </c>
      <c r="C21" t="str">
        <v>08:30</v>
      </c>
      <c r="D21" t="str">
        <v>20:30</v>
      </c>
      <c r="E21" t="str">
        <v>06:51</v>
      </c>
      <c r="F21" t="str">
        <v>20:30</v>
      </c>
      <c r="G21" t="str">
        <v>Navazující směna</v>
      </c>
    </row>
    <row r="22">
      <c r="A22" t="str">
        <v>Duffek Dušan</v>
      </c>
      <c r="B22" t="str">
        <v>01.03.2025</v>
      </c>
      <c r="C22" t="str">
        <v>20:30</v>
      </c>
      <c r="D22" t="str">
        <v>07:30</v>
      </c>
      <c r="E22" t="str">
        <v>20:30</v>
      </c>
      <c r="F22" t="str">
        <v>06:50</v>
      </c>
      <c r="G22" t="str">
        <v>Navazující směna</v>
      </c>
    </row>
    <row r="23">
      <c r="A23" t="str">
        <v>Duffek Dušan</v>
      </c>
      <c r="B23" t="str">
        <v>08.03.2025</v>
      </c>
      <c r="C23" t="str">
        <v>08:30</v>
      </c>
      <c r="D23" t="str">
        <v>20:30</v>
      </c>
      <c r="E23" t="str">
        <v>06:54</v>
      </c>
      <c r="F23" t="str">
        <v>18:41</v>
      </c>
      <c r="G23" t="str">
        <v>Kompletní</v>
      </c>
    </row>
    <row r="24">
      <c r="A24" t="str">
        <v>Duffek Dušan</v>
      </c>
      <c r="B24" t="str">
        <v>09.03.2025</v>
      </c>
      <c r="C24" t="str">
        <v>07:00</v>
      </c>
      <c r="D24" t="str">
        <v>19:00</v>
      </c>
      <c r="E24" t="str">
        <v>06:58</v>
      </c>
      <c r="F24" t="str">
        <v>19:00</v>
      </c>
      <c r="G24" t="str">
        <v>Navazující směna</v>
      </c>
    </row>
    <row r="25">
      <c r="A25" t="str">
        <v>Duffek Dušan</v>
      </c>
      <c r="B25" t="str">
        <v>09.03.2025</v>
      </c>
      <c r="C25" t="str">
        <v>19:00</v>
      </c>
      <c r="D25" t="str">
        <v>08:30</v>
      </c>
      <c r="E25" t="str">
        <v>19:00</v>
      </c>
      <c r="F25" t="str">
        <v>07:22</v>
      </c>
      <c r="G25" t="str">
        <v>Navazující směna</v>
      </c>
    </row>
    <row r="26">
      <c r="A26" t="str">
        <v>Duffek Dušan</v>
      </c>
      <c r="B26" t="str">
        <v>13.03.2025</v>
      </c>
      <c r="C26" t="str">
        <v>17:00</v>
      </c>
      <c r="D26" t="str">
        <v>08:30</v>
      </c>
      <c r="E26" t="str">
        <v>-</v>
      </c>
      <c r="F26" t="str">
        <v>-</v>
      </c>
      <c r="G26" t="str">
        <v>Bez záznamů</v>
      </c>
    </row>
    <row r="27">
      <c r="A27" t="str">
        <v>Duffek Dušan</v>
      </c>
      <c r="B27" t="str">
        <v>23.03.2025</v>
      </c>
      <c r="C27" t="str">
        <v>07:00</v>
      </c>
      <c r="D27" t="str">
        <v>20:30</v>
      </c>
      <c r="E27" t="str">
        <v>-</v>
      </c>
      <c r="F27" t="str">
        <v>20:30</v>
      </c>
      <c r="G27" t="str">
        <v>Navazující směna</v>
      </c>
    </row>
    <row r="28">
      <c r="A28" t="str">
        <v>Duffek Dušan</v>
      </c>
      <c r="B28" t="str">
        <v>23.03.2025</v>
      </c>
      <c r="C28" t="str">
        <v>20:30</v>
      </c>
      <c r="D28" t="str">
        <v>08:30</v>
      </c>
      <c r="E28" t="str">
        <v>20:30</v>
      </c>
      <c r="F28" t="str">
        <v>-</v>
      </c>
      <c r="G28" t="str">
        <v>Navazující směna</v>
      </c>
    </row>
    <row r="29">
      <c r="A29" t="str">
        <v>Duffek Dušan</v>
      </c>
      <c r="B29" t="str">
        <v>28.03.2025</v>
      </c>
      <c r="C29" t="str">
        <v>17:00</v>
      </c>
      <c r="D29" t="str">
        <v>08:00</v>
      </c>
      <c r="E29" t="str">
        <v>-</v>
      </c>
      <c r="F29" t="str">
        <v>-</v>
      </c>
      <c r="G29" t="str">
        <v>Bez záznamů</v>
      </c>
    </row>
    <row r="30">
      <c r="A30" t="str">
        <v>Duffek Dušan</v>
      </c>
      <c r="B30" t="str">
        <v>30.03.2025</v>
      </c>
      <c r="C30" t="str">
        <v>08:30</v>
      </c>
      <c r="D30" t="str">
        <v>20:30</v>
      </c>
      <c r="E30" t="str">
        <v>-</v>
      </c>
      <c r="F30" t="str">
        <v>20:30</v>
      </c>
      <c r="G30" t="str">
        <v>Navazující směna</v>
      </c>
    </row>
    <row r="31">
      <c r="A31" t="str">
        <v>Duffek Dušan</v>
      </c>
      <c r="B31" t="str">
        <v>30.03.2025</v>
      </c>
      <c r="C31" t="str">
        <v>20:30</v>
      </c>
      <c r="D31" t="str">
        <v>07:00</v>
      </c>
      <c r="E31" t="str">
        <v>20:30</v>
      </c>
      <c r="F31" t="str">
        <v>-</v>
      </c>
      <c r="G31" t="str">
        <v>Navazující směna</v>
      </c>
    </row>
    <row r="32">
      <c r="A32" t="str">
        <v>Ďuricha Josef</v>
      </c>
      <c r="B32" t="str">
        <v>15.03.2025</v>
      </c>
      <c r="C32" t="str">
        <v>20:30</v>
      </c>
      <c r="D32" t="str">
        <v>07:00</v>
      </c>
      <c r="E32" t="str">
        <v>-</v>
      </c>
      <c r="F32" t="str">
        <v>-</v>
      </c>
      <c r="G32" t="str">
        <v>Bez záznamů</v>
      </c>
    </row>
    <row r="33">
      <c r="A33" t="str">
        <v>Heryč Jiří</v>
      </c>
      <c r="B33" t="str">
        <v>02.03.2025</v>
      </c>
      <c r="C33" t="str">
        <v>07:30</v>
      </c>
      <c r="D33" t="str">
        <v>20:30</v>
      </c>
      <c r="E33" t="str">
        <v>06:51</v>
      </c>
      <c r="F33" t="str">
        <v>20:30</v>
      </c>
      <c r="G33" t="str">
        <v>Navazující směna</v>
      </c>
    </row>
    <row r="34">
      <c r="A34" t="str">
        <v>Heryč Jiří</v>
      </c>
      <c r="B34" t="str">
        <v>02.03.2025</v>
      </c>
      <c r="C34" t="str">
        <v>20:30</v>
      </c>
      <c r="D34" t="str">
        <v>08:30</v>
      </c>
      <c r="E34" t="str">
        <v>20:30</v>
      </c>
      <c r="F34" t="str">
        <v>07:23</v>
      </c>
      <c r="G34" t="str">
        <v>Navazující směna</v>
      </c>
    </row>
    <row r="35">
      <c r="A35" t="str">
        <v>Heryč Jiří</v>
      </c>
      <c r="B35" t="str">
        <v>14.03.2025</v>
      </c>
      <c r="C35" t="str">
        <v>17:00</v>
      </c>
      <c r="D35" t="str">
        <v>07:30</v>
      </c>
      <c r="E35" t="str">
        <v>-</v>
      </c>
      <c r="F35" t="str">
        <v>-</v>
      </c>
      <c r="G35" t="str">
        <v>Bez záznamů</v>
      </c>
    </row>
    <row r="36">
      <c r="A36" t="str">
        <v>Heryč Jiří</v>
      </c>
      <c r="B36" t="str">
        <v>16.03.2025</v>
      </c>
      <c r="C36" t="str">
        <v>07:00</v>
      </c>
      <c r="D36" t="str">
        <v>20:30</v>
      </c>
      <c r="E36" t="str">
        <v>-</v>
      </c>
      <c r="F36" t="str">
        <v>20:30</v>
      </c>
      <c r="G36" t="str">
        <v>Navazující směna</v>
      </c>
    </row>
    <row r="37">
      <c r="A37" t="str">
        <v>Heryč Jiří</v>
      </c>
      <c r="B37" t="str">
        <v>16.03.2025</v>
      </c>
      <c r="C37" t="str">
        <v>20:30</v>
      </c>
      <c r="D37" t="str">
        <v>08:30</v>
      </c>
      <c r="E37" t="str">
        <v>20:30</v>
      </c>
      <c r="F37" t="str">
        <v>-</v>
      </c>
      <c r="G37" t="str">
        <v>Navazující směna</v>
      </c>
    </row>
    <row r="38">
      <c r="A38" t="str">
        <v>Shcherban Edvard</v>
      </c>
      <c r="B38" t="str">
        <v>04.03.2025</v>
      </c>
      <c r="C38" t="str">
        <v>17:00</v>
      </c>
      <c r="D38" t="str">
        <v>08:30</v>
      </c>
      <c r="E38" t="str">
        <v>15:38</v>
      </c>
      <c r="F38" t="str">
        <v>07:30</v>
      </c>
      <c r="G38" t="str">
        <v>Kompletní</v>
      </c>
    </row>
    <row r="39">
      <c r="A39" t="str">
        <v>Shcherban Edvard</v>
      </c>
      <c r="B39" t="str">
        <v>05.03.2025</v>
      </c>
      <c r="C39" t="str">
        <v>19:30</v>
      </c>
      <c r="D39" t="str">
        <v>08:30</v>
      </c>
      <c r="E39" t="str">
        <v>-</v>
      </c>
      <c r="F39" t="str">
        <v>07:30</v>
      </c>
      <c r="G39" t="str">
        <v>Pouze konec</v>
      </c>
    </row>
    <row r="40">
      <c r="A40" t="str">
        <v>Shcherban Edvard</v>
      </c>
      <c r="B40" t="str">
        <v>07.03.2025</v>
      </c>
      <c r="C40" t="str">
        <v>17:00</v>
      </c>
      <c r="D40" t="str">
        <v>08:30</v>
      </c>
      <c r="E40" t="str">
        <v>15:50</v>
      </c>
      <c r="F40" t="str">
        <v>06:54</v>
      </c>
      <c r="G40" t="str">
        <v>Kompletní</v>
      </c>
    </row>
    <row r="41">
      <c r="A41" t="str">
        <v>Shcherban Edvard</v>
      </c>
      <c r="B41" t="str">
        <v>08.03.2025</v>
      </c>
      <c r="C41" t="str">
        <v>20:30</v>
      </c>
      <c r="D41" t="str">
        <v>07:00</v>
      </c>
      <c r="E41" t="str">
        <v>18:41</v>
      </c>
      <c r="F41" t="str">
        <v>-</v>
      </c>
      <c r="G41" t="str">
        <v>Pouze začátek</v>
      </c>
    </row>
    <row r="42">
      <c r="A42" t="str">
        <v>Shcherban Edvard</v>
      </c>
      <c r="B42" t="str">
        <v>11.03.2025</v>
      </c>
      <c r="C42" t="str">
        <v>17:00</v>
      </c>
      <c r="D42" t="str">
        <v>08:30</v>
      </c>
      <c r="E42" t="str">
        <v>-</v>
      </c>
      <c r="F42" t="str">
        <v>-</v>
      </c>
      <c r="G42" t="str">
        <v>Bez záznamů</v>
      </c>
    </row>
    <row r="43">
      <c r="A43" t="str">
        <v>Shcherban Edvard</v>
      </c>
      <c r="B43" t="str">
        <v>12.03.2025</v>
      </c>
      <c r="C43" t="str">
        <v>17:00</v>
      </c>
      <c r="D43" t="str">
        <v>08:30</v>
      </c>
      <c r="E43" t="str">
        <v>-</v>
      </c>
      <c r="F43" t="str">
        <v>-</v>
      </c>
      <c r="G43" t="str">
        <v>Bez záznamů</v>
      </c>
    </row>
    <row r="44">
      <c r="A44" t="str">
        <v>Shcherban Edvard</v>
      </c>
      <c r="B44" t="str">
        <v>15.03.2025</v>
      </c>
      <c r="C44" t="str">
        <v>07:30</v>
      </c>
      <c r="D44" t="str">
        <v>20:30</v>
      </c>
      <c r="E44" t="str">
        <v>-</v>
      </c>
      <c r="F44" t="str">
        <v>-</v>
      </c>
      <c r="G44" t="str">
        <v>Bez záznamů</v>
      </c>
    </row>
    <row r="45">
      <c r="A45" t="str">
        <v>Shcherban Edvard</v>
      </c>
      <c r="B45" t="str">
        <v>18.03.2025</v>
      </c>
      <c r="C45" t="str">
        <v>17:00</v>
      </c>
      <c r="D45" t="str">
        <v>08:30</v>
      </c>
      <c r="E45" t="str">
        <v>-</v>
      </c>
      <c r="F45" t="str">
        <v>-</v>
      </c>
      <c r="G45" t="str">
        <v>Bez záznamů</v>
      </c>
    </row>
    <row r="46">
      <c r="A46" t="str">
        <v>Shcherban Edvard</v>
      </c>
      <c r="B46" t="str">
        <v>19.03.2025</v>
      </c>
      <c r="C46" t="str">
        <v>17:00</v>
      </c>
      <c r="D46" t="str">
        <v>08:30</v>
      </c>
      <c r="E46" t="str">
        <v>-</v>
      </c>
      <c r="F46" t="str">
        <v>-</v>
      </c>
      <c r="G46" t="str">
        <v>Bez záznamů</v>
      </c>
    </row>
    <row r="47">
      <c r="A47" t="str">
        <v>Shcherban Edvard</v>
      </c>
      <c r="B47" t="str">
        <v>21.03.2025</v>
      </c>
      <c r="C47" t="str">
        <v>18:00</v>
      </c>
      <c r="D47" t="str">
        <v>07:30</v>
      </c>
      <c r="E47" t="str">
        <v>-</v>
      </c>
      <c r="F47" t="str">
        <v>-</v>
      </c>
      <c r="G47" t="str">
        <v>Bez záznamů</v>
      </c>
    </row>
    <row r="48">
      <c r="A48" t="str">
        <v>Shcherban Edvard</v>
      </c>
      <c r="B48" t="str">
        <v>25.03.2025</v>
      </c>
      <c r="C48" t="str">
        <v>17:00</v>
      </c>
      <c r="D48" t="str">
        <v>08:30</v>
      </c>
      <c r="E48" t="str">
        <v>-</v>
      </c>
      <c r="F48" t="str">
        <v>-</v>
      </c>
      <c r="G48" t="str">
        <v>Bez záznamů</v>
      </c>
    </row>
    <row r="49">
      <c r="A49" t="str">
        <v>Shcherban Edvard</v>
      </c>
      <c r="B49" t="str">
        <v>26.03.2025</v>
      </c>
      <c r="C49" t="str">
        <v>17:00</v>
      </c>
      <c r="D49" t="str">
        <v>08:30</v>
      </c>
      <c r="E49" t="str">
        <v>-</v>
      </c>
      <c r="F49" t="str">
        <v>-</v>
      </c>
      <c r="G49" t="str">
        <v>Bez záznamů</v>
      </c>
    </row>
    <row r="50">
      <c r="A50" t="str">
        <v>Shcherban Edvard</v>
      </c>
      <c r="B50" t="str">
        <v>29.03.2025</v>
      </c>
      <c r="C50" t="str">
        <v>20:30</v>
      </c>
      <c r="D50" t="str">
        <v>07:00</v>
      </c>
      <c r="E50" t="str">
        <v>-</v>
      </c>
      <c r="F50" t="str">
        <v>-</v>
      </c>
      <c r="G50" t="str">
        <v>Bez záznamů</v>
      </c>
    </row>
    <row r="51">
      <c r="A51" t="str">
        <v>Tomšů Michal</v>
      </c>
      <c r="B51" t="str">
        <v>03.03.2025</v>
      </c>
      <c r="C51" t="str">
        <v>17:00</v>
      </c>
      <c r="D51" t="str">
        <v>08:30</v>
      </c>
      <c r="E51" t="str">
        <v>15:51</v>
      </c>
      <c r="F51" t="str">
        <v>07:35</v>
      </c>
      <c r="G51" t="str">
        <v>Kompletní</v>
      </c>
    </row>
    <row r="52">
      <c r="A52" t="str">
        <v>Tomšů Michal</v>
      </c>
      <c r="B52" t="str">
        <v>06.03.2025</v>
      </c>
      <c r="C52" t="str">
        <v>17:00</v>
      </c>
      <c r="D52" t="str">
        <v>08:30</v>
      </c>
      <c r="E52" t="str">
        <v>16:02</v>
      </c>
      <c r="F52" t="str">
        <v>07:34</v>
      </c>
      <c r="G52" t="str">
        <v>Kompletní</v>
      </c>
    </row>
    <row r="53">
      <c r="A53" t="str">
        <v>Tomšů Michal</v>
      </c>
      <c r="B53" t="str">
        <v>10.03.2025</v>
      </c>
      <c r="C53" t="str">
        <v>17:00</v>
      </c>
      <c r="D53" t="str">
        <v>08:30</v>
      </c>
      <c r="E53" t="str">
        <v>15:53</v>
      </c>
      <c r="F53" t="str">
        <v>-</v>
      </c>
      <c r="G53" t="str">
        <v>Pouze začátek</v>
      </c>
    </row>
    <row r="54">
      <c r="A54" t="str">
        <v>Tomšů Michal</v>
      </c>
      <c r="B54" t="str">
        <v>17.03.2025</v>
      </c>
      <c r="C54" t="str">
        <v>17:00</v>
      </c>
      <c r="D54" t="str">
        <v>08:30</v>
      </c>
      <c r="E54" t="str">
        <v>-</v>
      </c>
      <c r="F54" t="str">
        <v>-</v>
      </c>
      <c r="G54" t="str">
        <v>Bez záznamů</v>
      </c>
    </row>
    <row r="55">
      <c r="A55" t="str">
        <v>Tomšů Michal</v>
      </c>
      <c r="B55" t="str">
        <v>20.03.2025</v>
      </c>
      <c r="C55" t="str">
        <v>17:00</v>
      </c>
      <c r="D55" t="str">
        <v>08:30</v>
      </c>
      <c r="E55" t="str">
        <v>-</v>
      </c>
      <c r="F55" t="str">
        <v>-</v>
      </c>
      <c r="G55" t="str">
        <v>Bez záznamů</v>
      </c>
    </row>
    <row r="56">
      <c r="A56" t="str">
        <v>Tomšů Michal</v>
      </c>
      <c r="B56" t="str">
        <v>24.03.2025</v>
      </c>
      <c r="C56" t="str">
        <v>17:00</v>
      </c>
      <c r="D56" t="str">
        <v>08:30</v>
      </c>
      <c r="E56" t="str">
        <v>-</v>
      </c>
      <c r="F56" t="str">
        <v>-</v>
      </c>
      <c r="G56" t="str">
        <v>Bez záznamů</v>
      </c>
    </row>
    <row r="57">
      <c r="A57" t="str">
        <v>Tomšů Michal</v>
      </c>
      <c r="B57" t="str">
        <v>27.03.2025</v>
      </c>
      <c r="C57" t="str">
        <v>17:00</v>
      </c>
      <c r="D57" t="str">
        <v>08:30</v>
      </c>
      <c r="E57" t="str">
        <v>-</v>
      </c>
      <c r="F57" t="str">
        <v>-</v>
      </c>
      <c r="G57" t="str">
        <v>Bez záznamů</v>
      </c>
    </row>
    <row r="58">
      <c r="A58" t="str">
        <v>Tomšů Michal</v>
      </c>
      <c r="B58" t="str">
        <v>31.03.2025</v>
      </c>
      <c r="C58" t="str">
        <v>17:00</v>
      </c>
      <c r="D58" t="str">
        <v>08:00</v>
      </c>
      <c r="E58" t="str">
        <v>-</v>
      </c>
      <c r="F58" t="str">
        <v>-</v>
      </c>
      <c r="G58" t="str">
        <v>Bez záznamů</v>
      </c>
    </row>
  </sheetData>
  <ignoredErrors>
    <ignoredError numberStoredAsText="1" sqref="A1:G5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2025-03-11T13:51:02Z</dcterms:modified>
  <cp:lastModifiedBy>Jakub Zeman</cp:lastModifiedBy>
  <cp:lastPrinted>2025-03-11T13:13:45Z</cp:lastPrinted>
  <dc:creator>Jakub Zeman</dc:creator>
</cp:coreProperties>
</file>