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030" yWindow="1830" windowWidth="28800" windowHeight="1524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<sst xmlns="http://schemas.openxmlformats.org/spreadsheetml/2006/main" count="196" uniqueCount="74">
  <si>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</si>
  <si>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</si>
  <si>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</si>
  <si>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</si>
  <si>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</si>
  <si>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</si>
  <si>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</si>
  <si>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</si>
  <si>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</si>
  <si>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</si>
  <si>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</si>
  <si>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</si>
  <si>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</si>
  <si>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</si>
  <si>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</si>
  <si>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</si>
  <si>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</si>
  <si>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</si>
  <si>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</si>
  <si>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Duffek Dušan</t>
  </si>
  <si>
    <t>Heryč Jiří</t>
  </si>
  <si>
    <t>Tomšů Michal</t>
  </si>
  <si>
    <t>Shcherban Edvard</t>
  </si>
  <si>
    <t>Ďuricha Josef</t>
  </si>
  <si>
    <t>Ďuricha Jozef</t>
  </si>
  <si>
    <t>Data z Avarisu</t>
  </si>
  <si>
    <t>Pro zpracování spusťte makro v List1</t>
  </si>
  <si>
    <t>Datum generování: 12. 3. 2025 11:33:37</t>
  </si>
  <si>
    <t>Den</t>
  </si>
  <si>
    <t>Čas</t>
  </si>
  <si>
    <t>Místo</t>
  </si>
  <si>
    <t/>
  </si>
  <si>
    <t>01.03.2025 06:52:21</t>
  </si>
  <si>
    <t>Jakš Libor</t>
  </si>
  <si>
    <t>01.03.2025 06:52:51</t>
  </si>
  <si>
    <t>02.03.2025 06:52:15</t>
  </si>
  <si>
    <t>02.03.2025 06:52:29</t>
  </si>
  <si>
    <t>03.03.2025 07:25:18</t>
  </si>
  <si>
    <t>03.03.2025 15:52:30</t>
  </si>
  <si>
    <t>04.03.2025 07:37:12</t>
  </si>
  <si>
    <t>04.03.2025 15:40:05</t>
  </si>
  <si>
    <t>05.03.2025 07:31:23</t>
  </si>
  <si>
    <t>05.03.2025 15:34:51</t>
  </si>
  <si>
    <t>06.03.2025 07:32:36</t>
  </si>
  <si>
    <t>06.03.2025 16:02:01</t>
  </si>
  <si>
    <t>07.03.2025 07:33:52</t>
  </si>
  <si>
    <t>07.03.2025 15:49:37</t>
  </si>
  <si>
    <t>08.03.2025 06:54:17</t>
  </si>
  <si>
    <t>08.03.2025 06:54:38</t>
  </si>
  <si>
    <t>08.03.2025 18:41:35</t>
  </si>
  <si>
    <t>08.03.2025 18:42:11</t>
  </si>
  <si>
    <t>09.03.2025 09:22:32</t>
  </si>
  <si>
    <t>10.03.2025 07:23:57</t>
  </si>
  <si>
    <t>10.03.2025 15:53:20</t>
  </si>
  <si>
    <t>11.03.2025 15:39:38</t>
  </si>
  <si>
    <t>12.03.2025 07:32:26</t>
  </si>
  <si>
    <t>12.03.2025 15:44:38</t>
  </si>
  <si>
    <t>13.03.2025 07:31:13</t>
  </si>
  <si>
    <t>13.03.2025 16:08:48</t>
  </si>
  <si>
    <t>14.03.2025 15:51:17</t>
  </si>
  <si>
    <t>15.03.2025 06:38:03</t>
  </si>
  <si>
    <t>15.03.2025 06:38:16</t>
  </si>
  <si>
    <t>15.03.2025 18:34:21</t>
  </si>
  <si>
    <t>15.03.2025 18:47:23</t>
  </si>
  <si>
    <t>16.03.2025 06:53:39</t>
  </si>
  <si>
    <t>16.03.2025 07:08:06</t>
  </si>
  <si>
    <t>17.03.2025 07:33:11</t>
  </si>
  <si>
    <t>17.03.2025 15:54:14</t>
  </si>
  <si>
    <t>18.03.2025 07:35:58</t>
  </si>
  <si>
    <t>18.03.2025 15:38:27</t>
  </si>
  <si>
    <t>19.03.2025 07:31:18</t>
  </si>
  <si>
    <t>19.03.2025 15:38:41</t>
  </si>
  <si>
    <t>20.03.2025 07:32:11</t>
  </si>
  <si>
    <t>20.03.2025 15:54:04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</si>
</sst>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5" borderId="4" xfId="0" applyNumberFormat="1" applyFill="1" applyBorder="1"/>
    <xf numFmtId="0" fontId="0" fillId="5" borderId="4" xfId="0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7"/>
  <sheetViews>
    <sheetView workbookViewId="0" zoomScale="100" zoomScaleNormal="100">
      <selection activeCell="O31" sqref="O31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0.3125</v>
      </c>
      <c r="E5" s="10">
        <v>0.8125</v>
      </c>
      <c r="F5" s="7">
        <f t="shared" ref="F5:F45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0.2861111111124046</v>
      </c>
      <c r="O5" s="12">
        <v>0.8125</v>
      </c>
      <c r="P5" s="13">
        <f>IFERROR(MROUND(N5,"0:30"),"0:00")</f>
        <v>0.2916666666678793</v>
      </c>
      <c r="Q5" s="13">
        <f>IFERROR(MROUND(O5,"0:30"),"0:00")</f>
        <v>0.8125</v>
      </c>
      <c r="R5" s="7">
        <f>IF(AND(OR(N5=O5,N5&gt;O5),(N5&gt;0)),24-MROUND((((N5*1440)-(O5*1440)))/60,0.5),MROUND(((O5*1440)-(N5*1440))/60,0.5))</f>
        <v>12.5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45717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5" si="1">SUM(F6*G6)</f>
        <v>1430</v>
      </c>
      <c r="I6" s="7"/>
      <c r="J6" s="7"/>
      <c r="K6" s="7"/>
      <c r="L6" s="7">
        <f t="shared" ref="L6:L45" si="2">(H6+I6+J6)-K6</f>
        <v>1430</v>
      </c>
      <c r="M6" s="7"/>
      <c r="N6" s="12">
        <v>0.8125</v>
      </c>
      <c r="O6" s="11">
        <v>0.2861111111124046</v>
      </c>
      <c r="P6" s="13">
        <f t="shared" ref="P6:P45" si="3">IFERROR(MROUND(N6,"0:30"),"0:00")</f>
        <v>0.8125</v>
      </c>
      <c r="Q6" s="13">
        <f t="shared" ref="Q6:Q45" si="4">IFERROR(MROUND(O6,"0:30"),"0:00")</f>
        <v>0.2916666666678793</v>
      </c>
      <c r="R6" s="7">
        <f t="shared" ref="R6:R45" si="5">IF(AND(OR(N6=O6,N6&gt;O6),(N6&gt;0)),24-MROUND((((N6*1440)-(O6*1440)))/60,0.5),MROUND(((O6*1440)-(N6*1440))/60,0.5))</f>
        <v>11.5</v>
      </c>
      <c r="S6" s="10">
        <v>0.8125</v>
      </c>
      <c r="T6" s="10">
        <v>0.3125</v>
      </c>
      <c r="U6" s="7">
        <f t="shared" ref="U6:U45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20</v>
      </c>
      <c r="C7" s="9">
        <v>45718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1">
        <v>0.2861111111124046</v>
      </c>
      <c r="O7" s="12">
        <v>0.8125</v>
      </c>
      <c r="P7" s="13">
        <f t="shared" si="3"/>
        <v>0.2916666666678793</v>
      </c>
      <c r="Q7" s="13">
        <f t="shared" si="4"/>
        <v>0.8125</v>
      </c>
      <c r="R7" s="7">
        <f t="shared" si="5"/>
        <v>12.5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20</v>
      </c>
      <c r="C8" s="9">
        <v>45718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2">
        <v>0.8125</v>
      </c>
      <c r="O8" s="11">
        <v>0.30902777777737356</v>
      </c>
      <c r="P8" s="13">
        <f t="shared" si="3"/>
        <v>0.8125</v>
      </c>
      <c r="Q8" s="13">
        <f t="shared" si="4"/>
        <v>0.3125</v>
      </c>
      <c r="R8" s="7">
        <f t="shared" si="5"/>
        <v>12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21</v>
      </c>
      <c r="C9" s="9">
        <v>45719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1">
        <v>0.6611111111124046</v>
      </c>
      <c r="O9" s="11">
        <v>0.3173611111124046</v>
      </c>
      <c r="P9" s="13">
        <f t="shared" si="3"/>
        <v>0.6666666666678793</v>
      </c>
      <c r="Q9" s="13">
        <f t="shared" si="4"/>
        <v>0.3125</v>
      </c>
      <c r="R9" s="7">
        <f t="shared" si="5"/>
        <v>15.5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45720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1">
        <v>0.6527777777773736</v>
      </c>
      <c r="O10" s="11">
        <v>0.3131944444430701</v>
      </c>
      <c r="P10" s="13">
        <f t="shared" si="3"/>
        <v>0.6458333333321207</v>
      </c>
      <c r="Q10" s="13">
        <f t="shared" si="4"/>
        <v>0.3125</v>
      </c>
      <c r="R10" s="7">
        <f t="shared" si="5"/>
        <v>16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22</v>
      </c>
      <c r="C11" s="9">
        <v>45721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1">
        <v>0.648611111111677</v>
      </c>
      <c r="O11" s="11">
        <v>0.3138888888897782</v>
      </c>
      <c r="P11" s="13">
        <f t="shared" si="3"/>
        <v>0.6458333333321207</v>
      </c>
      <c r="Q11" s="13">
        <f t="shared" si="4"/>
        <v>0.3125</v>
      </c>
      <c r="R11" s="7">
        <f t="shared" si="5"/>
        <v>16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21</v>
      </c>
      <c r="C12" s="9">
        <v>45722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1">
        <v>0.6680555555540195</v>
      </c>
      <c r="O12" s="11">
        <v>0.31458333333284827</v>
      </c>
      <c r="P12" s="13">
        <f t="shared" si="3"/>
        <v>0.6666666666678793</v>
      </c>
      <c r="Q12" s="13">
        <f t="shared" si="4"/>
        <v>0.3125</v>
      </c>
      <c r="R12" s="7">
        <f t="shared" si="5"/>
        <v>15.5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22</v>
      </c>
      <c r="C13" s="9">
        <v>45723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1">
        <v>0.6590277777795563</v>
      </c>
      <c r="O13" s="11">
        <v>0.2874999999985448</v>
      </c>
      <c r="P13" s="13">
        <f t="shared" si="3"/>
        <v>0.6666666666678793</v>
      </c>
      <c r="Q13" s="13">
        <f t="shared" si="4"/>
        <v>0.2916666666678793</v>
      </c>
      <c r="R13" s="7">
        <f t="shared" si="5"/>
        <v>15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45724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1">
        <v>0.2874999999985448</v>
      </c>
      <c r="O14" s="11">
        <v>0.7784722222204437</v>
      </c>
      <c r="P14" s="13">
        <f t="shared" si="3"/>
        <v>0.2916666666678793</v>
      </c>
      <c r="Q14" s="13">
        <f t="shared" si="4"/>
        <v>0.7708333333321207</v>
      </c>
      <c r="R14" s="7">
        <f t="shared" si="5"/>
        <v>12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22</v>
      </c>
      <c r="C15" s="9">
        <v>45724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1">
        <v>0.7791666666671517</v>
      </c>
      <c r="O15" s="14"/>
      <c r="P15" s="13">
        <f t="shared" si="3"/>
        <v>0.7708333333321207</v>
      </c>
      <c r="Q15" s="13">
        <f t="shared" si="4"/>
        <v>0</v>
      </c>
      <c r="R15" s="7">
        <f t="shared" si="5"/>
        <v>5.5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19</v>
      </c>
      <c r="C16" s="9">
        <v>45725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1">
        <v>0.39027777777664596</v>
      </c>
      <c r="O16" s="12">
        <v>0.75</v>
      </c>
      <c r="P16" s="13">
        <f t="shared" si="3"/>
        <v>0.3958333333321207</v>
      </c>
      <c r="Q16" s="13">
        <f t="shared" si="4"/>
        <v>0.75</v>
      </c>
      <c r="R16" s="7">
        <f t="shared" si="5"/>
        <v>8.5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19</v>
      </c>
      <c r="C17" s="9">
        <v>45725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2">
        <v>0.75</v>
      </c>
      <c r="O17" s="11">
        <v>0.3076388888875954</v>
      </c>
      <c r="P17" s="13">
        <f t="shared" si="3"/>
        <v>0.75</v>
      </c>
      <c r="Q17" s="13">
        <f t="shared" si="4"/>
        <v>0.3125</v>
      </c>
      <c r="R17" s="7">
        <f t="shared" si="5"/>
        <v>13.5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21</v>
      </c>
      <c r="C18" s="9">
        <v>45726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1">
        <v>0.6618055555554747</v>
      </c>
      <c r="O18" s="14"/>
      <c r="P18" s="13">
        <f t="shared" si="3"/>
        <v>0.6666666666678793</v>
      </c>
      <c r="Q18" s="13">
        <f t="shared" si="4"/>
        <v>0</v>
      </c>
      <c r="R18" s="7">
        <f t="shared" si="5"/>
        <v>8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22</v>
      </c>
      <c r="C19" s="9">
        <v>45727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1">
        <v>0.6520833333343035</v>
      </c>
      <c r="O19" s="11">
        <v>0.3138888888897782</v>
      </c>
      <c r="P19" s="13">
        <f t="shared" si="3"/>
        <v>0.6458333333321207</v>
      </c>
      <c r="Q19" s="13">
        <f t="shared" si="4"/>
        <v>0.3125</v>
      </c>
      <c r="R19" s="7">
        <f t="shared" si="5"/>
        <v>16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22</v>
      </c>
      <c r="C20" s="9">
        <v>45728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1">
        <v>0.6555555555569299</v>
      </c>
      <c r="O20" s="11">
        <v>0.3131944444430701</v>
      </c>
      <c r="P20" s="13">
        <f t="shared" si="3"/>
        <v>0.6458333333321207</v>
      </c>
      <c r="Q20" s="13">
        <f t="shared" si="4"/>
        <v>0.3125</v>
      </c>
      <c r="R20" s="7">
        <f t="shared" si="5"/>
        <v>16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19</v>
      </c>
      <c r="C21" s="9">
        <v>45729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1">
        <v>0.672222222223354</v>
      </c>
      <c r="O21" s="14"/>
      <c r="P21" s="13">
        <f t="shared" si="3"/>
        <v>0.6666666666678793</v>
      </c>
      <c r="Q21" s="13">
        <f t="shared" si="4"/>
        <v>0</v>
      </c>
      <c r="R21" s="7">
        <f t="shared" si="5"/>
        <v>8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20</v>
      </c>
      <c r="C22" s="9">
        <v>45730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1">
        <v>0.6604166666656965</v>
      </c>
      <c r="O22" s="11">
        <v>0.2763888888875954</v>
      </c>
      <c r="P22" s="13">
        <f t="shared" si="3"/>
        <v>0.6666666666678793</v>
      </c>
      <c r="Q22" s="13">
        <f t="shared" si="4"/>
        <v>0.2708333333321207</v>
      </c>
      <c r="R22" s="7">
        <f t="shared" si="5"/>
        <v>15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22</v>
      </c>
      <c r="C23" s="9">
        <v>45731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1">
        <v>0.2763888888875954</v>
      </c>
      <c r="O23" s="11">
        <v>0.7826388888897782</v>
      </c>
      <c r="P23" s="13">
        <f t="shared" si="3"/>
        <v>0.2708333333321207</v>
      </c>
      <c r="Q23" s="13">
        <f t="shared" si="4"/>
        <v>0.7916666666678793</v>
      </c>
      <c r="R23" s="7">
        <f t="shared" si="5"/>
        <v>12</v>
      </c>
      <c r="S23" s="10">
        <v>0.3125</v>
      </c>
      <c r="T23" s="10">
        <v>0.8125</v>
      </c>
      <c r="U23" s="7">
        <f t="shared" si="6"/>
        <v>12</v>
      </c>
    </row>
    <row r="24" ht="18.5" customHeight="1" spans="1:21" x14ac:dyDescent="0.25">
      <c r="A24" t="s">
        <v>23</v>
      </c>
      <c r="B24" s="15" t="s">
        <v>24</v>
      </c>
      <c r="C24" s="9">
        <v>45731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1">
        <v>0.773611111111677</v>
      </c>
      <c r="O24" s="11">
        <v>0.29722222222335404</v>
      </c>
      <c r="P24" s="13">
        <f t="shared" si="3"/>
        <v>0.7708333333321207</v>
      </c>
      <c r="Q24" s="13">
        <f t="shared" si="4"/>
        <v>0.2916666666678793</v>
      </c>
      <c r="R24" s="7">
        <f t="shared" si="5"/>
        <v>12.5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20</v>
      </c>
      <c r="C25" s="9">
        <v>45732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1">
        <v>0.2868055555554747</v>
      </c>
      <c r="O25" s="12">
        <v>0.8125</v>
      </c>
      <c r="P25" s="13">
        <f t="shared" si="3"/>
        <v>0.2916666666678793</v>
      </c>
      <c r="Q25" s="13">
        <f t="shared" si="4"/>
        <v>0.8125</v>
      </c>
      <c r="R25" s="7">
        <f t="shared" si="5"/>
        <v>12.5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45732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2">
        <v>0.8125</v>
      </c>
      <c r="O26" s="11">
        <v>0.31458333333284827</v>
      </c>
      <c r="P26" s="13">
        <f t="shared" si="3"/>
        <v>0.8125</v>
      </c>
      <c r="Q26" s="13">
        <f t="shared" si="4"/>
        <v>0.3125</v>
      </c>
      <c r="R26" s="7">
        <f t="shared" si="5"/>
        <v>12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21</v>
      </c>
      <c r="C27" s="9">
        <v>45733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1">
        <v>0.6624999999985448</v>
      </c>
      <c r="O27" s="11">
        <v>0.31597222222262644</v>
      </c>
      <c r="P27" s="13">
        <f t="shared" si="3"/>
        <v>0.6666666666678793</v>
      </c>
      <c r="Q27" s="13">
        <f t="shared" si="4"/>
        <v>0.3125</v>
      </c>
      <c r="R27" s="7">
        <f t="shared" si="5"/>
        <v>15.5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22</v>
      </c>
      <c r="C28" s="9">
        <v>45734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1">
        <v>0.6513888888875954</v>
      </c>
      <c r="O28" s="11">
        <v>0.3131944444430701</v>
      </c>
      <c r="P28" s="13">
        <f t="shared" si="3"/>
        <v>0.6458333333321207</v>
      </c>
      <c r="Q28" s="13">
        <f t="shared" si="4"/>
        <v>0.3125</v>
      </c>
      <c r="R28" s="7">
        <f t="shared" si="5"/>
        <v>16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22</v>
      </c>
      <c r="C29" s="9">
        <v>45735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1">
        <v>0.6513888888875954</v>
      </c>
      <c r="O29" s="11">
        <v>0.3138888888897782</v>
      </c>
      <c r="P29" s="13">
        <f t="shared" si="3"/>
        <v>0.6458333333321207</v>
      </c>
      <c r="Q29" s="13">
        <f t="shared" si="4"/>
        <v>0.3125</v>
      </c>
      <c r="R29" s="7">
        <f t="shared" si="5"/>
        <v>16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21</v>
      </c>
      <c r="C30" s="9">
        <v>45736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1">
        <v>0.6624999999985448</v>
      </c>
      <c r="O30" s="14">
        <v>0.31597222222262644</v>
      </c>
      <c r="P30" s="13">
        <f t="shared" si="3"/>
        <v>0.6666666666678793</v>
      </c>
      <c r="Q30" s="13">
        <f t="shared" si="4"/>
        <v>0.3125</v>
      </c>
      <c r="R30" s="7">
        <f t="shared" si="5"/>
        <v>15.5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22</v>
      </c>
      <c r="C31" s="9">
        <v>45737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4"/>
      <c r="O31" s="14"/>
      <c r="P31" s="13">
        <f t="shared" si="3"/>
        <v>0</v>
      </c>
      <c r="Q31" s="13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/>
      <c r="C32" s="9">
        <v>45738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3">
        <f t="shared" si="3"/>
        <v>0</v>
      </c>
      <c r="Q32" s="13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/>
      <c r="C33" s="9">
        <v>45738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3">
        <f t="shared" si="3"/>
        <v>0</v>
      </c>
      <c r="Q33" s="13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19</v>
      </c>
      <c r="C34" s="9">
        <v>45739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4"/>
      <c r="O34" s="12">
        <v>0.8125</v>
      </c>
      <c r="P34" s="13">
        <f t="shared" si="3"/>
        <v>0</v>
      </c>
      <c r="Q34" s="13">
        <f t="shared" si="4"/>
        <v>0.8125</v>
      </c>
      <c r="R34" s="7">
        <f t="shared" si="5"/>
        <v>19.5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19</v>
      </c>
      <c r="C35" s="9">
        <v>45739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0.8125</v>
      </c>
      <c r="O35" s="14"/>
      <c r="P35" s="13">
        <f t="shared" si="3"/>
        <v>0.8125</v>
      </c>
      <c r="Q35" s="13">
        <f t="shared" si="4"/>
        <v>0</v>
      </c>
      <c r="R35" s="7">
        <f t="shared" si="5"/>
        <v>4.5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21</v>
      </c>
      <c r="C36" s="9">
        <v>45740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4"/>
      <c r="O36" s="14"/>
      <c r="P36" s="13">
        <f t="shared" si="3"/>
        <v>0</v>
      </c>
      <c r="Q36" s="13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22</v>
      </c>
      <c r="C37" s="9">
        <v>45741</v>
      </c>
      <c r="D37" s="10">
        <v>0.6666666666678793</v>
      </c>
      <c r="E37" s="10">
        <v>0.3125</v>
      </c>
      <c r="F37" s="7">
        <f t="shared" ref="F37:F40" si="7">IF(AND(OR(D37=E37,D37&gt;E37),(D37&gt;0)),24-MROUND((((D37*1440)-(E37*1440)))/60,0.5),MROUND(((E37*1440)-(D37*1440))/60,0.5))</f>
        <v>15.5</v>
      </c>
      <c r="G37" s="7">
        <v>130</v>
      </c>
      <c r="H37" s="7">
        <f t="shared" ref="H37:H40" si="8">SUM(F37*G37)</f>
        <v>2015</v>
      </c>
      <c r="I37" s="7"/>
      <c r="J37" s="7"/>
      <c r="K37" s="7"/>
      <c r="L37" s="7">
        <f t="shared" ref="L37:L40" si="9">(H37+I37+J37)-K37</f>
        <v>2015</v>
      </c>
      <c r="M37" s="7"/>
      <c r="N37" s="14"/>
      <c r="O37" s="14"/>
      <c r="P37" s="13">
        <f t="shared" ref="P37:P40" si="10">IFERROR(MROUND(N37,"0:30"),"0:00")</f>
        <v>0</v>
      </c>
      <c r="Q37" s="13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0.6666666666678793</v>
      </c>
      <c r="T37" s="10">
        <v>0.3125</v>
      </c>
      <c r="U37" s="7">
        <f t="shared" ref="U37:U40" si="13">IF(AND(OR(S37=T37,S37&gt;T37),(S37&gt;0)),24-MROUND((((S37*1440)-(T37*1440)))/60,0.5),MROUND(((T37*1440)-(S37*1440))/60,0.5))</f>
        <v>15.5</v>
      </c>
    </row>
    <row r="38" ht="18.5" customHeight="1" spans="2:21" x14ac:dyDescent="0.25">
      <c r="B38" s="7" t="s">
        <v>22</v>
      </c>
      <c r="C38" s="9">
        <v>45742</v>
      </c>
      <c r="D38" s="10">
        <v>0.6666666666678793</v>
      </c>
      <c r="E38" s="10">
        <v>0.3125</v>
      </c>
      <c r="F38" s="7">
        <f t="shared" si="7"/>
        <v>15.5</v>
      </c>
      <c r="G38" s="7">
        <v>130</v>
      </c>
      <c r="H38" s="7">
        <f t="shared" si="8"/>
        <v>2015</v>
      </c>
      <c r="I38" s="7"/>
      <c r="J38" s="7"/>
      <c r="K38" s="7"/>
      <c r="L38" s="7">
        <f t="shared" si="9"/>
        <v>2015</v>
      </c>
      <c r="M38" s="7"/>
      <c r="N38" s="14"/>
      <c r="O38" s="14"/>
      <c r="P38" s="13">
        <f t="shared" si="10"/>
        <v>0</v>
      </c>
      <c r="Q38" s="13">
        <f t="shared" si="11"/>
        <v>0</v>
      </c>
      <c r="R38" s="7">
        <f t="shared" si="12"/>
        <v>0</v>
      </c>
      <c r="S38" s="10">
        <v>0.6666666666678793</v>
      </c>
      <c r="T38" s="10">
        <v>0.3125</v>
      </c>
      <c r="U38" s="7">
        <f t="shared" si="13"/>
        <v>15.5</v>
      </c>
    </row>
    <row r="39" ht="18.5" customHeight="1" spans="2:21" x14ac:dyDescent="0.25">
      <c r="B39" s="7" t="s">
        <v>21</v>
      </c>
      <c r="C39" s="9">
        <v>45743</v>
      </c>
      <c r="D39" s="10">
        <v>0.6666666666678793</v>
      </c>
      <c r="E39" s="10">
        <v>0.3125</v>
      </c>
      <c r="F39" s="7">
        <f t="shared" si="7"/>
        <v>15.5</v>
      </c>
      <c r="G39" s="7">
        <v>130</v>
      </c>
      <c r="H39" s="7">
        <f t="shared" si="8"/>
        <v>2015</v>
      </c>
      <c r="I39" s="7"/>
      <c r="J39" s="7"/>
      <c r="K39" s="7"/>
      <c r="L39" s="7">
        <f t="shared" si="9"/>
        <v>2015</v>
      </c>
      <c r="M39" s="7"/>
      <c r="N39" s="14"/>
      <c r="O39" s="14"/>
      <c r="P39" s="13">
        <f t="shared" si="10"/>
        <v>0</v>
      </c>
      <c r="Q39" s="13">
        <f t="shared" si="11"/>
        <v>0</v>
      </c>
      <c r="R39" s="7">
        <f t="shared" si="12"/>
        <v>0</v>
      </c>
      <c r="S39" s="10">
        <v>0.6666666666678793</v>
      </c>
      <c r="T39" s="10">
        <v>0.3125</v>
      </c>
      <c r="U39" s="7">
        <f t="shared" si="13"/>
        <v>15.5</v>
      </c>
    </row>
    <row r="40" ht="18.5" customHeight="1" spans="2:21" x14ac:dyDescent="0.25">
      <c r="B40" s="7" t="s">
        <v>19</v>
      </c>
      <c r="C40" s="9">
        <v>45744</v>
      </c>
      <c r="D40" s="10">
        <v>0.6666666666678793</v>
      </c>
      <c r="E40" s="10">
        <v>0.2916666666678793</v>
      </c>
      <c r="F40" s="7">
        <f t="shared" si="7"/>
        <v>15</v>
      </c>
      <c r="G40" s="7">
        <v>130</v>
      </c>
      <c r="H40" s="7">
        <f t="shared" si="8"/>
        <v>1950</v>
      </c>
      <c r="I40" s="7"/>
      <c r="J40" s="7"/>
      <c r="K40" s="7"/>
      <c r="L40" s="7">
        <f t="shared" si="9"/>
        <v>1950</v>
      </c>
      <c r="M40" s="7"/>
      <c r="N40" s="14"/>
      <c r="O40" s="14"/>
      <c r="P40" s="13">
        <f t="shared" si="10"/>
        <v>0</v>
      </c>
      <c r="Q40" s="13">
        <f t="shared" si="11"/>
        <v>0</v>
      </c>
      <c r="R40" s="7">
        <f t="shared" si="12"/>
        <v>0</v>
      </c>
      <c r="S40" s="10">
        <v>0.6666666666678793</v>
      </c>
      <c r="T40" s="10">
        <v>0.3125</v>
      </c>
      <c r="U40" s="7">
        <f t="shared" si="13"/>
        <v>15.5</v>
      </c>
    </row>
    <row r="41" ht="18.5" customHeight="1" spans="2:21" x14ac:dyDescent="0.25">
      <c r="B41" s="7"/>
      <c r="C41" s="9">
        <v>45745</v>
      </c>
      <c r="D41" s="10">
        <v>0.3125</v>
      </c>
      <c r="E41" s="10">
        <v>0.8125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0"/>
      <c r="O41" s="10"/>
      <c r="P41" s="13">
        <f t="shared" si="3"/>
        <v>0</v>
      </c>
      <c r="Q41" s="13">
        <f t="shared" si="4"/>
        <v>0</v>
      </c>
      <c r="R41" s="7">
        <f t="shared" si="5"/>
        <v>0</v>
      </c>
      <c r="S41" s="10">
        <v>0.3125</v>
      </c>
      <c r="T41" s="10">
        <v>0.8125</v>
      </c>
      <c r="U41" s="7">
        <f t="shared" si="6"/>
        <v>12</v>
      </c>
    </row>
    <row r="42" ht="18.5" customHeight="1" spans="2:21" x14ac:dyDescent="0.25">
      <c r="B42" s="7" t="s">
        <v>22</v>
      </c>
      <c r="C42" s="9">
        <v>45745</v>
      </c>
      <c r="D42" s="10">
        <v>0.8125</v>
      </c>
      <c r="E42" s="10">
        <v>0.25</v>
      </c>
      <c r="F42" s="7">
        <f t="shared" si="0"/>
        <v>10.5</v>
      </c>
      <c r="G42" s="7">
        <v>130</v>
      </c>
      <c r="H42" s="7">
        <f t="shared" si="1"/>
        <v>1365</v>
      </c>
      <c r="I42" s="7"/>
      <c r="J42" s="7"/>
      <c r="K42" s="7"/>
      <c r="L42" s="7">
        <f t="shared" si="2"/>
        <v>1365</v>
      </c>
      <c r="M42" s="7"/>
      <c r="N42" s="14"/>
      <c r="O42" s="14"/>
      <c r="P42" s="13">
        <f t="shared" si="3"/>
        <v>0</v>
      </c>
      <c r="Q42" s="13">
        <f t="shared" si="4"/>
        <v>0</v>
      </c>
      <c r="R42" s="7">
        <f t="shared" si="5"/>
        <v>0</v>
      </c>
      <c r="S42" s="10">
        <v>0.8125</v>
      </c>
      <c r="T42" s="10">
        <v>0.3125</v>
      </c>
      <c r="U42" s="7">
        <f t="shared" si="6"/>
        <v>12</v>
      </c>
    </row>
    <row r="43" ht="18.5" customHeight="1" spans="2:21" x14ac:dyDescent="0.25">
      <c r="B43" s="7" t="s">
        <v>19</v>
      </c>
      <c r="C43" s="9">
        <v>45746</v>
      </c>
      <c r="D43" s="10">
        <v>0.3125</v>
      </c>
      <c r="E43" s="10">
        <v>0.8125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4"/>
      <c r="O43" s="12">
        <v>0.8125</v>
      </c>
      <c r="P43" s="13">
        <f t="shared" si="3"/>
        <v>0</v>
      </c>
      <c r="Q43" s="13">
        <f t="shared" si="4"/>
        <v>0.8125</v>
      </c>
      <c r="R43" s="7">
        <f t="shared" si="5"/>
        <v>19.5</v>
      </c>
      <c r="S43" s="10">
        <v>0.3125</v>
      </c>
      <c r="T43" s="10">
        <v>0.8125</v>
      </c>
      <c r="U43" s="7">
        <f t="shared" si="6"/>
        <v>12</v>
      </c>
    </row>
    <row r="44" ht="18.5" customHeight="1" spans="2:21" x14ac:dyDescent="0.25">
      <c r="B44" s="7" t="s">
        <v>19</v>
      </c>
      <c r="C44" s="9">
        <v>45746</v>
      </c>
      <c r="D44" s="10">
        <v>0.8125</v>
      </c>
      <c r="E44" s="10">
        <v>0.25</v>
      </c>
      <c r="F44" s="7">
        <f t="shared" ref="F44" si="14">IF(AND(OR(D44=E44,D44&gt;E44),(D44&gt;0)),24-MROUND((((D44*1440)-(E44*1440)))/60,0.5),MROUND(((E44*1440)-(D44*1440))/60,0.5))</f>
        <v>10.5</v>
      </c>
      <c r="G44" s="7">
        <v>130</v>
      </c>
      <c r="H44" s="7">
        <f t="shared" ref="H44" si="15">SUM(F44*G44)</f>
        <v>1365</v>
      </c>
      <c r="I44" s="7"/>
      <c r="J44" s="7"/>
      <c r="K44" s="7"/>
      <c r="L44" s="7">
        <f t="shared" ref="L44" si="16">(H44+I44+J44)-K44</f>
        <v>1365</v>
      </c>
      <c r="M44" s="7"/>
      <c r="N44" s="12">
        <v>0.8125</v>
      </c>
      <c r="O44" s="14"/>
      <c r="P44" s="13">
        <f t="shared" ref="P44" si="17">IFERROR(MROUND(N44,"0:30"),"0:00")</f>
        <v>0.8125</v>
      </c>
      <c r="Q44" s="13">
        <f t="shared" ref="Q44" si="18">IFERROR(MROUND(O44,"0:30"),"0:00")</f>
        <v>0</v>
      </c>
      <c r="R44" s="7">
        <f t="shared" ref="R44" si="19">IF(AND(OR(N44=O44,N44&gt;O44),(N44&gt;0)),24-MROUND((((N44*1440)-(O44*1440)))/60,0.5),MROUND(((O44*1440)-(N44*1440))/60,0.5))</f>
        <v>4.5</v>
      </c>
      <c r="S44" s="10">
        <v>0.8125</v>
      </c>
      <c r="T44" s="10">
        <v>0.3125</v>
      </c>
      <c r="U44" s="7">
        <f t="shared" ref="U44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21</v>
      </c>
      <c r="C45" s="9">
        <v>45747</v>
      </c>
      <c r="D45" s="10">
        <v>0.6666666666678793</v>
      </c>
      <c r="E45" s="10">
        <v>0.2916666666678793</v>
      </c>
      <c r="F45" s="7">
        <f t="shared" si="0"/>
        <v>15</v>
      </c>
      <c r="G45" s="7">
        <v>130</v>
      </c>
      <c r="H45" s="7">
        <f t="shared" si="1"/>
        <v>1950</v>
      </c>
      <c r="I45" s="7"/>
      <c r="J45" s="7"/>
      <c r="K45" s="7"/>
      <c r="L45" s="7">
        <f t="shared" si="2"/>
        <v>1950</v>
      </c>
      <c r="M45" s="7"/>
      <c r="N45" s="14"/>
      <c r="O45" s="14"/>
      <c r="P45" s="13">
        <f t="shared" si="3"/>
        <v>0</v>
      </c>
      <c r="Q45" s="13">
        <f t="shared" si="4"/>
        <v>0</v>
      </c>
      <c r="R45" s="7">
        <f t="shared" si="5"/>
        <v>0</v>
      </c>
      <c r="S45" s="10">
        <v>0.6666666666678793</v>
      </c>
      <c r="T45" s="10">
        <v>0.3125</v>
      </c>
      <c r="U45" s="7">
        <f t="shared" si="6"/>
        <v>15.5</v>
      </c>
    </row>
    <row r="46" spans="2:21" x14ac:dyDescent="0.25">
      <c r="C46" s="2"/>
      <c r="D46" s="16"/>
      <c r="E46" s="16"/>
      <c r="F46" s="7">
        <f>SUM(F5:F45)</f>
        <v>557.5</v>
      </c>
      <c r="L46" s="7">
        <f>SUM(L5:L45)</f>
        <v>72475</v>
      </c>
      <c r="U46" s="7">
        <f>SUM(U5:U45)</f>
        <v>565.5</v>
      </c>
    </row>
    <row r="47" spans="2:5" x14ac:dyDescent="0.25">
      <c r="C47" s="2"/>
      <c r="D47" s="16"/>
      <c r="E47" s="16"/>
    </row>
    <row r="48" spans="2:5" x14ac:dyDescent="0.25">
      <c r="C48" s="2"/>
      <c r="D48" s="16"/>
      <c r="E48" s="16"/>
    </row>
    <row r="49" spans="2:5" x14ac:dyDescent="0.25">
      <c r="C49" s="2"/>
      <c r="D49" s="16"/>
      <c r="E49" s="16"/>
    </row>
    <row r="50" spans="2:5" x14ac:dyDescent="0.25">
      <c r="C50" s="2"/>
      <c r="D50" s="16"/>
      <c r="E50" s="16"/>
    </row>
    <row r="51" spans="2:5" x14ac:dyDescent="0.25">
      <c r="C51" s="2"/>
      <c r="D51" s="16"/>
      <c r="E51" s="16"/>
    </row>
    <row r="52" spans="2:5" x14ac:dyDescent="0.25">
      <c r="C52" s="2"/>
      <c r="D52" s="16"/>
      <c r="E52" s="16"/>
    </row>
    <row r="53" spans="2:5" x14ac:dyDescent="0.25">
      <c r="C53" s="2"/>
      <c r="D53" s="16"/>
      <c r="E53" s="16"/>
    </row>
    <row r="54" spans="2:5" x14ac:dyDescent="0.25">
      <c r="C54" s="2"/>
      <c r="D54" s="16"/>
      <c r="E54" s="16"/>
    </row>
    <row r="55" spans="2:5" x14ac:dyDescent="0.25">
      <c r="C55" s="2"/>
      <c r="D55" s="16"/>
      <c r="E55" s="16"/>
    </row>
    <row r="56" spans="3:5" x14ac:dyDescent="0.25">
      <c r="C56" s="2"/>
      <c r="D56" s="16"/>
      <c r="E56" s="16"/>
    </row>
    <row r="57" spans="3:5" x14ac:dyDescent="0.25">
      <c r="C57" s="2"/>
      <c r="D57" s="16"/>
      <c r="E57" s="16"/>
    </row>
    <row r="58" spans="3:5" x14ac:dyDescent="0.25">
      <c r="C58" s="2"/>
      <c r="D58" s="16"/>
      <c r="E58" s="16"/>
    </row>
    <row r="59" spans="3:5" x14ac:dyDescent="0.25">
      <c r="C59" s="2"/>
      <c r="D59" s="16"/>
      <c r="E59" s="16"/>
    </row>
    <row r="60" spans="3:5" x14ac:dyDescent="0.25">
      <c r="C60" s="2"/>
      <c r="D60" s="16"/>
      <c r="E60" s="16"/>
    </row>
    <row r="61" spans="3:5" x14ac:dyDescent="0.25">
      <c r="C61" s="2"/>
      <c r="D61" s="16"/>
      <c r="E61" s="16"/>
    </row>
    <row r="62" spans="3:5" x14ac:dyDescent="0.25">
      <c r="C62" s="2"/>
      <c r="D62" s="16"/>
      <c r="E62" s="16"/>
    </row>
    <row r="63" spans="3:5" x14ac:dyDescent="0.25">
      <c r="C63" s="2"/>
      <c r="D63" s="16"/>
      <c r="E63" s="16"/>
    </row>
    <row r="64" spans="3:5" x14ac:dyDescent="0.25">
      <c r="C64" s="2"/>
      <c r="D64" s="16"/>
      <c r="E64" s="16"/>
    </row>
    <row r="65" spans="3:5" x14ac:dyDescent="0.25">
      <c r="C65" s="2"/>
      <c r="D65" s="16"/>
      <c r="E65" s="16"/>
    </row>
    <row r="66" spans="3:5" x14ac:dyDescent="0.25">
      <c r="C66" s="2"/>
      <c r="D66" s="16"/>
      <c r="E66" s="16"/>
    </row>
    <row r="67" spans="3:5" x14ac:dyDescent="0.25">
      <c r="C67" s="2"/>
      <c r="D67" s="16"/>
      <c r="E67" s="16"/>
    </row>
    <row r="68" spans="3:5" x14ac:dyDescent="0.25">
      <c r="C68" s="2"/>
      <c r="D68" s="16"/>
      <c r="E68" s="16"/>
    </row>
    <row r="69" spans="3:5" x14ac:dyDescent="0.25">
      <c r="C69" s="2"/>
      <c r="D69" s="16"/>
      <c r="E69" s="16"/>
    </row>
    <row r="70" spans="3:5" x14ac:dyDescent="0.25">
      <c r="C70" s="2"/>
      <c r="D70" s="16"/>
      <c r="E70" s="16"/>
    </row>
    <row r="71" spans="3:5" x14ac:dyDescent="0.25">
      <c r="C71" s="2"/>
      <c r="D71" s="16"/>
      <c r="E71" s="16"/>
    </row>
    <row r="72" spans="3:5" x14ac:dyDescent="0.25">
      <c r="C72" s="2"/>
      <c r="D72" s="16"/>
      <c r="E72" s="16"/>
    </row>
    <row r="73" spans="3:5" x14ac:dyDescent="0.25">
      <c r="C73" s="2"/>
      <c r="D73" s="16"/>
      <c r="E73" s="16"/>
    </row>
    <row r="74" spans="3:5" x14ac:dyDescent="0.25">
      <c r="C74" s="2"/>
      <c r="D74" s="16"/>
      <c r="E74" s="16"/>
    </row>
    <row r="75" spans="3:5" x14ac:dyDescent="0.25">
      <c r="C75" s="2"/>
      <c r="D75" s="16"/>
      <c r="E75" s="16"/>
    </row>
    <row r="76" spans="3:5" x14ac:dyDescent="0.25">
      <c r="C76" s="2"/>
      <c r="D76" s="16"/>
      <c r="E76" s="16"/>
    </row>
    <row r="77" spans="3:5" x14ac:dyDescent="0.25">
      <c r="C77" s="2"/>
      <c r="D77" s="16"/>
      <c r="E77" s="16"/>
    </row>
    <row r="78" spans="3:5" x14ac:dyDescent="0.25">
      <c r="C78" s="2"/>
      <c r="D78" s="16"/>
      <c r="E78" s="16"/>
    </row>
    <row r="79" spans="3:5" x14ac:dyDescent="0.25">
      <c r="C79" s="2"/>
      <c r="D79" s="16"/>
      <c r="E79" s="16"/>
    </row>
    <row r="80" spans="3:5" x14ac:dyDescent="0.25">
      <c r="C80" s="2"/>
      <c r="D80" s="16"/>
      <c r="E80" s="16"/>
    </row>
    <row r="81" spans="3:5" x14ac:dyDescent="0.25">
      <c r="C81" s="2"/>
      <c r="D81" s="16"/>
      <c r="E81" s="16"/>
    </row>
    <row r="82" spans="3:5" x14ac:dyDescent="0.25">
      <c r="C82" s="2"/>
      <c r="D82" s="16"/>
      <c r="E82" s="16"/>
    </row>
    <row r="83" spans="3:5" x14ac:dyDescent="0.25">
      <c r="C83" s="2"/>
      <c r="D83" s="16"/>
      <c r="E83" s="16"/>
    </row>
    <row r="84" spans="3:5" x14ac:dyDescent="0.25">
      <c r="C84" s="2"/>
      <c r="D84" s="16"/>
      <c r="E84" s="16"/>
    </row>
    <row r="85" spans="3:5" x14ac:dyDescent="0.25">
      <c r="C85" s="2"/>
      <c r="D85" s="16"/>
      <c r="E85" s="16"/>
    </row>
    <row r="86" spans="3:5" x14ac:dyDescent="0.25">
      <c r="C86" s="2"/>
      <c r="D86" s="16"/>
      <c r="E86" s="16"/>
    </row>
    <row r="87" spans="3:5" x14ac:dyDescent="0.25">
      <c r="C87" s="2"/>
      <c r="D87" s="16"/>
      <c r="E87" s="16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 zoomScale="100" zoomScaleNormal="100">
      <selection activeCell="B24" sqref="B24"/>
    </sheetView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ht="14.5" customHeight="1" spans="1:1" x14ac:dyDescent="0.25">
      <c r="A1" t="s">
        <v>25</v>
      </c>
    </row>
    <row r="2" ht="14.5" customHeight="1" spans="1:1" x14ac:dyDescent="0.25">
      <c r="A2" t="s">
        <v>26</v>
      </c>
    </row>
    <row r="3" ht="14.5" customHeight="1" spans="1:1" x14ac:dyDescent="0.25">
      <c r="A3" t="s">
        <v>27</v>
      </c>
    </row>
    <row r="5" ht="14.5" customHeight="1" spans="1:4" x14ac:dyDescent="0.25">
      <c r="A5" t="s">
        <v>28</v>
      </c>
      <c r="B5" t="s">
        <v>29</v>
      </c>
      <c r="C5" t="s">
        <v>30</v>
      </c>
      <c r="D5" t="s">
        <v>31</v>
      </c>
    </row>
    <row r="6" ht="14.5" customHeight="1" spans="1:4" x14ac:dyDescent="0.25">
      <c r="A6" t="s">
        <v>31</v>
      </c>
      <c r="B6" t="s">
        <v>32</v>
      </c>
      <c r="C6" t="s">
        <v>33</v>
      </c>
      <c r="D6" s="17">
        <v>0.28635416666656965</v>
      </c>
    </row>
    <row r="7" ht="14.5" customHeight="1" spans="1:4" x14ac:dyDescent="0.25">
      <c r="A7" t="s">
        <v>31</v>
      </c>
      <c r="B7" t="s">
        <v>34</v>
      </c>
      <c r="C7" t="s">
        <v>19</v>
      </c>
      <c r="D7" s="17">
        <v>0.2867013888899237</v>
      </c>
    </row>
    <row r="8" ht="14.5" customHeight="1" spans="1:4" x14ac:dyDescent="0.25">
      <c r="A8" t="s">
        <v>31</v>
      </c>
      <c r="B8" t="s">
        <v>35</v>
      </c>
      <c r="C8" t="s">
        <v>19</v>
      </c>
      <c r="D8" s="17">
        <v>0.28628472222044365</v>
      </c>
    </row>
    <row r="9" ht="14.5" customHeight="1" spans="1:4" x14ac:dyDescent="0.25">
      <c r="A9" t="s">
        <v>31</v>
      </c>
      <c r="B9" t="s">
        <v>36</v>
      </c>
      <c r="C9" t="s">
        <v>20</v>
      </c>
      <c r="D9" s="17">
        <v>0.286446759258979</v>
      </c>
    </row>
    <row r="10" ht="14.5" customHeight="1" spans="1:4" x14ac:dyDescent="0.25">
      <c r="A10" t="s">
        <v>31</v>
      </c>
      <c r="B10" t="s">
        <v>37</v>
      </c>
      <c r="C10" t="s">
        <v>20</v>
      </c>
      <c r="D10" s="17">
        <v>0.3092361111121136</v>
      </c>
    </row>
    <row r="11" ht="14.5" customHeight="1" spans="1:4" x14ac:dyDescent="0.25">
      <c r="A11" t="s">
        <v>31</v>
      </c>
      <c r="B11" t="s">
        <v>38</v>
      </c>
      <c r="C11" t="s">
        <v>21</v>
      </c>
      <c r="D11" s="17">
        <v>0.6614583333321207</v>
      </c>
    </row>
    <row r="12" ht="14.5" customHeight="1" spans="1:4" x14ac:dyDescent="0.25">
      <c r="A12" t="s">
        <v>31</v>
      </c>
      <c r="B12" t="s">
        <v>39</v>
      </c>
      <c r="C12" t="s">
        <v>21</v>
      </c>
      <c r="D12" s="17">
        <v>0.31750000000101863</v>
      </c>
    </row>
    <row r="13" ht="14.5" customHeight="1" spans="1:4" x14ac:dyDescent="0.25">
      <c r="A13" t="s">
        <v>31</v>
      </c>
      <c r="B13" t="s">
        <v>40</v>
      </c>
      <c r="C13" t="s">
        <v>22</v>
      </c>
      <c r="D13" s="17">
        <v>0.6528356481467199</v>
      </c>
    </row>
    <row r="14" ht="14.5" customHeight="1" spans="1:4" x14ac:dyDescent="0.25">
      <c r="A14" t="s">
        <v>31</v>
      </c>
      <c r="B14" t="s">
        <v>41</v>
      </c>
      <c r="C14" t="s">
        <v>22</v>
      </c>
      <c r="D14" s="17">
        <v>0.31346064814715646</v>
      </c>
    </row>
    <row r="15" ht="14.5" customHeight="1" spans="1:4" x14ac:dyDescent="0.25">
      <c r="A15" t="s">
        <v>31</v>
      </c>
      <c r="B15" t="s">
        <v>42</v>
      </c>
      <c r="C15" t="s">
        <v>22</v>
      </c>
      <c r="D15" s="17">
        <v>0.6492013888891961</v>
      </c>
    </row>
    <row r="16" ht="14.5" customHeight="1" spans="1:4" x14ac:dyDescent="0.25">
      <c r="A16" t="s">
        <v>31</v>
      </c>
      <c r="B16" t="s">
        <v>43</v>
      </c>
      <c r="C16" t="s">
        <v>22</v>
      </c>
      <c r="D16" s="17">
        <v>0.31430555555562023</v>
      </c>
    </row>
    <row r="17" ht="14.5" customHeight="1" spans="1:4" x14ac:dyDescent="0.25">
      <c r="A17" t="s">
        <v>31</v>
      </c>
      <c r="B17" t="s">
        <v>44</v>
      </c>
      <c r="C17" t="s">
        <v>21</v>
      </c>
      <c r="D17" s="17">
        <v>0.6680671296307992</v>
      </c>
    </row>
    <row r="18" ht="14.5" customHeight="1" spans="1:4" x14ac:dyDescent="0.25">
      <c r="A18" t="s">
        <v>31</v>
      </c>
      <c r="B18" t="s">
        <v>45</v>
      </c>
      <c r="C18" t="s">
        <v>21</v>
      </c>
      <c r="D18" s="17">
        <v>0.315185185183509</v>
      </c>
    </row>
    <row r="19" ht="14.5" customHeight="1" spans="1:4" x14ac:dyDescent="0.25">
      <c r="A19" t="s">
        <v>31</v>
      </c>
      <c r="B19" t="s">
        <v>46</v>
      </c>
      <c r="C19" t="s">
        <v>22</v>
      </c>
      <c r="D19" s="17">
        <v>0.6594560185185401</v>
      </c>
    </row>
    <row r="20" ht="14.5" customHeight="1" spans="1:4" x14ac:dyDescent="0.25">
      <c r="A20" t="s">
        <v>31</v>
      </c>
      <c r="B20" t="s">
        <v>47</v>
      </c>
      <c r="C20" t="s">
        <v>22</v>
      </c>
      <c r="D20" s="17">
        <v>0.28769675926014315</v>
      </c>
    </row>
    <row r="21" ht="14.5" customHeight="1" spans="1:4" x14ac:dyDescent="0.25">
      <c r="A21" t="s">
        <v>31</v>
      </c>
      <c r="B21" t="s">
        <v>48</v>
      </c>
      <c r="C21" t="s">
        <v>19</v>
      </c>
      <c r="D21" s="17">
        <v>0.2879398148143082</v>
      </c>
    </row>
    <row r="22" ht="14.5" customHeight="1" spans="1:4" x14ac:dyDescent="0.25">
      <c r="A22" t="s">
        <v>31</v>
      </c>
      <c r="B22" t="s">
        <v>49</v>
      </c>
      <c r="C22" t="s">
        <v>19</v>
      </c>
      <c r="D22" s="17">
        <v>0.778877314813144</v>
      </c>
    </row>
    <row r="23" ht="14.5" customHeight="1" spans="1:4" x14ac:dyDescent="0.25">
      <c r="A23" t="s">
        <v>31</v>
      </c>
      <c r="B23" t="s">
        <v>50</v>
      </c>
      <c r="C23" t="s">
        <v>22</v>
      </c>
      <c r="D23" s="17">
        <v>0.7792939814826241</v>
      </c>
    </row>
    <row r="24" ht="14.5" customHeight="1" spans="1:4" x14ac:dyDescent="0.25">
      <c r="A24" t="s">
        <v>31</v>
      </c>
      <c r="B24" t="s">
        <v>51</v>
      </c>
      <c r="C24" t="s">
        <v>19</v>
      </c>
      <c r="D24" s="17">
        <v>0.3906481481499213</v>
      </c>
    </row>
    <row r="25" ht="14.5" customHeight="1" spans="1:4" x14ac:dyDescent="0.25">
      <c r="A25" t="s">
        <v>31</v>
      </c>
      <c r="B25" t="s">
        <v>52</v>
      </c>
      <c r="C25" t="s">
        <v>19</v>
      </c>
      <c r="D25" s="17">
        <v>0.30829861111124046</v>
      </c>
    </row>
    <row r="26" ht="14.5" customHeight="1" spans="1:4" x14ac:dyDescent="0.25">
      <c r="A26" t="s">
        <v>31</v>
      </c>
      <c r="B26" t="s">
        <v>53</v>
      </c>
      <c r="C26" t="s">
        <v>21</v>
      </c>
      <c r="D26" s="17">
        <v>0.6620370370364981</v>
      </c>
    </row>
    <row r="27" ht="14.5" customHeight="1" spans="1:4" x14ac:dyDescent="0.25">
      <c r="A27" t="s">
        <v>31</v>
      </c>
      <c r="B27" t="s">
        <v>54</v>
      </c>
      <c r="C27" t="s">
        <v>22</v>
      </c>
      <c r="D27" s="17">
        <v>0.6525231481464289</v>
      </c>
    </row>
    <row r="28" ht="14.5" customHeight="1" spans="1:4" x14ac:dyDescent="0.25">
      <c r="A28" t="s">
        <v>31</v>
      </c>
      <c r="B28" t="s">
        <v>55</v>
      </c>
      <c r="C28" t="s">
        <v>22</v>
      </c>
      <c r="D28" s="17">
        <v>0.31418981481328956</v>
      </c>
    </row>
    <row r="29" ht="14.5" customHeight="1" spans="1:4" x14ac:dyDescent="0.25">
      <c r="A29" s="18" t="s">
        <v>31</v>
      </c>
      <c r="B29" s="18" t="s">
        <v>56</v>
      </c>
      <c r="C29" s="18" t="s">
        <v>22</v>
      </c>
      <c r="D29" s="19">
        <v>0.6559953703690553</v>
      </c>
    </row>
    <row r="30" ht="14.5" customHeight="1" spans="1:4" x14ac:dyDescent="0.25">
      <c r="A30" s="18" t="s">
        <v>31</v>
      </c>
      <c r="B30" s="18" t="s">
        <v>57</v>
      </c>
      <c r="C30" s="18" t="s">
        <v>22</v>
      </c>
      <c r="D30" s="19">
        <v>0.31334490740846377</v>
      </c>
    </row>
    <row r="31" ht="14.5" customHeight="1" spans="1:4" x14ac:dyDescent="0.25">
      <c r="A31" s="18" t="s">
        <v>31</v>
      </c>
      <c r="B31" s="18" t="s">
        <v>58</v>
      </c>
      <c r="C31" s="18" t="s">
        <v>19</v>
      </c>
      <c r="D31" s="19">
        <v>0.6727777777778101</v>
      </c>
    </row>
    <row r="32" ht="14.5" customHeight="1" spans="1:4" x14ac:dyDescent="0.25">
      <c r="A32" s="18" t="s">
        <v>31</v>
      </c>
      <c r="B32" s="18" t="s">
        <v>59</v>
      </c>
      <c r="C32" s="18" t="s">
        <v>20</v>
      </c>
      <c r="D32" s="19">
        <v>0.6606134259272949</v>
      </c>
    </row>
    <row r="33" ht="14.5" customHeight="1" spans="1:4" x14ac:dyDescent="0.25">
      <c r="A33" s="18" t="s">
        <v>31</v>
      </c>
      <c r="B33" s="18" t="s">
        <v>60</v>
      </c>
      <c r="C33" s="18" t="s">
        <v>20</v>
      </c>
      <c r="D33" s="19">
        <v>0.2764236111106584</v>
      </c>
    </row>
    <row r="34" ht="14.5" customHeight="1" spans="1:4" x14ac:dyDescent="0.25">
      <c r="A34" s="18" t="s">
        <v>31</v>
      </c>
      <c r="B34" s="18" t="s">
        <v>61</v>
      </c>
      <c r="C34" s="18" t="s">
        <v>22</v>
      </c>
      <c r="D34" s="19">
        <v>0.2765740740724141</v>
      </c>
    </row>
    <row r="35" ht="14.5" customHeight="1" spans="1:4" x14ac:dyDescent="0.25">
      <c r="A35" s="18" t="s">
        <v>31</v>
      </c>
      <c r="B35" s="18" t="s">
        <v>62</v>
      </c>
      <c r="C35" s="18" t="s">
        <v>24</v>
      </c>
      <c r="D35" s="19">
        <v>0.7738541666658421</v>
      </c>
    </row>
    <row r="36" ht="14.5" customHeight="1" spans="1:4" x14ac:dyDescent="0.25">
      <c r="A36" s="18" t="s">
        <v>31</v>
      </c>
      <c r="B36" s="18" t="s">
        <v>63</v>
      </c>
      <c r="C36" s="18" t="s">
        <v>22</v>
      </c>
      <c r="D36" s="19">
        <v>0.7829050925938645</v>
      </c>
    </row>
    <row r="37" ht="14.5" customHeight="1" spans="1:4" x14ac:dyDescent="0.25">
      <c r="A37" s="18" t="s">
        <v>31</v>
      </c>
      <c r="B37" s="18" t="s">
        <v>64</v>
      </c>
      <c r="C37" s="18" t="s">
        <v>20</v>
      </c>
      <c r="D37" s="19">
        <v>0.28725694444437977</v>
      </c>
    </row>
    <row r="38" ht="14.5" customHeight="1" spans="1:4" x14ac:dyDescent="0.25">
      <c r="A38" s="18" t="s">
        <v>31</v>
      </c>
      <c r="B38" s="18" t="s">
        <v>65</v>
      </c>
      <c r="C38" s="18" t="s">
        <v>24</v>
      </c>
      <c r="D38" s="19">
        <v>0.29729166666584206</v>
      </c>
    </row>
    <row r="39" spans="1:4" x14ac:dyDescent="0.25">
      <c r="A39" s="18" t="s">
        <v>31</v>
      </c>
      <c r="B39" s="18" t="s">
        <v>66</v>
      </c>
      <c r="C39" s="18" t="s">
        <v>20</v>
      </c>
      <c r="D39" s="19">
        <v>0.3147106481483206</v>
      </c>
    </row>
    <row r="40" spans="1:4" x14ac:dyDescent="0.25">
      <c r="A40" s="18" t="s">
        <v>31</v>
      </c>
      <c r="B40" s="18" t="s">
        <v>67</v>
      </c>
      <c r="C40" s="18" t="s">
        <v>21</v>
      </c>
      <c r="D40" s="19">
        <v>0.6626620370370802</v>
      </c>
    </row>
    <row r="41" spans="1:4" x14ac:dyDescent="0.25">
      <c r="A41" s="18" t="s">
        <v>31</v>
      </c>
      <c r="B41" s="18" t="s">
        <v>68</v>
      </c>
      <c r="C41" s="18" t="s">
        <v>21</v>
      </c>
      <c r="D41" s="19">
        <v>0.3166435185194132</v>
      </c>
    </row>
    <row r="42" spans="1:4" x14ac:dyDescent="0.25">
      <c r="A42" s="18" t="s">
        <v>31</v>
      </c>
      <c r="B42" s="18" t="s">
        <v>69</v>
      </c>
      <c r="C42" s="18" t="s">
        <v>22</v>
      </c>
      <c r="D42" s="19">
        <v>0.6517013888878864</v>
      </c>
    </row>
    <row r="43" spans="1:4" x14ac:dyDescent="0.25">
      <c r="A43" s="18" t="s">
        <v>31</v>
      </c>
      <c r="B43" s="18" t="s">
        <v>70</v>
      </c>
      <c r="C43" s="18" t="s">
        <v>22</v>
      </c>
      <c r="D43" s="19">
        <v>0.3134027777778101</v>
      </c>
    </row>
    <row r="44" spans="1:4" x14ac:dyDescent="0.25">
      <c r="A44" s="18" t="s">
        <v>31</v>
      </c>
      <c r="B44" s="18" t="s">
        <v>71</v>
      </c>
      <c r="C44" s="18" t="s">
        <v>22</v>
      </c>
      <c r="D44" s="19">
        <v>0.6518634259264218</v>
      </c>
    </row>
    <row r="45" spans="1:4" x14ac:dyDescent="0.25">
      <c r="A45" s="18" t="s">
        <v>31</v>
      </c>
      <c r="B45" s="18" t="s">
        <v>72</v>
      </c>
      <c r="C45" s="18" t="s">
        <v>22</v>
      </c>
      <c r="D45" s="19">
        <v>0.3140162037052505</v>
      </c>
    </row>
    <row r="46" spans="1:4" x14ac:dyDescent="0.25">
      <c r="A46" s="18" t="s">
        <v>31</v>
      </c>
      <c r="B46" s="18" t="s">
        <v>73</v>
      </c>
      <c r="C46" s="18" t="s">
        <v>21</v>
      </c>
      <c r="D46" s="19">
        <v>0.6625462962947495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2025-03-21T10:54:01Z</dcterms:modified>
</cp:coreProperties>
</file>