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38620" windowHeight="2110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<sst xmlns="http://schemas.openxmlformats.org/spreadsheetml/2006/main" count="187" uniqueCount="71">
  <si>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</si>
  <si>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</si>
  <si>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</si>
  <si>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</si>
  <si>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</si>
  <si>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</si>
  <si>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</si>
  <si>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</si>
  <si>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</si>
  <si>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</si>
  <si>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</si>
  <si>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</si>
  <si>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</si>
  <si>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</si>
  <si>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</si>
  <si>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</si>
  <si>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</si>
  <si>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</si>
  <si>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</si>
  <si>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Duffek Dušan</t>
  </si>
  <si>
    <t>Heryč Jiří</t>
  </si>
  <si>
    <t>Tomšů Michal</t>
  </si>
  <si>
    <t>Shcherban Edvard</t>
  </si>
  <si>
    <t>Ďuricha Josef</t>
  </si>
  <si>
    <t>Ďuricha Jozef</t>
  </si>
  <si>
    <t>Data z Avarisu</t>
  </si>
  <si>
    <t>Pro zpracování spusťte makro v List1</t>
  </si>
  <si>
    <t>Datum generování: 12. 3. 2025 11:33:37</t>
  </si>
  <si>
    <t>Den</t>
  </si>
  <si>
    <t>Čas</t>
  </si>
  <si>
    <t>Místo</t>
  </si>
  <si>
    <t/>
  </si>
  <si>
    <t>01.03.2025 06:52:21</t>
  </si>
  <si>
    <t>Jakš Libor</t>
  </si>
  <si>
    <t>01.03.2025 06:52:51</t>
  </si>
  <si>
    <t>02.03.2025 06:52:15</t>
  </si>
  <si>
    <t>02.03.2025 06:52:29</t>
  </si>
  <si>
    <t>03.03.2025 07:25:18</t>
  </si>
  <si>
    <t>03.03.2025 15:52:30</t>
  </si>
  <si>
    <t>04.03.2025 07:37:12</t>
  </si>
  <si>
    <t>04.03.2025 15:40:05</t>
  </si>
  <si>
    <t>05.03.2025 07:31:23</t>
  </si>
  <si>
    <t>05.03.2025 15:34:51</t>
  </si>
  <si>
    <t>06.03.2025 07:32:36</t>
  </si>
  <si>
    <t>06.03.2025 16:02:01</t>
  </si>
  <si>
    <t>07.03.2025 07:33:52</t>
  </si>
  <si>
    <t>07.03.2025 15:49:37</t>
  </si>
  <si>
    <t>08.03.2025 06:54:17</t>
  </si>
  <si>
    <t>08.03.2025 06:54:38</t>
  </si>
  <si>
    <t>08.03.2025 18:41:35</t>
  </si>
  <si>
    <t>08.03.2025 18:42:11</t>
  </si>
  <si>
    <t>09.03.2025 09:22:32</t>
  </si>
  <si>
    <t>10.03.2025 07:23:57</t>
  </si>
  <si>
    <t>10.03.2025 15:53:20</t>
  </si>
  <si>
    <t>11.03.2025 15:39:38</t>
  </si>
  <si>
    <t>12.03.2025 07:32:26</t>
  </si>
  <si>
    <t>14.03.2025 15:51:17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</si>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</sst>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0" fontId="0" fillId="5" borderId="4" xfId="0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workbookViewId="0" zoomScale="100" zoomScaleNormal="100">
      <selection activeCell="B7" sqref="B7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0.8125</v>
      </c>
      <c r="F5" s="7">
        <f t="shared" ref="F5:F4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0.2861111111111111</v>
      </c>
      <c r="O5" s="12">
        <v>0.8125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45717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5" si="1">SUM(F6*G6)</f>
        <v>1430</v>
      </c>
      <c r="I6" s="7"/>
      <c r="J6" s="7"/>
      <c r="K6" s="7"/>
      <c r="L6" s="7">
        <f t="shared" ref="L6:L45" si="2">(H6+I6+J6)-K6</f>
        <v>1430</v>
      </c>
      <c r="M6" s="7"/>
      <c r="N6" s="12">
        <v>0.8125</v>
      </c>
      <c r="O6" s="11">
        <v>0.2861111111111111</v>
      </c>
      <c r="P6" s="13">
        <f t="shared" ref="P6:P45" si="3">IFERROR(MROUND(N6,"0:30"),"0:00")</f>
        <v>0</v>
      </c>
      <c r="Q6" s="13">
        <f t="shared" ref="Q6:Q45" si="4">IFERROR(MROUND(O6,"0:30"),"0:00")</f>
        <v>0</v>
      </c>
      <c r="R6" s="7">
        <f t="shared" ref="R6:R45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5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9">
        <v>45718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>
        <v>0.2861111111111111</v>
      </c>
      <c r="O7" s="12">
        <v>0.8125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0.8125</v>
      </c>
      <c r="O8" s="11">
        <v>0.3090277777777778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>
        <v>0.6611111111111111</v>
      </c>
      <c r="O9" s="11">
        <v>0.31736111111111115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45720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1">
        <v>0.6527777777777778</v>
      </c>
      <c r="O10" s="11">
        <v>0.31319444444444444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1">
        <v>0.6486111111111111</v>
      </c>
      <c r="O11" s="11">
        <v>0.3138888888888889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21</v>
      </c>
      <c r="C12" s="9">
        <v>45722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>
        <v>0.6680555555555555</v>
      </c>
      <c r="O12" s="11">
        <v>0.3145833333333333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22</v>
      </c>
      <c r="C13" s="9">
        <v>45723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>
        <v>0.6590277777777778</v>
      </c>
      <c r="O13" s="11">
        <v>0.2875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0.2875</v>
      </c>
      <c r="O14" s="11">
        <v>0.7784722222222222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45724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1">
        <v>0.7791666666666667</v>
      </c>
      <c r="O15" s="14"/>
      <c r="P15" s="13">
        <f t="shared" si="3"/>
        <v>0</v>
      </c>
      <c r="Q15" s="13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19</v>
      </c>
      <c r="C16" s="9">
        <v>45725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0.3902777777777778</v>
      </c>
      <c r="O16" s="12">
        <v>0.75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45725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2">
        <v>0.75</v>
      </c>
      <c r="O17" s="11">
        <v>0.3076388888888889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45726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1">
        <v>0.6618055555555555</v>
      </c>
      <c r="O18" s="14"/>
      <c r="P18" s="13">
        <f t="shared" si="3"/>
        <v>0</v>
      </c>
      <c r="Q18" s="13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22</v>
      </c>
      <c r="C19" s="9">
        <v>45727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1">
        <v>0.6520833333333333</v>
      </c>
      <c r="O19" s="11">
        <v>0.3138888888888889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22</v>
      </c>
      <c r="C20" s="9">
        <v>45728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4"/>
      <c r="O20" s="14"/>
      <c r="P20" s="13">
        <f t="shared" si="3"/>
        <v>0</v>
      </c>
      <c r="Q20" s="13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19</v>
      </c>
      <c r="C21" s="9">
        <v>45729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4"/>
      <c r="O21" s="14"/>
      <c r="P21" s="13">
        <f t="shared" si="3"/>
        <v>0</v>
      </c>
      <c r="Q21" s="13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20</v>
      </c>
      <c r="C22" s="9">
        <v>45730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1">
        <v>0.6604166666666667</v>
      </c>
      <c r="O22" s="11">
        <v>0.2763888888888889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22</v>
      </c>
      <c r="C23" s="9">
        <v>45731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1">
        <v>0.2763888888888889</v>
      </c>
      <c r="O23" s="11">
        <v>0.7826388888888889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1:21" x14ac:dyDescent="0.25">
      <c r="A24" t="s">
        <v>23</v>
      </c>
      <c r="B24" s="15" t="s">
        <v>24</v>
      </c>
      <c r="C24" s="9">
        <v>45731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1">
        <v>0.7736111111111111</v>
      </c>
      <c r="O24" s="11">
        <v>0.2972222222222222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20</v>
      </c>
      <c r="C25" s="9">
        <v>45732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1">
        <v>0.28680555555555554</v>
      </c>
      <c r="O25" s="12">
        <v>0.8125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45732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0.8125</v>
      </c>
      <c r="O26" s="11">
        <v>0.3145833333333333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21</v>
      </c>
      <c r="C27" s="9">
        <v>45733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1">
        <v>0.6625</v>
      </c>
      <c r="O27" s="11">
        <v>0.31597222222222227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22</v>
      </c>
      <c r="C28" s="9">
        <v>45734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1">
        <v>0.6513888888888889</v>
      </c>
      <c r="O28" s="11">
        <v>0.31319444444444444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22</v>
      </c>
      <c r="C29" s="9">
        <v>45735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1">
        <v>0.6513888888888889</v>
      </c>
      <c r="O29" s="11">
        <v>0.3138888888888889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21</v>
      </c>
      <c r="C30" s="9">
        <v>45736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1">
        <v>0.6625</v>
      </c>
      <c r="O30" s="14"/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45737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4"/>
      <c r="O31" s="14"/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/>
      <c r="C32" s="9">
        <v>45738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/>
      <c r="C33" s="9">
        <v>45738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19</v>
      </c>
      <c r="C34" s="9">
        <v>45739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4"/>
      <c r="O34" s="12">
        <v>0.8125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45739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4"/>
      <c r="P35" s="13">
        <f t="shared" si="3"/>
        <v>0</v>
      </c>
      <c r="Q35" s="13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45740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4"/>
      <c r="O36" s="14"/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22</v>
      </c>
      <c r="C37" s="9">
        <v>45741</v>
      </c>
      <c r="D37" s="10">
        <v>0.6666666666678793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15.5</v>
      </c>
      <c r="G37" s="7">
        <v>130</v>
      </c>
      <c r="H37" s="7">
        <f t="shared" ref="H37:H40" si="8">SUM(F37*G37)</f>
        <v>2015</v>
      </c>
      <c r="I37" s="7"/>
      <c r="J37" s="7"/>
      <c r="K37" s="7"/>
      <c r="L37" s="7">
        <f t="shared" ref="L37:L40" si="9">(H37+I37+J37)-K37</f>
        <v>2015</v>
      </c>
      <c r="M37" s="7"/>
      <c r="N37" s="14"/>
      <c r="O37" s="14"/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0.6666666666678793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15.5</v>
      </c>
    </row>
    <row r="38" ht="18.5" customHeight="1" spans="2:21" x14ac:dyDescent="0.25">
      <c r="B38" s="7" t="s">
        <v>22</v>
      </c>
      <c r="C38" s="9">
        <v>45742</v>
      </c>
      <c r="D38" s="10">
        <v>0.6666666666678793</v>
      </c>
      <c r="E38" s="10">
        <v>0.3125</v>
      </c>
      <c r="F38" s="7">
        <f t="shared" si="7"/>
        <v>15.5</v>
      </c>
      <c r="G38" s="7">
        <v>130</v>
      </c>
      <c r="H38" s="7">
        <f t="shared" si="8"/>
        <v>2015</v>
      </c>
      <c r="I38" s="7"/>
      <c r="J38" s="7"/>
      <c r="K38" s="7"/>
      <c r="L38" s="7">
        <f t="shared" si="9"/>
        <v>2015</v>
      </c>
      <c r="M38" s="7"/>
      <c r="N38" s="14"/>
      <c r="O38" s="14"/>
      <c r="P38" s="13">
        <f t="shared" si="10"/>
        <v>0</v>
      </c>
      <c r="Q38" s="13">
        <f t="shared" si="11"/>
        <v>0</v>
      </c>
      <c r="R38" s="7">
        <f t="shared" si="12"/>
        <v>0</v>
      </c>
      <c r="S38" s="10">
        <v>0.6666666666678793</v>
      </c>
      <c r="T38" s="10">
        <v>0.3125</v>
      </c>
      <c r="U38" s="7">
        <f t="shared" si="13"/>
        <v>15.5</v>
      </c>
    </row>
    <row r="39" ht="18.5" customHeight="1" spans="2:21" x14ac:dyDescent="0.25">
      <c r="B39" s="7" t="s">
        <v>21</v>
      </c>
      <c r="C39" s="9">
        <v>45743</v>
      </c>
      <c r="D39" s="10">
        <v>0.6666666666678793</v>
      </c>
      <c r="E39" s="10">
        <v>0.3125</v>
      </c>
      <c r="F39" s="7">
        <f t="shared" si="7"/>
        <v>15.5</v>
      </c>
      <c r="G39" s="7">
        <v>130</v>
      </c>
      <c r="H39" s="7">
        <f t="shared" si="8"/>
        <v>2015</v>
      </c>
      <c r="I39" s="7"/>
      <c r="J39" s="7"/>
      <c r="K39" s="7"/>
      <c r="L39" s="7">
        <f t="shared" si="9"/>
        <v>2015</v>
      </c>
      <c r="M39" s="7"/>
      <c r="N39" s="14"/>
      <c r="O39" s="14"/>
      <c r="P39" s="13">
        <f t="shared" si="10"/>
        <v>0</v>
      </c>
      <c r="Q39" s="13">
        <f t="shared" si="11"/>
        <v>0</v>
      </c>
      <c r="R39" s="7">
        <f t="shared" si="12"/>
        <v>0</v>
      </c>
      <c r="S39" s="10">
        <v>0.6666666666678793</v>
      </c>
      <c r="T39" s="10">
        <v>0.3125</v>
      </c>
      <c r="U39" s="7">
        <f t="shared" si="13"/>
        <v>15.5</v>
      </c>
    </row>
    <row r="40" ht="18.5" customHeight="1" spans="2:21" x14ac:dyDescent="0.25">
      <c r="B40" s="7" t="s">
        <v>19</v>
      </c>
      <c r="C40" s="9">
        <v>45744</v>
      </c>
      <c r="D40" s="10">
        <v>0.6666666666678793</v>
      </c>
      <c r="E40" s="10">
        <v>0.2916666666678793</v>
      </c>
      <c r="F40" s="7">
        <f t="shared" si="7"/>
        <v>15</v>
      </c>
      <c r="G40" s="7">
        <v>130</v>
      </c>
      <c r="H40" s="7">
        <f t="shared" si="8"/>
        <v>1950</v>
      </c>
      <c r="I40" s="7"/>
      <c r="J40" s="7"/>
      <c r="K40" s="7"/>
      <c r="L40" s="7">
        <f t="shared" si="9"/>
        <v>1950</v>
      </c>
      <c r="M40" s="7"/>
      <c r="N40" s="14"/>
      <c r="O40" s="14"/>
      <c r="P40" s="13">
        <f t="shared" si="10"/>
        <v>0</v>
      </c>
      <c r="Q40" s="13">
        <f t="shared" si="11"/>
        <v>0</v>
      </c>
      <c r="R40" s="7">
        <f t="shared" si="12"/>
        <v>0</v>
      </c>
      <c r="S40" s="10">
        <v>0.6666666666678793</v>
      </c>
      <c r="T40" s="10">
        <v>0.3125</v>
      </c>
      <c r="U40" s="7">
        <f t="shared" si="13"/>
        <v>15.5</v>
      </c>
    </row>
    <row r="41" ht="18.5" customHeight="1" spans="2:21" x14ac:dyDescent="0.25">
      <c r="B41" s="7"/>
      <c r="C41" s="9">
        <v>45745</v>
      </c>
      <c r="D41" s="10">
        <v>0.3125</v>
      </c>
      <c r="E41" s="10">
        <v>0.8125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3">
        <f t="shared" si="3"/>
        <v>0</v>
      </c>
      <c r="Q41" s="13">
        <f t="shared" si="4"/>
        <v>0</v>
      </c>
      <c r="R41" s="7">
        <f t="shared" si="5"/>
        <v>0</v>
      </c>
      <c r="S41" s="10">
        <v>0.3125</v>
      </c>
      <c r="T41" s="10">
        <v>0.8125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45745</v>
      </c>
      <c r="D42" s="10">
        <v>0.8125</v>
      </c>
      <c r="E42" s="10">
        <v>0.25</v>
      </c>
      <c r="F42" s="7">
        <f t="shared" si="0"/>
        <v>10.5</v>
      </c>
      <c r="G42" s="7">
        <v>130</v>
      </c>
      <c r="H42" s="7">
        <f t="shared" si="1"/>
        <v>1365</v>
      </c>
      <c r="I42" s="7"/>
      <c r="J42" s="7"/>
      <c r="K42" s="7"/>
      <c r="L42" s="7">
        <f t="shared" si="2"/>
        <v>1365</v>
      </c>
      <c r="M42" s="7"/>
      <c r="N42" s="14"/>
      <c r="O42" s="14"/>
      <c r="P42" s="13">
        <f t="shared" si="3"/>
        <v>0</v>
      </c>
      <c r="Q42" s="13">
        <f t="shared" si="4"/>
        <v>0</v>
      </c>
      <c r="R42" s="7">
        <f t="shared" si="5"/>
        <v>0</v>
      </c>
      <c r="S42" s="10">
        <v>0.8125</v>
      </c>
      <c r="T42" s="10">
        <v>0.3125</v>
      </c>
      <c r="U42" s="7">
        <f t="shared" si="6"/>
        <v>12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0.8125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4"/>
      <c r="O43" s="12">
        <v>0.8125</v>
      </c>
      <c r="P43" s="13">
        <f t="shared" si="3"/>
        <v>0</v>
      </c>
      <c r="Q43" s="13">
        <f t="shared" si="4"/>
        <v>0</v>
      </c>
      <c r="R43" s="7">
        <f t="shared" si="5"/>
        <v>0</v>
      </c>
      <c r="S43" s="10">
        <v>0.3125</v>
      </c>
      <c r="T43" s="10">
        <v>0.8125</v>
      </c>
      <c r="U43" s="7">
        <f t="shared" si="6"/>
        <v>12</v>
      </c>
    </row>
    <row r="44" ht="18.5" customHeight="1" spans="2:21" x14ac:dyDescent="0.25">
      <c r="B44" s="7" t="s">
        <v>19</v>
      </c>
      <c r="C44" s="9">
        <v>45746</v>
      </c>
      <c r="D44" s="10">
        <v>0.8125</v>
      </c>
      <c r="E44" s="10">
        <v>0.25</v>
      </c>
      <c r="F44" s="7">
        <f t="shared" ref="F44" si="14">IF(AND(OR(D44=E44,D44&gt;E44),(D44&gt;0)),24-MROUND((((D44*1440)-(E44*1440)))/60,0.5),MROUND(((E44*1440)-(D44*1440))/60,0.5))</f>
        <v>10.5</v>
      </c>
      <c r="G44" s="7">
        <v>130</v>
      </c>
      <c r="H44" s="7">
        <f t="shared" ref="H44" si="15">SUM(F44*G44)</f>
        <v>1365</v>
      </c>
      <c r="I44" s="7"/>
      <c r="J44" s="7"/>
      <c r="K44" s="7"/>
      <c r="L44" s="7">
        <f t="shared" ref="L44" si="16">(H44+I44+J44)-K44</f>
        <v>1365</v>
      </c>
      <c r="M44" s="7"/>
      <c r="N44" s="12">
        <v>0.8125</v>
      </c>
      <c r="O44" s="14"/>
      <c r="P44" s="13">
        <f t="shared" ref="P44" si="17">IFERROR(MROUND(N44,"0:30"),"0:00")</f>
        <v>0</v>
      </c>
      <c r="Q44" s="13">
        <f t="shared" ref="Q44" si="18">IFERROR(MROUND(O44,"0:30"),"0:00")</f>
        <v>0</v>
      </c>
      <c r="R44" s="7">
        <f t="shared" ref="R44" si="19">IF(AND(OR(N44=O44,N44&gt;O44),(N44&gt;0)),24-MROUND((((N44*1440)-(O44*1440)))/60,0.5),MROUND(((O44*1440)-(N44*1440))/60,0.5))</f>
        <v>0</v>
      </c>
      <c r="S44" s="10">
        <v>0.8125</v>
      </c>
      <c r="T44" s="10">
        <v>0.3125</v>
      </c>
      <c r="U44" s="7">
        <f t="shared" ref="U44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45747</v>
      </c>
      <c r="D45" s="10">
        <v>0.6666666666678793</v>
      </c>
      <c r="E45" s="10">
        <v>0.2916666666678793</v>
      </c>
      <c r="F45" s="7">
        <f t="shared" si="0"/>
        <v>15</v>
      </c>
      <c r="G45" s="7">
        <v>130</v>
      </c>
      <c r="H45" s="7">
        <f t="shared" si="1"/>
        <v>1950</v>
      </c>
      <c r="I45" s="7"/>
      <c r="J45" s="7"/>
      <c r="K45" s="7"/>
      <c r="L45" s="7">
        <f t="shared" si="2"/>
        <v>1950</v>
      </c>
      <c r="M45" s="7"/>
      <c r="N45" s="14"/>
      <c r="O45" s="14"/>
      <c r="P45" s="13">
        <f t="shared" si="3"/>
        <v>0</v>
      </c>
      <c r="Q45" s="13">
        <f t="shared" si="4"/>
        <v>0</v>
      </c>
      <c r="R45" s="7">
        <f t="shared" si="5"/>
        <v>0</v>
      </c>
      <c r="S45" s="10">
        <v>0.6666666666678793</v>
      </c>
      <c r="T45" s="10">
        <v>0.3125</v>
      </c>
      <c r="U45" s="7">
        <f t="shared" si="6"/>
        <v>15.5</v>
      </c>
    </row>
    <row r="46" spans="2:21" x14ac:dyDescent="0.25">
      <c r="C46" s="2"/>
      <c r="D46" s="16"/>
      <c r="E46" s="16"/>
      <c r="F46" s="7">
        <f>SUM(F5:F45)</f>
        <v>557.5</v>
      </c>
      <c r="L46" s="7">
        <f>SUM(L5:L45)</f>
        <v>72475</v>
      </c>
      <c r="U46" s="7">
        <f>SUM(U5:U45)</f>
        <v>565.5</v>
      </c>
    </row>
    <row r="47" spans="2:5" x14ac:dyDescent="0.25">
      <c r="C47" s="2"/>
      <c r="D47" s="16"/>
      <c r="E47" s="16"/>
    </row>
    <row r="48" spans="2:5" x14ac:dyDescent="0.25">
      <c r="C48" s="2"/>
      <c r="D48" s="16"/>
      <c r="E48" s="16"/>
    </row>
    <row r="49" spans="2:5" x14ac:dyDescent="0.25">
      <c r="C49" s="2"/>
      <c r="D49" s="16"/>
      <c r="E49" s="16"/>
    </row>
    <row r="50" spans="2:5" x14ac:dyDescent="0.25">
      <c r="C50" s="2"/>
      <c r="D50" s="16"/>
      <c r="E50" s="16"/>
    </row>
    <row r="51" spans="2:5" x14ac:dyDescent="0.25">
      <c r="C51" s="2"/>
      <c r="D51" s="16"/>
      <c r="E51" s="16"/>
    </row>
    <row r="52" spans="2:5" x14ac:dyDescent="0.25">
      <c r="C52" s="2"/>
      <c r="D52" s="16"/>
      <c r="E52" s="16"/>
    </row>
    <row r="53" spans="2:5" x14ac:dyDescent="0.25">
      <c r="C53" s="2"/>
      <c r="D53" s="16"/>
      <c r="E53" s="16"/>
    </row>
    <row r="54" spans="2:5" x14ac:dyDescent="0.25">
      <c r="C54" s="2"/>
      <c r="D54" s="16"/>
      <c r="E54" s="16"/>
    </row>
    <row r="55" spans="2:5" x14ac:dyDescent="0.25">
      <c r="C55" s="2"/>
      <c r="D55" s="16"/>
      <c r="E55" s="16"/>
    </row>
    <row r="56" spans="3:5" x14ac:dyDescent="0.25">
      <c r="C56" s="2"/>
      <c r="D56" s="16"/>
      <c r="E56" s="16"/>
    </row>
    <row r="57" spans="3:5" x14ac:dyDescent="0.25">
      <c r="C57" s="2"/>
      <c r="D57" s="16"/>
      <c r="E57" s="16"/>
    </row>
    <row r="58" spans="3:5" x14ac:dyDescent="0.25">
      <c r="C58" s="2"/>
      <c r="D58" s="16"/>
      <c r="E58" s="16"/>
    </row>
    <row r="59" spans="3:5" x14ac:dyDescent="0.25">
      <c r="C59" s="2"/>
      <c r="D59" s="16"/>
      <c r="E59" s="16"/>
    </row>
    <row r="60" spans="3:5" x14ac:dyDescent="0.25">
      <c r="C60" s="2"/>
      <c r="D60" s="16"/>
      <c r="E60" s="16"/>
    </row>
    <row r="61" spans="3:5" x14ac:dyDescent="0.25">
      <c r="C61" s="2"/>
      <c r="D61" s="16"/>
      <c r="E61" s="16"/>
    </row>
    <row r="62" spans="3:5" x14ac:dyDescent="0.25">
      <c r="C62" s="2"/>
      <c r="D62" s="16"/>
      <c r="E62" s="16"/>
    </row>
    <row r="63" spans="3:5" x14ac:dyDescent="0.25">
      <c r="C63" s="2"/>
      <c r="D63" s="16"/>
      <c r="E63" s="16"/>
    </row>
    <row r="64" spans="3:5" x14ac:dyDescent="0.25">
      <c r="C64" s="2"/>
      <c r="D64" s="16"/>
      <c r="E64" s="16"/>
    </row>
    <row r="65" spans="3:5" x14ac:dyDescent="0.25">
      <c r="C65" s="2"/>
      <c r="D65" s="16"/>
      <c r="E65" s="16"/>
    </row>
    <row r="66" spans="3:5" x14ac:dyDescent="0.25">
      <c r="C66" s="2"/>
      <c r="D66" s="16"/>
      <c r="E66" s="16"/>
    </row>
    <row r="67" spans="3:5" x14ac:dyDescent="0.25">
      <c r="C67" s="2"/>
      <c r="D67" s="16"/>
      <c r="E67" s="16"/>
    </row>
    <row r="68" spans="3:5" x14ac:dyDescent="0.25">
      <c r="C68" s="2"/>
      <c r="D68" s="16"/>
      <c r="E68" s="16"/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 zoomScale="100" zoomScaleNormal="100">
      <selection activeCell="C24" sqref="C24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31</v>
      </c>
    </row>
    <row r="6" spans="1:4" x14ac:dyDescent="0.25">
      <c r="A6" t="s">
        <v>31</v>
      </c>
      <c r="B6" t="s">
        <v>32</v>
      </c>
      <c r="C6" t="s">
        <v>33</v>
      </c>
      <c r="D6" s="17">
        <v>0.28635416666656965</v>
      </c>
    </row>
    <row r="7" spans="1:4" x14ac:dyDescent="0.25">
      <c r="A7" t="s">
        <v>31</v>
      </c>
      <c r="B7" t="s">
        <v>34</v>
      </c>
      <c r="C7" t="s">
        <v>19</v>
      </c>
      <c r="D7" s="17">
        <v>0.2867013888899237</v>
      </c>
    </row>
    <row r="8" spans="1:4" x14ac:dyDescent="0.25">
      <c r="A8" t="s">
        <v>31</v>
      </c>
      <c r="B8" t="s">
        <v>35</v>
      </c>
      <c r="C8" t="s">
        <v>19</v>
      </c>
      <c r="D8" s="17">
        <v>0.28628472222044365</v>
      </c>
    </row>
    <row r="9" spans="1:4" x14ac:dyDescent="0.25">
      <c r="A9" t="s">
        <v>31</v>
      </c>
      <c r="B9" t="s">
        <v>36</v>
      </c>
      <c r="C9" t="s">
        <v>20</v>
      </c>
      <c r="D9" s="17">
        <v>0.286446759258979</v>
      </c>
    </row>
    <row r="10" spans="1:4" x14ac:dyDescent="0.25">
      <c r="A10" t="s">
        <v>31</v>
      </c>
      <c r="B10" t="s">
        <v>37</v>
      </c>
      <c r="C10" t="s">
        <v>20</v>
      </c>
      <c r="D10" s="17">
        <v>0.3092361111121136</v>
      </c>
    </row>
    <row r="11" spans="1:4" x14ac:dyDescent="0.25">
      <c r="A11" t="s">
        <v>31</v>
      </c>
      <c r="B11" t="s">
        <v>38</v>
      </c>
      <c r="C11" t="s">
        <v>21</v>
      </c>
      <c r="D11" s="17">
        <v>0.6614583333321207</v>
      </c>
    </row>
    <row r="12" spans="1:4" x14ac:dyDescent="0.25">
      <c r="A12" t="s">
        <v>31</v>
      </c>
      <c r="B12" t="s">
        <v>39</v>
      </c>
      <c r="C12" t="s">
        <v>21</v>
      </c>
      <c r="D12" s="17">
        <v>0.31750000000101863</v>
      </c>
    </row>
    <row r="13" spans="1:4" x14ac:dyDescent="0.25">
      <c r="A13" t="s">
        <v>31</v>
      </c>
      <c r="B13" t="s">
        <v>40</v>
      </c>
      <c r="C13" t="s">
        <v>22</v>
      </c>
      <c r="D13" s="17">
        <v>0.6528356481467199</v>
      </c>
    </row>
    <row r="14" spans="1:4" x14ac:dyDescent="0.25">
      <c r="A14" t="s">
        <v>31</v>
      </c>
      <c r="B14" t="s">
        <v>41</v>
      </c>
      <c r="C14" t="s">
        <v>22</v>
      </c>
      <c r="D14" s="17">
        <v>0.31346064814715646</v>
      </c>
    </row>
    <row r="15" spans="1:4" x14ac:dyDescent="0.25">
      <c r="A15" t="s">
        <v>31</v>
      </c>
      <c r="B15" t="s">
        <v>42</v>
      </c>
      <c r="C15" t="s">
        <v>22</v>
      </c>
      <c r="D15" s="17">
        <v>0.6492013888891961</v>
      </c>
    </row>
    <row r="16" spans="1:4" x14ac:dyDescent="0.25">
      <c r="A16" t="s">
        <v>31</v>
      </c>
      <c r="B16" t="s">
        <v>43</v>
      </c>
      <c r="C16" t="s">
        <v>22</v>
      </c>
      <c r="D16" s="17">
        <v>0.31430555555562023</v>
      </c>
    </row>
    <row r="17" spans="1:4" x14ac:dyDescent="0.25">
      <c r="A17" t="s">
        <v>31</v>
      </c>
      <c r="B17" t="s">
        <v>44</v>
      </c>
      <c r="C17" t="s">
        <v>21</v>
      </c>
      <c r="D17" s="17">
        <v>0.6680671296307992</v>
      </c>
    </row>
    <row r="18" spans="1:4" x14ac:dyDescent="0.25">
      <c r="A18" t="s">
        <v>31</v>
      </c>
      <c r="B18" t="s">
        <v>45</v>
      </c>
      <c r="C18" t="s">
        <v>21</v>
      </c>
      <c r="D18" s="17">
        <v>0.315185185183509</v>
      </c>
    </row>
    <row r="19" spans="1:4" x14ac:dyDescent="0.25">
      <c r="A19" t="s">
        <v>31</v>
      </c>
      <c r="B19" t="s">
        <v>46</v>
      </c>
      <c r="C19" t="s">
        <v>22</v>
      </c>
      <c r="D19" s="17">
        <v>0.6594560185185401</v>
      </c>
    </row>
    <row r="20" spans="1:4" x14ac:dyDescent="0.25">
      <c r="A20" t="s">
        <v>31</v>
      </c>
      <c r="B20" t="s">
        <v>47</v>
      </c>
      <c r="C20" t="s">
        <v>22</v>
      </c>
      <c r="D20" s="17">
        <v>0.28769675926014315</v>
      </c>
    </row>
    <row r="21" spans="1:4" x14ac:dyDescent="0.25">
      <c r="A21" t="s">
        <v>31</v>
      </c>
      <c r="B21" t="s">
        <v>48</v>
      </c>
      <c r="C21" t="s">
        <v>19</v>
      </c>
      <c r="D21" s="17">
        <v>0.2879398148143082</v>
      </c>
    </row>
    <row r="22" spans="1:4" x14ac:dyDescent="0.25">
      <c r="A22" t="s">
        <v>31</v>
      </c>
      <c r="B22" t="s">
        <v>49</v>
      </c>
      <c r="C22" t="s">
        <v>19</v>
      </c>
      <c r="D22" s="17">
        <v>0.778877314813144</v>
      </c>
    </row>
    <row r="23" spans="1:4" x14ac:dyDescent="0.25">
      <c r="A23" t="s">
        <v>31</v>
      </c>
      <c r="B23" t="s">
        <v>50</v>
      </c>
      <c r="C23" t="s">
        <v>22</v>
      </c>
      <c r="D23" s="17">
        <v>0.7792939814826241</v>
      </c>
    </row>
    <row r="24" spans="1:4" x14ac:dyDescent="0.25">
      <c r="A24" t="s">
        <v>31</v>
      </c>
      <c r="B24" t="s">
        <v>51</v>
      </c>
      <c r="C24" t="s">
        <v>19</v>
      </c>
      <c r="D24" s="17">
        <v>0.3906481481499213</v>
      </c>
    </row>
    <row r="25" spans="1:4" x14ac:dyDescent="0.25">
      <c r="A25" t="s">
        <v>31</v>
      </c>
      <c r="B25" t="s">
        <v>52</v>
      </c>
      <c r="C25" t="s">
        <v>19</v>
      </c>
      <c r="D25" s="17">
        <v>0.30829861111124046</v>
      </c>
    </row>
    <row r="26" spans="1:4" x14ac:dyDescent="0.25">
      <c r="A26" t="s">
        <v>31</v>
      </c>
      <c r="B26" t="s">
        <v>53</v>
      </c>
      <c r="C26" t="s">
        <v>21</v>
      </c>
      <c r="D26" s="17">
        <v>0.6620370370364981</v>
      </c>
    </row>
    <row r="27" spans="1:4" x14ac:dyDescent="0.25">
      <c r="A27" t="s">
        <v>31</v>
      </c>
      <c r="B27" t="s">
        <v>54</v>
      </c>
      <c r="C27" t="s">
        <v>22</v>
      </c>
      <c r="D27" s="17">
        <v>0.6525231481464289</v>
      </c>
    </row>
    <row r="28" spans="1:4" x14ac:dyDescent="0.25">
      <c r="A28" t="s">
        <v>31</v>
      </c>
      <c r="B28" t="s">
        <v>55</v>
      </c>
      <c r="C28" t="s">
        <v>22</v>
      </c>
      <c r="D28" s="17">
        <v>0.31418981481328956</v>
      </c>
    </row>
    <row r="29" spans="1:4" x14ac:dyDescent="0.25">
      <c r="A29" s="18" t="s">
        <v>31</v>
      </c>
      <c r="B29" s="18" t="s">
        <v>56</v>
      </c>
      <c r="C29" s="18" t="s">
        <v>20</v>
      </c>
      <c r="D29" s="19">
        <v>0.6606134259272949</v>
      </c>
    </row>
    <row r="30" spans="1:4" x14ac:dyDescent="0.25">
      <c r="A30" s="18" t="s">
        <v>31</v>
      </c>
      <c r="B30" s="18" t="s">
        <v>57</v>
      </c>
      <c r="C30" s="18" t="s">
        <v>20</v>
      </c>
      <c r="D30" s="19">
        <v>0.2764236111106584</v>
      </c>
    </row>
    <row r="31" spans="1:4" x14ac:dyDescent="0.25">
      <c r="A31" s="18" t="s">
        <v>31</v>
      </c>
      <c r="B31" s="18" t="s">
        <v>58</v>
      </c>
      <c r="C31" s="18" t="s">
        <v>22</v>
      </c>
      <c r="D31" s="19">
        <v>0.2765740740724141</v>
      </c>
    </row>
    <row r="32" spans="1:4" x14ac:dyDescent="0.25">
      <c r="A32" s="18" t="s">
        <v>31</v>
      </c>
      <c r="B32" s="18" t="s">
        <v>59</v>
      </c>
      <c r="C32" s="18" t="s">
        <v>24</v>
      </c>
      <c r="D32" s="19">
        <v>0.7738541666658421</v>
      </c>
    </row>
    <row r="33" spans="1:4" x14ac:dyDescent="0.25">
      <c r="A33" s="18" t="s">
        <v>31</v>
      </c>
      <c r="B33" s="18" t="s">
        <v>60</v>
      </c>
      <c r="C33" s="18" t="s">
        <v>22</v>
      </c>
      <c r="D33" s="19">
        <v>0.7829050925938645</v>
      </c>
    </row>
    <row r="34" spans="1:4" x14ac:dyDescent="0.25">
      <c r="A34" s="18" t="s">
        <v>31</v>
      </c>
      <c r="B34" s="18" t="s">
        <v>61</v>
      </c>
      <c r="C34" s="18" t="s">
        <v>20</v>
      </c>
      <c r="D34" s="19">
        <v>0.28725694444437977</v>
      </c>
    </row>
    <row r="35" spans="1:4" x14ac:dyDescent="0.25">
      <c r="A35" s="18" t="s">
        <v>31</v>
      </c>
      <c r="B35" s="18" t="s">
        <v>62</v>
      </c>
      <c r="C35" s="18" t="s">
        <v>24</v>
      </c>
      <c r="D35" s="19">
        <v>0.29729166666584206</v>
      </c>
    </row>
    <row r="36" spans="1:4" x14ac:dyDescent="0.25">
      <c r="A36" s="18" t="s">
        <v>31</v>
      </c>
      <c r="B36" s="18" t="s">
        <v>63</v>
      </c>
      <c r="C36" s="18" t="s">
        <v>20</v>
      </c>
      <c r="D36" s="19">
        <v>0.3147106481483206</v>
      </c>
    </row>
    <row r="37" spans="1:4" x14ac:dyDescent="0.25">
      <c r="A37" s="18" t="s">
        <v>31</v>
      </c>
      <c r="B37" s="18" t="s">
        <v>64</v>
      </c>
      <c r="C37" s="18" t="s">
        <v>21</v>
      </c>
      <c r="D37" s="19">
        <v>0.6626620370370802</v>
      </c>
    </row>
    <row r="38" spans="1:4" x14ac:dyDescent="0.25">
      <c r="A38" s="18" t="s">
        <v>31</v>
      </c>
      <c r="B38" s="18" t="s">
        <v>65</v>
      </c>
      <c r="C38" s="18" t="s">
        <v>21</v>
      </c>
      <c r="D38" s="19">
        <v>0.3166435185194132</v>
      </c>
    </row>
    <row r="39" spans="1:4" x14ac:dyDescent="0.25">
      <c r="A39" s="18" t="s">
        <v>31</v>
      </c>
      <c r="B39" s="18" t="s">
        <v>66</v>
      </c>
      <c r="C39" s="18" t="s">
        <v>22</v>
      </c>
      <c r="D39" s="19">
        <v>0.6517013888878864</v>
      </c>
    </row>
    <row r="40" spans="1:4" x14ac:dyDescent="0.25">
      <c r="A40" s="18" t="s">
        <v>31</v>
      </c>
      <c r="B40" s="18" t="s">
        <v>67</v>
      </c>
      <c r="C40" s="18" t="s">
        <v>22</v>
      </c>
      <c r="D40" s="19">
        <v>0.3134027777778101</v>
      </c>
    </row>
    <row r="41" spans="1:4" x14ac:dyDescent="0.25">
      <c r="A41" s="18" t="s">
        <v>31</v>
      </c>
      <c r="B41" s="18" t="s">
        <v>68</v>
      </c>
      <c r="C41" s="18" t="s">
        <v>22</v>
      </c>
      <c r="D41" s="19">
        <v>0.6518634259264218</v>
      </c>
    </row>
    <row r="42" spans="1:4" x14ac:dyDescent="0.25">
      <c r="A42" s="18" t="s">
        <v>31</v>
      </c>
      <c r="B42" s="18" t="s">
        <v>69</v>
      </c>
      <c r="C42" s="18" t="s">
        <v>22</v>
      </c>
      <c r="D42" s="19">
        <v>0.3140162037052505</v>
      </c>
    </row>
    <row r="43" spans="1:4" x14ac:dyDescent="0.25">
      <c r="A43" s="18" t="s">
        <v>31</v>
      </c>
      <c r="B43" s="18" t="s">
        <v>70</v>
      </c>
      <c r="C43" s="18" t="s">
        <v>21</v>
      </c>
      <c r="D43" s="19">
        <v>0.6625462962947495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2025-03-12T13:26:44Z</dcterms:modified>
</cp:coreProperties>
</file>