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30" yWindow="3630" windowWidth="32380" windowHeight="1524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<sst xmlns="http://schemas.openxmlformats.org/spreadsheetml/2006/main" count="192" uniqueCount="85">
  <si>
    <t>Název:</t>
  </si>
  <si>
    <t>CommScope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</si>
  <si>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</si>
  <si>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</si>
  <si>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</si>
  <si>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</si>
  <si>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</si>
  <si>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</si>
  <si>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</si>
  <si>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</si>
  <si>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</si>
  <si>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</si>
  <si>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</si>
  <si>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</si>
  <si>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</si>
  <si>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</si>
  <si>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</si>
  <si>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</si>
  <si>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</si>
  <si>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Lakatoš Ladislav</t>
  </si>
  <si>
    <t>Krehula Václav</t>
  </si>
  <si>
    <t>Bartůněk Stanislav</t>
  </si>
  <si>
    <t>Kalman Dančo</t>
  </si>
  <si>
    <t>Panák Jiří</t>
  </si>
  <si>
    <t>Lubomír Juran</t>
  </si>
  <si>
    <t>Data z Avarisu</t>
  </si>
  <si>
    <t>Pro zpracování spusťte makro v List1</t>
  </si>
  <si>
    <t>Datum generování: 20. 3. 2025 11:15:31</t>
  </si>
  <si>
    <t>Den</t>
  </si>
  <si>
    <t>Jméno</t>
  </si>
  <si>
    <t>Čas (formát)</t>
  </si>
  <si>
    <t/>
  </si>
  <si>
    <t>13.03.2025 06:03:53</t>
  </si>
  <si>
    <t>Farbula Pavel</t>
  </si>
  <si>
    <t>13.03.2025 06:04:05</t>
  </si>
  <si>
    <t>Zajdová Helena</t>
  </si>
  <si>
    <t>13.03.2025 17:55:57</t>
  </si>
  <si>
    <t>13.03.2025 18:10:12</t>
  </si>
  <si>
    <t>13.03.2025 18:10:27</t>
  </si>
  <si>
    <t>14.03.2025 05:56:30</t>
  </si>
  <si>
    <t>14.03.2025 05:56:33</t>
  </si>
  <si>
    <t>14.03.2025 06:03:46</t>
  </si>
  <si>
    <t>Neděle</t>
  </si>
  <si>
    <t>16.03.2025 21:48:07</t>
  </si>
  <si>
    <t>Pondělí</t>
  </si>
  <si>
    <t>17.03.2025 05:25:09</t>
  </si>
  <si>
    <t>17.03.2025 05:25:59</t>
  </si>
  <si>
    <t>17.03.2025 05:49:05</t>
  </si>
  <si>
    <t>Procházka Václav</t>
  </si>
  <si>
    <t>17.03.2025 05:49:06</t>
  </si>
  <si>
    <t>17.03.2025 05:49:10</t>
  </si>
  <si>
    <t>17.03.2025 05:51:44</t>
  </si>
  <si>
    <t>17.03.2025 06:01:25</t>
  </si>
  <si>
    <t>17.03.2025 06:31:31</t>
  </si>
  <si>
    <t>17.03.2025 18:16:06</t>
  </si>
  <si>
    <t>17.03.2025 18:21:10</t>
  </si>
  <si>
    <t>17.03.2025 19:26:49</t>
  </si>
  <si>
    <t>17.03.2025 19:53:36</t>
  </si>
  <si>
    <t>18.03.2025 05:22:18</t>
  </si>
  <si>
    <t>18.03.2025 05:42:39</t>
  </si>
  <si>
    <t>18.03.2025 05:42:44</t>
  </si>
  <si>
    <t>18.03.2025 06:05:08</t>
  </si>
  <si>
    <t>18.03.2025 17:56:30</t>
  </si>
  <si>
    <t>18.03.2025 18:03:06</t>
  </si>
  <si>
    <t>18.03.2025 21:48:53</t>
  </si>
  <si>
    <t>19.03.2025 05:48:16</t>
  </si>
  <si>
    <t>19.03.2025 05:51:06</t>
  </si>
  <si>
    <t>19.03.2025 09:33:40</t>
  </si>
  <si>
    <t>19.03.2025 18:01:46</t>
  </si>
  <si>
    <t>19.03.2025 22:35:18</t>
  </si>
  <si>
    <t>13.03.2025 07:29:40</t>
  </si>
  <si>
    <t>Heryč Jiří</t>
  </si>
  <si>
    <t>13.03.2025 18:14:23</t>
  </si>
  <si>
    <t>14.03.2025 07:26:13</t>
  </si>
  <si>
    <t>14.03.2025 18:06:12</t>
  </si>
  <si>
    <t>Matějka Daniel</t>
  </si>
  <si>
    <t>15.03.2025 07:05:36</t>
  </si>
  <si>
    <t>15.03.2025 07:19:06</t>
  </si>
  <si>
    <t>15.03.2025 18:26:27</t>
  </si>
  <si>
    <t>15.03.2025 18:41:19</t>
  </si>
  <si>
    <t>17.03.2025 07:28:55</t>
  </si>
  <si>
    <t>17.03.2025 18:06:42</t>
  </si>
  <si>
    <t>18.03.2025 06:56:44</t>
  </si>
  <si>
    <t>18.03.2025 18:04:40</t>
  </si>
  <si>
    <t>19.03.2025 18:04:43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</si>
</sst>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4" x14ac:knownFonts="1">
    <font>
      <color theme="1"/>
      <family val="2"/>
      <scheme val="minor"/>
      <sz val="11"/>
      <name val="Calibri"/>
    </font>
    <font>
      <charset val="238"/>
      <color theme="1"/>
      <family val="2"/>
      <scheme val="minor"/>
      <sz val="11"/>
      <name val="Calibri"/>
    </font>
    <font>
      <color theme="1"/>
      <family val="2"/>
      <sz val="10"/>
      <name val="Calibri"/>
    </font>
    <font>
      <b/>
    </font>
  </fonts>
  <fills count="4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E0E0E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1" fillId="0" borderId="4" xfId="0" applyNumberFormat="1" applyFont="1" applyBorder="1"/>
    <xf numFmtId="164" fontId="0" fillId="0" borderId="4" xfId="0" applyNumberFormat="1" applyBorder="1"/>
    <xf numFmtId="164" fontId="0" fillId="0" borderId="4" xfId="0" applyNumberForma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4" fontId="1" fillId="2" borderId="4" xfId="0" applyNumberFormat="1" applyFont="1" applyFill="1" applyBorder="1"/>
    <xf numFmtId="14" fontId="0" fillId="0" borderId="4" xfId="0" applyNumberFormat="1" applyBorder="1"/>
    <xf numFmtId="164" fontId="0" fillId="0" borderId="0" xfId="0" applyNumberFormat="1"/>
    <xf numFmtId="0" fontId="3" fillId="3" borderId="5" xfId="0" applyFont="1" applyFill="1" applyBorder="1" applyAlignment="1">
      <alignment horizontal="center"/>
    </xf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64"/>
  <sheetViews>
    <sheetView workbookViewId="0" zoomScale="100" zoomScaleNormal="100">
      <selection activeCell="B22" sqref="B22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45728</v>
      </c>
      <c r="D2" s="2">
        <v>45747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45729</v>
      </c>
      <c r="D5" s="10">
        <v>0.75</v>
      </c>
      <c r="E5" s="10">
        <v>0.25</v>
      </c>
      <c r="F5" s="7">
        <f t="shared" ref="F5:F8" si="0">IF(AND(OR(D5=E5,D5&gt;E5),(D5&gt;0)),24-MROUND((((D5*1440)-(E5*1440)))/60,0.5),MROUND(((E5*1440)-(D5*1440))/60,0.5))</f>
        <v>12</v>
      </c>
      <c r="G5" s="7">
        <v>140</v>
      </c>
      <c r="H5" s="7">
        <f>SUM(F5*G5)</f>
        <v>1680</v>
      </c>
      <c r="I5" s="7"/>
      <c r="J5" s="7"/>
      <c r="K5" s="7"/>
      <c r="L5" s="7">
        <f>(H5+I5+J5)-K5</f>
        <v>1680</v>
      </c>
      <c r="M5" s="7"/>
      <c r="N5" s="11">
        <v>0.7473958333321207</v>
      </c>
      <c r="O5" s="11">
        <v>0.2527314814797137</v>
      </c>
      <c r="P5" s="12">
        <f>IFERROR(MROUND(N5,"0:30"),"0:00")</f>
        <v>0.75</v>
      </c>
      <c r="Q5" s="12">
        <f>IFERROR(MROUND(O5,"0:30"),"0:00")</f>
        <v>0.25</v>
      </c>
      <c r="R5" s="7">
        <f>IF(AND(OR(N5=O5,N5&gt;O5),(N5&gt;0)),24-MROUND((((N5*1440)-(O5*1440)))/60,0.5),MROUND(((O5*1440)-(N5*1440))/60,0.5))</f>
        <v>12</v>
      </c>
      <c r="S5" s="10">
        <v>0.75</v>
      </c>
      <c r="T5" s="10">
        <v>0.25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19</v>
      </c>
      <c r="C6" s="13">
        <v>45732</v>
      </c>
      <c r="D6" s="10">
        <v>0.9166666666678793</v>
      </c>
      <c r="E6" s="10">
        <v>0.25</v>
      </c>
      <c r="F6" s="7">
        <f t="shared" si="0"/>
        <v>8</v>
      </c>
      <c r="G6" s="7">
        <v>140</v>
      </c>
      <c r="H6" s="7">
        <f t="shared" ref="H6:H8" si="1">SUM(F6*G6)</f>
        <v>1120</v>
      </c>
      <c r="I6" s="7"/>
      <c r="J6" s="7"/>
      <c r="K6" s="7"/>
      <c r="L6" s="7">
        <f t="shared" ref="L6:L8" si="2">(H6+I6+J6)-K6</f>
        <v>1120</v>
      </c>
      <c r="M6" s="7"/>
      <c r="N6" s="11">
        <v>0.9081828703710926</v>
      </c>
      <c r="O6" s="11">
        <v>0.25100694444336114</v>
      </c>
      <c r="P6" s="12">
        <f t="shared" ref="P6:P8" si="3">IFERROR(MROUND(N6,"0:30"),"0:00")</f>
        <v>0.9166666666678793</v>
      </c>
      <c r="Q6" s="12">
        <f t="shared" ref="Q6:Q8" si="4">IFERROR(MROUND(O6,"0:30"),"0:00")</f>
        <v>0.25</v>
      </c>
      <c r="R6" s="7">
        <f t="shared" ref="R6:R8" si="5">IF(AND(OR(N6=O6,N6&gt;O6),(N6&gt;0)),24-MROUND((((N6*1440)-(O6*1440)))/60,0.5),MROUND(((O6*1440)-(N6*1440))/60,0.5))</f>
        <v>8</v>
      </c>
      <c r="S6" s="10">
        <v>0.9166666666678793</v>
      </c>
      <c r="T6" s="10">
        <v>0.25</v>
      </c>
      <c r="U6" s="7">
        <f t="shared" ref="U6:U8" si="6">IF(AND(OR(S6=T6,S6&gt;T6),(S6&gt;0)),24-MROUND((((S6*1440)-(T6*1440)))/60,0.5),MROUND(((T6*1440)-(S6*1440))/60,0.5))</f>
        <v>8</v>
      </c>
    </row>
    <row r="7" ht="18.5" customHeight="1" spans="2:21" x14ac:dyDescent="0.25">
      <c r="B7" s="7" t="s">
        <v>20</v>
      </c>
      <c r="C7" s="14">
        <v>45733</v>
      </c>
      <c r="D7" s="10">
        <v>0.25</v>
      </c>
      <c r="E7" s="10">
        <v>0.75</v>
      </c>
      <c r="F7" s="7">
        <f t="shared" si="0"/>
        <v>12</v>
      </c>
      <c r="G7" s="7">
        <v>140</v>
      </c>
      <c r="H7" s="7">
        <f t="shared" si="1"/>
        <v>1680</v>
      </c>
      <c r="I7" s="7"/>
      <c r="J7" s="7"/>
      <c r="K7" s="7"/>
      <c r="L7" s="7">
        <f t="shared" si="2"/>
        <v>1680</v>
      </c>
      <c r="M7" s="7"/>
      <c r="N7" s="11">
        <v>0.24150462963007158</v>
      </c>
      <c r="O7" s="11"/>
      <c r="P7" s="12">
        <f t="shared" si="3"/>
        <v>0.25</v>
      </c>
      <c r="Q7" s="12">
        <f t="shared" si="4"/>
        <v>0</v>
      </c>
      <c r="R7" s="7">
        <f t="shared" si="5"/>
        <v>18</v>
      </c>
      <c r="S7" s="10">
        <v>0.25</v>
      </c>
      <c r="T7" s="10">
        <v>0.75</v>
      </c>
      <c r="U7" s="7">
        <f t="shared" si="6"/>
        <v>12</v>
      </c>
    </row>
    <row r="8" ht="18.5" customHeight="1" spans="2:21" x14ac:dyDescent="0.25">
      <c r="B8" s="7" t="s">
        <v>21</v>
      </c>
      <c r="C8" s="14">
        <v>45733</v>
      </c>
      <c r="D8" s="10">
        <v>0.25</v>
      </c>
      <c r="E8" s="10">
        <v>0.75</v>
      </c>
      <c r="F8" s="7">
        <f t="shared" si="0"/>
        <v>12</v>
      </c>
      <c r="G8" s="7">
        <v>140</v>
      </c>
      <c r="H8" s="7">
        <f t="shared" si="1"/>
        <v>1680</v>
      </c>
      <c r="I8" s="7"/>
      <c r="J8" s="7"/>
      <c r="K8" s="7"/>
      <c r="L8" s="7">
        <f t="shared" si="2"/>
        <v>1680</v>
      </c>
      <c r="M8" s="7"/>
      <c r="N8" s="11">
        <v>0.24163194444554392</v>
      </c>
      <c r="O8" s="11"/>
      <c r="P8" s="12">
        <f t="shared" si="3"/>
        <v>0.25</v>
      </c>
      <c r="Q8" s="12">
        <f t="shared" si="4"/>
        <v>0</v>
      </c>
      <c r="R8" s="7">
        <f t="shared" si="5"/>
        <v>18</v>
      </c>
      <c r="S8" s="10">
        <v>0.25</v>
      </c>
      <c r="T8" s="10">
        <v>0.75</v>
      </c>
      <c r="U8" s="7">
        <f t="shared" si="6"/>
        <v>12</v>
      </c>
    </row>
    <row r="9" ht="18.5" customHeight="1" spans="2:21" x14ac:dyDescent="0.25">
      <c r="B9" s="7" t="s">
        <v>22</v>
      </c>
      <c r="C9" s="14">
        <v>45733</v>
      </c>
      <c r="D9" s="10">
        <v>0.25</v>
      </c>
      <c r="E9" s="10">
        <v>0.75</v>
      </c>
      <c r="F9" s="7">
        <f t="shared" ref="F9:F19" si="7">IF(AND(OR(D9=E9,D9&gt;E9),(D9&gt;0)),24-MROUND((((D9*1440)-(E9*1440)))/60,0.5),MROUND(((E9*1440)-(D9*1440))/60,0.5))</f>
        <v>12</v>
      </c>
      <c r="G9" s="7">
        <v>140</v>
      </c>
      <c r="H9" s="7">
        <f t="shared" ref="H9:H19" si="8">SUM(F9*G9)</f>
        <v>1680</v>
      </c>
      <c r="I9" s="7"/>
      <c r="J9" s="7"/>
      <c r="K9" s="7"/>
      <c r="L9" s="7">
        <f t="shared" ref="L9:L19" si="9">(H9+I9+J9)-K9</f>
        <v>1680</v>
      </c>
      <c r="M9" s="7"/>
      <c r="N9" s="11">
        <v>0.22593749999941792</v>
      </c>
      <c r="O9" s="11"/>
      <c r="P9" s="12">
        <f t="shared" ref="P9:P19" si="10">IFERROR(MROUND(N9,"0:30"),"0:00")</f>
        <v>0.22916666666787933</v>
      </c>
      <c r="Q9" s="12">
        <f t="shared" ref="Q9:Q19" si="11">IFERROR(MROUND(O9,"0:30"),"0:00")</f>
        <v>0</v>
      </c>
      <c r="R9" s="7">
        <f t="shared" ref="R9:R19" si="12">IF(AND(OR(N9=O9,N9&gt;O9),(N9&gt;0)),24-MROUND((((N9*1440)-(O9*1440)))/60,0.5),MROUND(((O9*1440)-(N9*1440))/60,0.5))</f>
        <v>18.5</v>
      </c>
      <c r="S9" s="10">
        <v>0.25</v>
      </c>
      <c r="T9" s="10">
        <v>0.75</v>
      </c>
      <c r="U9" s="7">
        <f t="shared" ref="U9:U19" si="13">IF(AND(OR(S9=T9,S9&gt;T9),(S9&gt;0)),24-MROUND((((S9*1440)-(T9*1440)))/60,0.5),MROUND(((T9*1440)-(S9*1440))/60,0.5))</f>
        <v>12</v>
      </c>
    </row>
    <row r="10" ht="18.5" customHeight="1" spans="2:21" x14ac:dyDescent="0.25">
      <c r="B10" s="7" t="s">
        <v>19</v>
      </c>
      <c r="C10" s="14">
        <v>45733</v>
      </c>
      <c r="D10" s="10">
        <v>0.75</v>
      </c>
      <c r="E10" s="10">
        <v>0.25</v>
      </c>
      <c r="F10" s="7">
        <f t="shared" si="7"/>
        <v>12</v>
      </c>
      <c r="G10" s="7">
        <v>140</v>
      </c>
      <c r="H10" s="7">
        <f t="shared" si="8"/>
        <v>1680</v>
      </c>
      <c r="I10" s="7"/>
      <c r="J10" s="7"/>
      <c r="K10" s="7"/>
      <c r="L10" s="7">
        <f t="shared" si="9"/>
        <v>1680</v>
      </c>
      <c r="M10" s="7"/>
      <c r="N10" s="11"/>
      <c r="O10" s="11"/>
      <c r="P10" s="12">
        <f t="shared" si="10"/>
        <v>0</v>
      </c>
      <c r="Q10" s="12">
        <f t="shared" si="11"/>
        <v>0</v>
      </c>
      <c r="R10" s="7">
        <f t="shared" si="12"/>
        <v>0</v>
      </c>
      <c r="S10" s="10">
        <v>0.75</v>
      </c>
      <c r="T10" s="10">
        <v>0.25</v>
      </c>
      <c r="U10" s="7">
        <f t="shared" si="13"/>
        <v>12</v>
      </c>
    </row>
    <row r="11" ht="18.5" customHeight="1" spans="2:21" x14ac:dyDescent="0.25">
      <c r="B11" s="7" t="s">
        <v>20</v>
      </c>
      <c r="C11" s="14">
        <v>45734</v>
      </c>
      <c r="D11" s="10">
        <v>0.25</v>
      </c>
      <c r="E11" s="10">
        <v>0.9166666666678793</v>
      </c>
      <c r="F11" s="7">
        <f t="shared" si="7"/>
        <v>16</v>
      </c>
      <c r="G11" s="7">
        <v>140</v>
      </c>
      <c r="H11" s="7">
        <f t="shared" si="8"/>
        <v>2240</v>
      </c>
      <c r="I11" s="7"/>
      <c r="J11" s="7"/>
      <c r="K11" s="7"/>
      <c r="L11" s="7">
        <f t="shared" si="9"/>
        <v>2240</v>
      </c>
      <c r="M11" s="7"/>
      <c r="N11" s="11"/>
      <c r="O11" s="11"/>
      <c r="P11" s="12">
        <f t="shared" si="10"/>
        <v>0</v>
      </c>
      <c r="Q11" s="12">
        <f t="shared" si="11"/>
        <v>0</v>
      </c>
      <c r="R11" s="7">
        <f t="shared" si="12"/>
        <v>0</v>
      </c>
      <c r="S11" s="10">
        <v>0.25</v>
      </c>
      <c r="T11" s="10">
        <v>0.75</v>
      </c>
      <c r="U11" s="7">
        <f t="shared" si="13"/>
        <v>12</v>
      </c>
    </row>
    <row r="12" ht="18.5" customHeight="1" spans="2:21" x14ac:dyDescent="0.25">
      <c r="B12" s="7" t="s">
        <v>21</v>
      </c>
      <c r="C12" s="14">
        <v>45734</v>
      </c>
      <c r="D12" s="10">
        <v>0.25</v>
      </c>
      <c r="E12" s="10">
        <v>0.75</v>
      </c>
      <c r="F12" s="7">
        <f t="shared" si="7"/>
        <v>12</v>
      </c>
      <c r="G12" s="7">
        <v>140</v>
      </c>
      <c r="H12" s="7">
        <f t="shared" si="8"/>
        <v>1680</v>
      </c>
      <c r="I12" s="7"/>
      <c r="J12" s="7"/>
      <c r="K12" s="7"/>
      <c r="L12" s="7">
        <f t="shared" si="9"/>
        <v>1680</v>
      </c>
      <c r="M12" s="7"/>
      <c r="N12" s="11"/>
      <c r="O12" s="11"/>
      <c r="P12" s="12">
        <f t="shared" si="10"/>
        <v>0</v>
      </c>
      <c r="Q12" s="12">
        <f t="shared" si="11"/>
        <v>0</v>
      </c>
      <c r="R12" s="7">
        <f t="shared" si="12"/>
        <v>0</v>
      </c>
      <c r="S12" s="10">
        <v>0.25</v>
      </c>
      <c r="T12" s="10">
        <v>0.75</v>
      </c>
      <c r="U12" s="7">
        <f t="shared" si="13"/>
        <v>12</v>
      </c>
    </row>
    <row r="13" ht="18.5" customHeight="1" spans="2:21" x14ac:dyDescent="0.25">
      <c r="B13" s="7" t="s">
        <v>22</v>
      </c>
      <c r="C13" s="14">
        <v>45734</v>
      </c>
      <c r="D13" s="10">
        <v>0.25</v>
      </c>
      <c r="E13" s="10">
        <v>0.75</v>
      </c>
      <c r="F13" s="7">
        <f t="shared" si="7"/>
        <v>12</v>
      </c>
      <c r="G13" s="7">
        <v>140</v>
      </c>
      <c r="H13" s="7">
        <f t="shared" si="8"/>
        <v>1680</v>
      </c>
      <c r="I13" s="7"/>
      <c r="J13" s="7"/>
      <c r="K13" s="7"/>
      <c r="L13" s="7">
        <f t="shared" si="9"/>
        <v>1680</v>
      </c>
      <c r="M13" s="7"/>
      <c r="N13" s="11"/>
      <c r="O13" s="11"/>
      <c r="P13" s="12">
        <f t="shared" si="10"/>
        <v>0</v>
      </c>
      <c r="Q13" s="12">
        <f t="shared" si="11"/>
        <v>0</v>
      </c>
      <c r="R13" s="7">
        <f t="shared" si="12"/>
        <v>0</v>
      </c>
      <c r="S13" s="10">
        <v>0.25</v>
      </c>
      <c r="T13" s="10">
        <v>0.75</v>
      </c>
      <c r="U13" s="7">
        <f t="shared" si="13"/>
        <v>12</v>
      </c>
    </row>
    <row r="14" ht="18.5" customHeight="1" spans="2:21" x14ac:dyDescent="0.25">
      <c r="B14" s="7" t="s">
        <v>20</v>
      </c>
      <c r="C14" s="14">
        <v>45735</v>
      </c>
      <c r="D14" s="10">
        <v>0.25</v>
      </c>
      <c r="E14" s="10">
        <v>0.75</v>
      </c>
      <c r="F14" s="7">
        <f t="shared" si="7"/>
        <v>12</v>
      </c>
      <c r="G14" s="7">
        <v>140</v>
      </c>
      <c r="H14" s="7">
        <f t="shared" si="8"/>
        <v>1680</v>
      </c>
      <c r="I14" s="7"/>
      <c r="J14" s="7"/>
      <c r="K14" s="7"/>
      <c r="L14" s="7">
        <f t="shared" si="9"/>
        <v>1680</v>
      </c>
      <c r="M14" s="7"/>
      <c r="N14" s="11"/>
      <c r="O14" s="11"/>
      <c r="P14" s="12">
        <f t="shared" si="10"/>
        <v>0</v>
      </c>
      <c r="Q14" s="12">
        <f t="shared" si="11"/>
        <v>0</v>
      </c>
      <c r="R14" s="7">
        <f t="shared" si="12"/>
        <v>0</v>
      </c>
      <c r="S14" s="10">
        <v>0.25</v>
      </c>
      <c r="T14" s="10">
        <v>0.75</v>
      </c>
      <c r="U14" s="7">
        <f t="shared" si="13"/>
        <v>12</v>
      </c>
    </row>
    <row r="15" ht="18.5" customHeight="1" spans="2:21" x14ac:dyDescent="0.25">
      <c r="B15" s="7" t="s">
        <v>21</v>
      </c>
      <c r="C15" s="14">
        <v>45735</v>
      </c>
      <c r="D15" s="10">
        <v>0.25</v>
      </c>
      <c r="E15" s="10">
        <v>0.75</v>
      </c>
      <c r="F15" s="7">
        <f t="shared" si="7"/>
        <v>12</v>
      </c>
      <c r="G15" s="7">
        <v>140</v>
      </c>
      <c r="H15" s="7">
        <f t="shared" si="8"/>
        <v>1680</v>
      </c>
      <c r="I15" s="7"/>
      <c r="J15" s="7"/>
      <c r="K15" s="7"/>
      <c r="L15" s="7">
        <f t="shared" si="9"/>
        <v>1680</v>
      </c>
      <c r="M15" s="7"/>
      <c r="N15" s="11"/>
      <c r="O15" s="11"/>
      <c r="P15" s="12">
        <f t="shared" si="10"/>
        <v>0</v>
      </c>
      <c r="Q15" s="12">
        <f t="shared" si="11"/>
        <v>0</v>
      </c>
      <c r="R15" s="7">
        <f t="shared" si="12"/>
        <v>0</v>
      </c>
      <c r="S15" s="10">
        <v>0.25</v>
      </c>
      <c r="T15" s="10">
        <v>0.75</v>
      </c>
      <c r="U15" s="7">
        <f t="shared" si="13"/>
        <v>12</v>
      </c>
    </row>
    <row r="16" ht="18.5" customHeight="1" spans="2:21" x14ac:dyDescent="0.25">
      <c r="B16" s="7" t="s">
        <v>23</v>
      </c>
      <c r="C16" s="14">
        <v>45735</v>
      </c>
      <c r="D16" s="10">
        <v>0.4166666666678793</v>
      </c>
      <c r="E16" s="10">
        <v>0.9166666666678793</v>
      </c>
      <c r="F16" s="7">
        <f t="shared" si="7"/>
        <v>12</v>
      </c>
      <c r="G16" s="7">
        <v>140</v>
      </c>
      <c r="H16" s="7">
        <f t="shared" si="8"/>
        <v>1680</v>
      </c>
      <c r="I16" s="7"/>
      <c r="J16" s="7"/>
      <c r="K16" s="7"/>
      <c r="L16" s="7">
        <f t="shared" si="9"/>
        <v>1680</v>
      </c>
      <c r="M16" s="7"/>
      <c r="N16" s="11"/>
      <c r="O16" s="11"/>
      <c r="P16" s="12">
        <f t="shared" si="10"/>
        <v>0</v>
      </c>
      <c r="Q16" s="12">
        <f t="shared" si="11"/>
        <v>0</v>
      </c>
      <c r="R16" s="7">
        <f t="shared" si="12"/>
        <v>0</v>
      </c>
      <c r="S16" s="10">
        <v>0.25</v>
      </c>
      <c r="T16" s="10">
        <v>0.75</v>
      </c>
      <c r="U16" s="7">
        <f t="shared" si="13"/>
        <v>12</v>
      </c>
    </row>
    <row r="17" ht="18.5" customHeight="1" spans="2:21" x14ac:dyDescent="0.25">
      <c r="B17" s="7" t="s">
        <v>20</v>
      </c>
      <c r="C17" s="14">
        <v>45736</v>
      </c>
      <c r="D17" s="10">
        <v>0.25</v>
      </c>
      <c r="E17" s="10">
        <v>0.75</v>
      </c>
      <c r="F17" s="7">
        <f t="shared" si="7"/>
        <v>12</v>
      </c>
      <c r="G17" s="7">
        <v>140</v>
      </c>
      <c r="H17" s="7">
        <f t="shared" si="8"/>
        <v>1680</v>
      </c>
      <c r="I17" s="7"/>
      <c r="J17" s="7"/>
      <c r="K17" s="7"/>
      <c r="L17" s="7">
        <f t="shared" si="9"/>
        <v>1680</v>
      </c>
      <c r="M17" s="7"/>
      <c r="N17" s="11"/>
      <c r="O17" s="11"/>
      <c r="P17" s="12">
        <f t="shared" si="10"/>
        <v>0</v>
      </c>
      <c r="Q17" s="12">
        <f t="shared" si="11"/>
        <v>0</v>
      </c>
      <c r="R17" s="7">
        <f t="shared" si="12"/>
        <v>0</v>
      </c>
      <c r="S17" s="10">
        <v>0.25</v>
      </c>
      <c r="T17" s="10">
        <v>0.75</v>
      </c>
      <c r="U17" s="7">
        <f t="shared" si="13"/>
        <v>12</v>
      </c>
    </row>
    <row r="18" ht="18.5" customHeight="1" spans="2:21" x14ac:dyDescent="0.25">
      <c r="B18" s="7" t="s">
        <v>21</v>
      </c>
      <c r="C18" s="14">
        <v>45736</v>
      </c>
      <c r="D18" s="10">
        <v>0.25</v>
      </c>
      <c r="E18" s="10">
        <v>0.75</v>
      </c>
      <c r="F18" s="7">
        <f t="shared" si="7"/>
        <v>12</v>
      </c>
      <c r="G18" s="7">
        <v>140</v>
      </c>
      <c r="H18" s="7">
        <f t="shared" si="8"/>
        <v>1680</v>
      </c>
      <c r="I18" s="7"/>
      <c r="J18" s="7"/>
      <c r="K18" s="7"/>
      <c r="L18" s="7">
        <f t="shared" si="9"/>
        <v>1680</v>
      </c>
      <c r="M18" s="7"/>
      <c r="N18" s="11"/>
      <c r="O18" s="11"/>
      <c r="P18" s="12">
        <f t="shared" si="10"/>
        <v>0</v>
      </c>
      <c r="Q18" s="12">
        <f t="shared" si="11"/>
        <v>0</v>
      </c>
      <c r="R18" s="7">
        <f t="shared" si="12"/>
        <v>0</v>
      </c>
      <c r="S18" s="10">
        <v>0.25</v>
      </c>
      <c r="T18" s="10">
        <v>0.75</v>
      </c>
      <c r="U18" s="7">
        <f t="shared" si="13"/>
        <v>12</v>
      </c>
    </row>
    <row r="19" ht="18.5" customHeight="1" spans="2:21" x14ac:dyDescent="0.25">
      <c r="B19" s="7" t="s">
        <v>24</v>
      </c>
      <c r="C19" s="14">
        <v>45736</v>
      </c>
      <c r="D19" s="10">
        <v>0.4166666666678793</v>
      </c>
      <c r="E19" s="10">
        <v>0.9166666666678793</v>
      </c>
      <c r="F19" s="7">
        <f t="shared" si="7"/>
        <v>12</v>
      </c>
      <c r="G19" s="7">
        <v>140</v>
      </c>
      <c r="H19" s="7">
        <f t="shared" si="8"/>
        <v>1680</v>
      </c>
      <c r="I19" s="7"/>
      <c r="J19" s="7"/>
      <c r="K19" s="7"/>
      <c r="L19" s="7">
        <f t="shared" si="9"/>
        <v>1680</v>
      </c>
      <c r="M19" s="7"/>
      <c r="N19" s="11"/>
      <c r="O19" s="11"/>
      <c r="P19" s="12">
        <f t="shared" si="10"/>
        <v>0</v>
      </c>
      <c r="Q19" s="12">
        <f t="shared" si="11"/>
        <v>0</v>
      </c>
      <c r="R19" s="7">
        <f t="shared" si="12"/>
        <v>0</v>
      </c>
      <c r="S19" s="10">
        <v>0.25</v>
      </c>
      <c r="T19" s="10">
        <v>0.75</v>
      </c>
      <c r="U19" s="7">
        <f t="shared" si="13"/>
        <v>12</v>
      </c>
    </row>
    <row r="20" ht="18.5" customHeight="1" spans="2:21" x14ac:dyDescent="0.25">
      <c r="B20" s="7" t="s">
        <v>20</v>
      </c>
      <c r="C20" s="14">
        <v>45737</v>
      </c>
      <c r="D20" s="10">
        <v>0.25</v>
      </c>
      <c r="E20" s="10">
        <v>0.75</v>
      </c>
      <c r="F20" s="7">
        <f t="shared" ref="F20:F22" si="14">IF(AND(OR(D20=E20,D20&gt;E20),(D20&gt;0)),24-MROUND((((D20*1440)-(E20*1440)))/60,0.5),MROUND(((E20*1440)-(D20*1440))/60,0.5))</f>
        <v>12</v>
      </c>
      <c r="G20" s="7">
        <v>140</v>
      </c>
      <c r="H20" s="7">
        <f t="shared" ref="H20:H22" si="15">SUM(F20*G20)</f>
        <v>1680</v>
      </c>
      <c r="I20" s="7"/>
      <c r="J20" s="7"/>
      <c r="K20" s="7"/>
      <c r="L20" s="7">
        <f t="shared" ref="L20:L22" si="16">(H20+I20+J20)-K20</f>
        <v>1680</v>
      </c>
      <c r="M20" s="7"/>
      <c r="N20" s="11"/>
      <c r="O20" s="11"/>
      <c r="P20" s="12">
        <f t="shared" ref="P20:P22" si="17">IFERROR(MROUND(N20,"0:30"),"0:00")</f>
        <v>0</v>
      </c>
      <c r="Q20" s="12">
        <f t="shared" ref="Q20:Q22" si="18">IFERROR(MROUND(O20,"0:30"),"0:00")</f>
        <v>0</v>
      </c>
      <c r="R20" s="7">
        <f t="shared" ref="R20:R22" si="19">IF(AND(OR(N20=O20,N20&gt;O20),(N20&gt;0)),24-MROUND((((N20*1440)-(O20*1440)))/60,0.5),MROUND(((O20*1440)-(N20*1440))/60,0.5))</f>
        <v>0</v>
      </c>
      <c r="S20" s="10">
        <v>0.25</v>
      </c>
      <c r="T20" s="10">
        <v>0.75</v>
      </c>
      <c r="U20" s="7">
        <f t="shared" ref="U20:U22" si="20">IF(AND(OR(S20=T20,S20&gt;T20),(S20&gt;0)),24-MROUND((((S20*1440)-(T20*1440)))/60,0.5),MROUND(((T20*1440)-(S20*1440))/60,0.5))</f>
        <v>12</v>
      </c>
    </row>
    <row r="21" ht="18.5" customHeight="1" spans="2:21" x14ac:dyDescent="0.25">
      <c r="B21" s="7" t="s">
        <v>21</v>
      </c>
      <c r="C21" s="14">
        <v>45737</v>
      </c>
      <c r="D21" s="10">
        <v>0.25</v>
      </c>
      <c r="E21" s="10">
        <v>0.75</v>
      </c>
      <c r="F21" s="7">
        <f t="shared" si="14"/>
        <v>12</v>
      </c>
      <c r="G21" s="7">
        <v>140</v>
      </c>
      <c r="H21" s="7">
        <f t="shared" si="15"/>
        <v>1680</v>
      </c>
      <c r="I21" s="7"/>
      <c r="J21" s="7"/>
      <c r="K21" s="7"/>
      <c r="L21" s="7">
        <f t="shared" si="16"/>
        <v>1680</v>
      </c>
      <c r="M21" s="7"/>
      <c r="N21" s="11"/>
      <c r="O21" s="11"/>
      <c r="P21" s="12">
        <f t="shared" si="17"/>
        <v>0</v>
      </c>
      <c r="Q21" s="12">
        <f t="shared" si="18"/>
        <v>0</v>
      </c>
      <c r="R21" s="7">
        <f t="shared" si="19"/>
        <v>0</v>
      </c>
      <c r="S21" s="10">
        <v>0.25</v>
      </c>
      <c r="T21" s="10">
        <v>0.75</v>
      </c>
      <c r="U21" s="7">
        <f t="shared" si="20"/>
        <v>12</v>
      </c>
    </row>
    <row r="22" ht="18.5" customHeight="1" spans="2:21" x14ac:dyDescent="0.25">
      <c r="B22" s="7"/>
      <c r="C22" s="14">
        <v>45736</v>
      </c>
      <c r="D22" s="10">
        <v>0.4166666666678793</v>
      </c>
      <c r="E22" s="10">
        <v>0.9166666666678793</v>
      </c>
      <c r="F22" s="7">
        <f t="shared" si="14"/>
        <v>12</v>
      </c>
      <c r="G22" s="7">
        <v>140</v>
      </c>
      <c r="H22" s="7">
        <f t="shared" si="15"/>
        <v>1680</v>
      </c>
      <c r="I22" s="7"/>
      <c r="J22" s="7"/>
      <c r="K22" s="7"/>
      <c r="L22" s="7">
        <f t="shared" si="16"/>
        <v>1680</v>
      </c>
      <c r="M22" s="7"/>
      <c r="N22" s="11"/>
      <c r="O22" s="11"/>
      <c r="P22" s="12">
        <f t="shared" si="17"/>
        <v>0</v>
      </c>
      <c r="Q22" s="12">
        <f t="shared" si="18"/>
        <v>0</v>
      </c>
      <c r="R22" s="7">
        <f t="shared" si="19"/>
        <v>0</v>
      </c>
      <c r="S22" s="10">
        <v>0.25</v>
      </c>
      <c r="T22" s="10">
        <v>0.75</v>
      </c>
      <c r="U22" s="7">
        <f t="shared" si="20"/>
        <v>12</v>
      </c>
    </row>
    <row r="23" spans="3:21" x14ac:dyDescent="0.25">
      <c r="C23" s="2"/>
      <c r="D23" s="15"/>
      <c r="E23" s="15"/>
      <c r="F23" s="7">
        <f>SUM(F5:F22)</f>
        <v>216</v>
      </c>
      <c r="L23" s="7">
        <f>SUM(L5:L22)</f>
        <v>30240</v>
      </c>
      <c r="U23" s="7">
        <f>SUM(U5:U22)</f>
        <v>212</v>
      </c>
    </row>
    <row r="24" spans="3:5" x14ac:dyDescent="0.25">
      <c r="C24" s="2"/>
      <c r="D24" s="15"/>
      <c r="E24" s="15"/>
    </row>
    <row r="25" spans="3:5" x14ac:dyDescent="0.25">
      <c r="C25" s="2"/>
      <c r="D25" s="15"/>
      <c r="E25" s="15"/>
    </row>
    <row r="26" spans="3:5" x14ac:dyDescent="0.25">
      <c r="C26" s="2"/>
      <c r="D26" s="15"/>
      <c r="E26" s="15"/>
    </row>
    <row r="27" spans="3:5" x14ac:dyDescent="0.25">
      <c r="C27" s="2"/>
      <c r="D27" s="15"/>
      <c r="E27" s="15"/>
    </row>
    <row r="28" spans="3:5" x14ac:dyDescent="0.25">
      <c r="C28" s="2"/>
      <c r="D28" s="15"/>
      <c r="E28" s="15"/>
    </row>
    <row r="29" spans="3:5" x14ac:dyDescent="0.25">
      <c r="C29" s="2"/>
      <c r="D29" s="15"/>
      <c r="E29" s="15"/>
    </row>
    <row r="30" spans="3:5" x14ac:dyDescent="0.25">
      <c r="C30" s="2"/>
      <c r="D30" s="15"/>
      <c r="E30" s="15"/>
    </row>
    <row r="31" spans="3:5" x14ac:dyDescent="0.25">
      <c r="C31" s="2"/>
      <c r="D31" s="15"/>
      <c r="E31" s="15"/>
    </row>
    <row r="32" spans="3:5" x14ac:dyDescent="0.25">
      <c r="C32" s="2"/>
      <c r="D32" s="15"/>
      <c r="E32" s="15"/>
    </row>
    <row r="33" spans="3:5" x14ac:dyDescent="0.25">
      <c r="C33" s="2"/>
      <c r="D33" s="15"/>
      <c r="E33" s="15"/>
    </row>
    <row r="34" spans="3:5" x14ac:dyDescent="0.25">
      <c r="C34" s="2"/>
      <c r="D34" s="15"/>
      <c r="E34" s="15"/>
    </row>
    <row r="35" spans="3:5" x14ac:dyDescent="0.25">
      <c r="C35" s="2"/>
      <c r="D35" s="15"/>
      <c r="E35" s="15"/>
    </row>
    <row r="36" spans="3:5" x14ac:dyDescent="0.25">
      <c r="C36" s="2"/>
      <c r="D36" s="15"/>
      <c r="E36" s="15"/>
    </row>
    <row r="37" spans="3:5" x14ac:dyDescent="0.25">
      <c r="C37" s="2"/>
      <c r="D37" s="15"/>
      <c r="E37" s="15"/>
    </row>
    <row r="38" spans="3:5" x14ac:dyDescent="0.25">
      <c r="C38" s="2"/>
      <c r="D38" s="15"/>
      <c r="E38" s="15"/>
    </row>
    <row r="39" spans="3:5" x14ac:dyDescent="0.25">
      <c r="C39" s="2"/>
      <c r="D39" s="15"/>
      <c r="E39" s="15"/>
    </row>
    <row r="40" spans="3:5" x14ac:dyDescent="0.25">
      <c r="C40" s="2"/>
      <c r="D40" s="15"/>
      <c r="E40" s="15"/>
    </row>
    <row r="41" spans="3:5" x14ac:dyDescent="0.25">
      <c r="C41" s="2"/>
      <c r="D41" s="15"/>
      <c r="E41" s="15"/>
    </row>
    <row r="42" spans="3:5" x14ac:dyDescent="0.25">
      <c r="C42" s="2"/>
      <c r="D42" s="15"/>
      <c r="E42" s="15"/>
    </row>
    <row r="43" spans="3:5" x14ac:dyDescent="0.25">
      <c r="C43" s="2"/>
      <c r="D43" s="15"/>
      <c r="E43" s="15"/>
    </row>
    <row r="44" spans="3:5" x14ac:dyDescent="0.25">
      <c r="C44" s="2"/>
      <c r="D44" s="15"/>
      <c r="E44" s="15"/>
    </row>
    <row r="45" spans="3:5" x14ac:dyDescent="0.25">
      <c r="C45" s="2"/>
      <c r="D45" s="15"/>
      <c r="E45" s="15"/>
    </row>
    <row r="46" spans="3:5" x14ac:dyDescent="0.25">
      <c r="C46" s="2"/>
      <c r="D46" s="15"/>
      <c r="E46" s="15"/>
    </row>
    <row r="47" spans="3:5" x14ac:dyDescent="0.25">
      <c r="C47" s="2"/>
      <c r="D47" s="15"/>
      <c r="E47" s="15"/>
    </row>
    <row r="48" spans="3:5" x14ac:dyDescent="0.25">
      <c r="C48" s="2"/>
      <c r="D48" s="15"/>
      <c r="E48" s="15"/>
    </row>
    <row r="49" spans="3:5" x14ac:dyDescent="0.25">
      <c r="C49" s="2"/>
      <c r="D49" s="15"/>
      <c r="E49" s="15"/>
    </row>
    <row r="50" spans="3:5" x14ac:dyDescent="0.25">
      <c r="C50" s="2"/>
      <c r="D50" s="15"/>
      <c r="E50" s="15"/>
    </row>
    <row r="51" spans="3:5" x14ac:dyDescent="0.25">
      <c r="C51" s="2"/>
      <c r="D51" s="15"/>
      <c r="E51" s="15"/>
    </row>
    <row r="52" spans="3:5" x14ac:dyDescent="0.25">
      <c r="C52" s="2"/>
      <c r="D52" s="15"/>
      <c r="E52" s="15"/>
    </row>
    <row r="53" spans="3:5" x14ac:dyDescent="0.25">
      <c r="C53" s="2"/>
      <c r="D53" s="15"/>
      <c r="E53" s="15"/>
    </row>
    <row r="54" spans="3:5" x14ac:dyDescent="0.25">
      <c r="C54" s="2"/>
      <c r="D54" s="15"/>
      <c r="E54" s="15"/>
    </row>
    <row r="55" spans="3:5" x14ac:dyDescent="0.25">
      <c r="C55" s="2"/>
      <c r="D55" s="15"/>
      <c r="E55" s="15"/>
    </row>
    <row r="56" spans="3:5" x14ac:dyDescent="0.25">
      <c r="C56" s="2"/>
      <c r="D56" s="15"/>
      <c r="E56" s="15"/>
    </row>
    <row r="57" spans="3:5" x14ac:dyDescent="0.25">
      <c r="C57" s="2"/>
      <c r="D57" s="15"/>
      <c r="E57" s="15"/>
    </row>
    <row r="58" spans="3:5" x14ac:dyDescent="0.25">
      <c r="C58" s="2"/>
      <c r="D58" s="15"/>
      <c r="E58" s="15"/>
    </row>
    <row r="59" spans="3:5" x14ac:dyDescent="0.25">
      <c r="C59" s="2"/>
      <c r="D59" s="15"/>
      <c r="E59" s="15"/>
    </row>
    <row r="60" spans="3:5" x14ac:dyDescent="0.25">
      <c r="C60" s="2"/>
      <c r="D60" s="15"/>
      <c r="E60" s="15"/>
    </row>
    <row r="61" spans="3:5" x14ac:dyDescent="0.25">
      <c r="C61" s="2"/>
      <c r="D61" s="15"/>
      <c r="E61" s="15"/>
    </row>
    <row r="62" spans="3:5" x14ac:dyDescent="0.25">
      <c r="C62" s="2"/>
      <c r="D62" s="15"/>
      <c r="E62" s="15"/>
    </row>
    <row r="63" spans="3:5" x14ac:dyDescent="0.25">
      <c r="C63" s="2"/>
      <c r="D63" s="15"/>
      <c r="E63" s="15"/>
    </row>
    <row r="64" spans="3:5" x14ac:dyDescent="0.25">
      <c r="C64" s="2"/>
      <c r="D64" s="15"/>
      <c r="E64" s="15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pane ySplit="5" topLeftCell="A6" activePane="bottomLeft" state="frozen"/>
      <selection pane="bottomLeft" activeCell="A6" sqref="A6"/>
    </sheetView>
  </sheetViews>
  <sheetFormatPr defaultRowHeight="14.5" outlineLevelRow="0" outlineLevelCol="0" x14ac:dyDescent="0.35" customHeight="1"/>
  <cols>
    <col min="1" max="1" width="12" customWidth="1"/>
    <col min="2" max="2" width="15" customWidth="1"/>
    <col min="3" max="3" width="30" customWidth="1"/>
    <col min="4" max="4" width="10" customWidth="1"/>
  </cols>
  <sheetData>
    <row r="1" spans="1:1" x14ac:dyDescent="0.25">
      <c r="A1" t="s">
        <v>25</v>
      </c>
    </row>
    <row r="2" spans="1:1" x14ac:dyDescent="0.25">
      <c r="A2" t="s">
        <v>26</v>
      </c>
    </row>
    <row r="3" spans="1:1" x14ac:dyDescent="0.25">
      <c r="A3" t="s">
        <v>27</v>
      </c>
    </row>
    <row r="5" spans="1:4" x14ac:dyDescent="0.25">
      <c r="A5" s="16" t="s">
        <v>28</v>
      </c>
      <c r="B5" s="16" t="s">
        <v>8</v>
      </c>
      <c r="C5" s="16" t="s">
        <v>29</v>
      </c>
      <c r="D5" s="16" t="s">
        <v>30</v>
      </c>
    </row>
    <row r="6" spans="1:4" x14ac:dyDescent="0.25">
      <c r="A6" s="17" t="s">
        <v>31</v>
      </c>
      <c r="B6" s="17" t="s">
        <v>32</v>
      </c>
      <c r="C6" s="17" t="s">
        <v>33</v>
      </c>
      <c r="D6" s="18">
        <v>0.2526967592592593</v>
      </c>
    </row>
    <row r="7" spans="1:4" x14ac:dyDescent="0.25">
      <c r="A7" s="17" t="s">
        <v>31</v>
      </c>
      <c r="B7" s="17" t="s">
        <v>34</v>
      </c>
      <c r="C7" s="17" t="s">
        <v>35</v>
      </c>
      <c r="D7" s="18">
        <v>0.25283564814814813</v>
      </c>
    </row>
    <row r="8" spans="1:4" x14ac:dyDescent="0.25">
      <c r="A8" s="17" t="s">
        <v>31</v>
      </c>
      <c r="B8" s="17" t="s">
        <v>36</v>
      </c>
      <c r="C8" s="17" t="s">
        <v>19</v>
      </c>
      <c r="D8" s="18">
        <v>0.7471875</v>
      </c>
    </row>
    <row r="9" spans="1:4" x14ac:dyDescent="0.25">
      <c r="A9" s="17" t="s">
        <v>31</v>
      </c>
      <c r="B9" s="17" t="s">
        <v>37</v>
      </c>
      <c r="C9" s="17" t="s">
        <v>33</v>
      </c>
      <c r="D9" s="18">
        <v>0.7570833333333333</v>
      </c>
    </row>
    <row r="10" spans="1:4" x14ac:dyDescent="0.25">
      <c r="A10" s="17" t="s">
        <v>31</v>
      </c>
      <c r="B10" s="17" t="s">
        <v>38</v>
      </c>
      <c r="C10" s="17" t="s">
        <v>35</v>
      </c>
      <c r="D10" s="18">
        <v>0.7572569444444445</v>
      </c>
    </row>
    <row r="11" spans="1:4" x14ac:dyDescent="0.25">
      <c r="A11" s="17" t="s">
        <v>31</v>
      </c>
      <c r="B11" s="17" t="s">
        <v>39</v>
      </c>
      <c r="C11" s="17" t="s">
        <v>33</v>
      </c>
      <c r="D11" s="18">
        <v>0.24756944444444445</v>
      </c>
    </row>
    <row r="12" spans="1:4" x14ac:dyDescent="0.25">
      <c r="A12" s="17" t="s">
        <v>31</v>
      </c>
      <c r="B12" s="17" t="s">
        <v>40</v>
      </c>
      <c r="C12" s="17" t="s">
        <v>35</v>
      </c>
      <c r="D12" s="18">
        <v>0.24760416666666668</v>
      </c>
    </row>
    <row r="13" spans="1:4" x14ac:dyDescent="0.25">
      <c r="A13" s="17" t="s">
        <v>31</v>
      </c>
      <c r="B13" s="17" t="s">
        <v>41</v>
      </c>
      <c r="C13" s="17" t="s">
        <v>19</v>
      </c>
      <c r="D13" s="18">
        <v>0.2526157407407407</v>
      </c>
    </row>
    <row r="14" spans="1:4" x14ac:dyDescent="0.25">
      <c r="A14" s="17" t="s">
        <v>42</v>
      </c>
      <c r="B14" s="17" t="s">
        <v>43</v>
      </c>
      <c r="C14" s="17" t="s">
        <v>19</v>
      </c>
      <c r="D14" s="18">
        <v>0.9084143518518518</v>
      </c>
    </row>
    <row r="15" spans="1:4" x14ac:dyDescent="0.25">
      <c r="A15" s="17" t="s">
        <v>44</v>
      </c>
      <c r="B15" s="17" t="s">
        <v>45</v>
      </c>
      <c r="C15" s="17" t="s">
        <v>22</v>
      </c>
      <c r="D15" s="18">
        <v>0.2257986111111111</v>
      </c>
    </row>
    <row r="16" spans="1:4" x14ac:dyDescent="0.25">
      <c r="A16" s="17" t="s">
        <v>31</v>
      </c>
      <c r="B16" s="17" t="s">
        <v>46</v>
      </c>
      <c r="C16" s="17" t="s">
        <v>22</v>
      </c>
      <c r="D16" s="18">
        <v>0.22637731481481482</v>
      </c>
    </row>
    <row r="17" spans="1:4" x14ac:dyDescent="0.25">
      <c r="A17" s="17" t="s">
        <v>31</v>
      </c>
      <c r="B17" s="17" t="s">
        <v>47</v>
      </c>
      <c r="C17" s="17" t="s">
        <v>48</v>
      </c>
      <c r="D17" s="18">
        <v>0.24241898148148147</v>
      </c>
    </row>
    <row r="18" spans="1:4" x14ac:dyDescent="0.25">
      <c r="A18" s="17" t="s">
        <v>31</v>
      </c>
      <c r="B18" s="17" t="s">
        <v>49</v>
      </c>
      <c r="C18" s="17" t="s">
        <v>20</v>
      </c>
      <c r="D18" s="18">
        <v>0.24243055555555557</v>
      </c>
    </row>
    <row r="19" spans="1:4" x14ac:dyDescent="0.25">
      <c r="A19" s="17" t="s">
        <v>31</v>
      </c>
      <c r="B19" s="17" t="s">
        <v>50</v>
      </c>
      <c r="C19" s="17" t="s">
        <v>21</v>
      </c>
      <c r="D19" s="18">
        <v>0.24247685185185186</v>
      </c>
    </row>
    <row r="20" spans="1:4" x14ac:dyDescent="0.25">
      <c r="A20" s="17" t="s">
        <v>31</v>
      </c>
      <c r="B20" s="17" t="s">
        <v>51</v>
      </c>
      <c r="C20" s="17" t="s">
        <v>48</v>
      </c>
      <c r="D20" s="18">
        <v>0.2442592592592593</v>
      </c>
    </row>
    <row r="21" spans="1:4" x14ac:dyDescent="0.25">
      <c r="A21" s="17" t="s">
        <v>31</v>
      </c>
      <c r="B21" s="17" t="s">
        <v>52</v>
      </c>
      <c r="C21" s="17" t="s">
        <v>19</v>
      </c>
      <c r="D21" s="18">
        <v>0.2509837962962963</v>
      </c>
    </row>
    <row r="22" spans="1:4" x14ac:dyDescent="0.25">
      <c r="A22" s="17" t="s">
        <v>31</v>
      </c>
      <c r="B22" s="17" t="s">
        <v>53</v>
      </c>
      <c r="C22" s="17" t="s">
        <v>33</v>
      </c>
      <c r="D22" s="18">
        <v>0.27188657407407407</v>
      </c>
    </row>
    <row r="23" spans="1:4" x14ac:dyDescent="0.25">
      <c r="A23" s="17" t="s">
        <v>31</v>
      </c>
      <c r="B23" s="17" t="s">
        <v>54</v>
      </c>
      <c r="C23" s="17" t="s">
        <v>22</v>
      </c>
      <c r="D23" s="18">
        <v>0.7611805555555555</v>
      </c>
    </row>
    <row r="24" spans="1:4" x14ac:dyDescent="0.25">
      <c r="A24" s="17" t="s">
        <v>31</v>
      </c>
      <c r="B24" s="17" t="s">
        <v>55</v>
      </c>
      <c r="C24" s="17" t="s">
        <v>20</v>
      </c>
      <c r="D24" s="18">
        <v>0.764699074074074</v>
      </c>
    </row>
    <row r="25" spans="1:4" x14ac:dyDescent="0.25">
      <c r="A25" s="17" t="s">
        <v>31</v>
      </c>
      <c r="B25" s="17" t="s">
        <v>56</v>
      </c>
      <c r="C25" s="17" t="s">
        <v>19</v>
      </c>
      <c r="D25" s="18">
        <v>0.8102893518518519</v>
      </c>
    </row>
    <row r="26" spans="1:4" x14ac:dyDescent="0.25">
      <c r="A26" s="17" t="s">
        <v>31</v>
      </c>
      <c r="B26" s="17" t="s">
        <v>57</v>
      </c>
      <c r="C26" s="17" t="s">
        <v>21</v>
      </c>
      <c r="D26" s="18">
        <v>0.8288888888888888</v>
      </c>
    </row>
    <row r="27" spans="1:4" x14ac:dyDescent="0.25">
      <c r="A27" s="17" t="s">
        <v>31</v>
      </c>
      <c r="B27" s="17" t="s">
        <v>58</v>
      </c>
      <c r="C27" s="17" t="s">
        <v>22</v>
      </c>
      <c r="D27" s="18">
        <v>0.22381944444444446</v>
      </c>
    </row>
    <row r="28" spans="1:4" x14ac:dyDescent="0.25">
      <c r="A28" s="17" t="s">
        <v>31</v>
      </c>
      <c r="B28" s="17" t="s">
        <v>59</v>
      </c>
      <c r="C28" s="17" t="s">
        <v>20</v>
      </c>
      <c r="D28" s="18">
        <v>0.2379513888888889</v>
      </c>
    </row>
    <row r="29" spans="1:4" x14ac:dyDescent="0.25">
      <c r="A29" s="17" t="s">
        <v>31</v>
      </c>
      <c r="B29" s="17" t="s">
        <v>60</v>
      </c>
      <c r="C29" s="17" t="s">
        <v>21</v>
      </c>
      <c r="D29" s="18">
        <v>0.23800925925925928</v>
      </c>
    </row>
    <row r="30" spans="1:4" x14ac:dyDescent="0.25">
      <c r="A30" s="17" t="s">
        <v>31</v>
      </c>
      <c r="B30" s="17" t="s">
        <v>61</v>
      </c>
      <c r="C30" s="17" t="s">
        <v>19</v>
      </c>
      <c r="D30" s="18">
        <v>0.2535648148148148</v>
      </c>
    </row>
    <row r="31" spans="1:4" x14ac:dyDescent="0.25">
      <c r="A31" s="17" t="s">
        <v>31</v>
      </c>
      <c r="B31" s="17" t="s">
        <v>62</v>
      </c>
      <c r="C31" s="17" t="s">
        <v>21</v>
      </c>
      <c r="D31" s="18">
        <v>0.7475694444444445</v>
      </c>
    </row>
    <row r="32" spans="1:4" x14ac:dyDescent="0.25">
      <c r="A32" s="17" t="s">
        <v>31</v>
      </c>
      <c r="B32" s="17" t="s">
        <v>63</v>
      </c>
      <c r="C32" s="17" t="s">
        <v>22</v>
      </c>
      <c r="D32" s="18">
        <v>0.7521527777777778</v>
      </c>
    </row>
    <row r="33" spans="1:4" x14ac:dyDescent="0.25">
      <c r="A33" s="17" t="s">
        <v>31</v>
      </c>
      <c r="B33" s="17" t="s">
        <v>64</v>
      </c>
      <c r="C33" s="17" t="s">
        <v>20</v>
      </c>
      <c r="D33" s="18">
        <v>0.9089467592592593</v>
      </c>
    </row>
    <row r="34" spans="1:4" x14ac:dyDescent="0.25">
      <c r="A34" s="17" t="s">
        <v>31</v>
      </c>
      <c r="B34" s="17" t="s">
        <v>65</v>
      </c>
      <c r="C34" s="17" t="s">
        <v>21</v>
      </c>
      <c r="D34" s="18">
        <v>0.24185185185185185</v>
      </c>
    </row>
    <row r="35" spans="1:4" x14ac:dyDescent="0.25">
      <c r="A35" s="17" t="s">
        <v>31</v>
      </c>
      <c r="B35" s="17" t="s">
        <v>66</v>
      </c>
      <c r="C35" s="17" t="s">
        <v>20</v>
      </c>
      <c r="D35" s="18">
        <v>0.24381944444444448</v>
      </c>
    </row>
    <row r="36" spans="1:4" x14ac:dyDescent="0.25">
      <c r="A36" s="17" t="s">
        <v>31</v>
      </c>
      <c r="B36" s="17" t="s">
        <v>67</v>
      </c>
      <c r="C36" s="17" t="s">
        <v>23</v>
      </c>
      <c r="D36" s="18">
        <v>0.3983796296296296</v>
      </c>
    </row>
    <row r="37" spans="1:4" x14ac:dyDescent="0.25">
      <c r="A37" s="17" t="s">
        <v>31</v>
      </c>
      <c r="B37" s="17" t="s">
        <v>68</v>
      </c>
      <c r="C37" s="17" t="s">
        <v>20</v>
      </c>
      <c r="D37" s="18">
        <v>0.7512268518518519</v>
      </c>
    </row>
    <row r="38" spans="1:4" x14ac:dyDescent="0.25">
      <c r="A38" s="17" t="s">
        <v>31</v>
      </c>
      <c r="B38" s="17" t="s">
        <v>68</v>
      </c>
      <c r="C38" s="17" t="s">
        <v>21</v>
      </c>
      <c r="D38" s="18">
        <v>0.7512268518518519</v>
      </c>
    </row>
    <row r="39" spans="1:4" x14ac:dyDescent="0.25">
      <c r="A39" s="17" t="s">
        <v>31</v>
      </c>
      <c r="B39" s="17" t="s">
        <v>69</v>
      </c>
      <c r="C39" s="17" t="s">
        <v>23</v>
      </c>
      <c r="D39" s="18">
        <v>0.9411805555555556</v>
      </c>
    </row>
    <row r="40" spans="1:4" x14ac:dyDescent="0.25">
      <c r="A40" s="17" t="s">
        <v>31</v>
      </c>
      <c r="B40" s="17" t="s">
        <v>70</v>
      </c>
      <c r="C40" s="17" t="s">
        <v>71</v>
      </c>
      <c r="D40" s="18">
        <v>0.3122685185185185</v>
      </c>
    </row>
    <row r="41" spans="1:4" x14ac:dyDescent="0.25">
      <c r="A41" s="17" t="s">
        <v>31</v>
      </c>
      <c r="B41" s="17" t="s">
        <v>72</v>
      </c>
      <c r="C41" s="17" t="s">
        <v>71</v>
      </c>
      <c r="D41" s="18">
        <v>0.7599884259259259</v>
      </c>
    </row>
    <row r="42" spans="1:4" x14ac:dyDescent="0.25">
      <c r="A42" s="17" t="s">
        <v>31</v>
      </c>
      <c r="B42" s="17" t="s">
        <v>73</v>
      </c>
      <c r="C42" s="17" t="s">
        <v>71</v>
      </c>
      <c r="D42" s="18">
        <v>0.3098726851851852</v>
      </c>
    </row>
    <row r="43" spans="1:4" x14ac:dyDescent="0.25">
      <c r="A43" s="17" t="s">
        <v>31</v>
      </c>
      <c r="B43" s="17" t="s">
        <v>74</v>
      </c>
      <c r="C43" s="17" t="s">
        <v>75</v>
      </c>
      <c r="D43" s="18">
        <v>0.7543055555555556</v>
      </c>
    </row>
    <row r="44" spans="1:4" x14ac:dyDescent="0.25">
      <c r="A44" s="17" t="s">
        <v>31</v>
      </c>
      <c r="B44" s="17" t="s">
        <v>76</v>
      </c>
      <c r="C44" s="17" t="s">
        <v>71</v>
      </c>
      <c r="D44" s="18">
        <v>0.29555555555555557</v>
      </c>
    </row>
    <row r="45" spans="1:4" x14ac:dyDescent="0.25">
      <c r="A45" s="17" t="s">
        <v>31</v>
      </c>
      <c r="B45" s="17" t="s">
        <v>77</v>
      </c>
      <c r="C45" s="17" t="s">
        <v>75</v>
      </c>
      <c r="D45" s="18">
        <v>0.3049305555555556</v>
      </c>
    </row>
    <row r="46" spans="1:4" x14ac:dyDescent="0.25">
      <c r="A46" s="17" t="s">
        <v>31</v>
      </c>
      <c r="B46" s="17" t="s">
        <v>78</v>
      </c>
      <c r="C46" s="17" t="s">
        <v>75</v>
      </c>
      <c r="D46" s="18">
        <v>0.7683680555555557</v>
      </c>
    </row>
    <row r="47" spans="1:4" x14ac:dyDescent="0.25">
      <c r="A47" s="17" t="s">
        <v>31</v>
      </c>
      <c r="B47" s="17" t="s">
        <v>79</v>
      </c>
      <c r="C47" s="17" t="s">
        <v>71</v>
      </c>
      <c r="D47" s="18">
        <v>0.7786921296296296</v>
      </c>
    </row>
    <row r="48" spans="1:4" x14ac:dyDescent="0.25">
      <c r="A48" s="17" t="s">
        <v>31</v>
      </c>
      <c r="B48" s="17" t="s">
        <v>80</v>
      </c>
      <c r="C48" s="17" t="s">
        <v>75</v>
      </c>
      <c r="D48" s="18">
        <v>0.3117476851851852</v>
      </c>
    </row>
    <row r="49" spans="1:4" x14ac:dyDescent="0.25">
      <c r="A49" s="17" t="s">
        <v>31</v>
      </c>
      <c r="B49" s="17" t="s">
        <v>81</v>
      </c>
      <c r="C49" s="17" t="s">
        <v>75</v>
      </c>
      <c r="D49" s="18">
        <v>0.7546527777777777</v>
      </c>
    </row>
    <row r="50" spans="1:4" x14ac:dyDescent="0.25">
      <c r="A50" s="17" t="s">
        <v>31</v>
      </c>
      <c r="B50" s="17" t="s">
        <v>82</v>
      </c>
      <c r="C50" s="17" t="s">
        <v>75</v>
      </c>
      <c r="D50" s="18">
        <v>0.2893981481481481</v>
      </c>
    </row>
    <row r="51" spans="1:4" x14ac:dyDescent="0.25">
      <c r="A51" s="17" t="s">
        <v>31</v>
      </c>
      <c r="B51" s="17" t="s">
        <v>83</v>
      </c>
      <c r="C51" s="17" t="s">
        <v>75</v>
      </c>
      <c r="D51" s="18">
        <v>0.7532407407407408</v>
      </c>
    </row>
    <row r="52" spans="1:4" x14ac:dyDescent="0.25">
      <c r="A52" s="17" t="s">
        <v>31</v>
      </c>
      <c r="B52" s="17" t="s">
        <v>84</v>
      </c>
      <c r="C52" s="17" t="s">
        <v>75</v>
      </c>
      <c r="D52" s="18">
        <v>0.753275462962963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2025-03-20T10:14:42Z</dcterms:modified>
</cp:coreProperties>
</file>