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0" yWindow="0" windowWidth="19380" windowHeight="2097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<sst xmlns="http://schemas.openxmlformats.org/spreadsheetml/2006/main" count="427" uniqueCount="140">
  <si>
    <t>Název:</t>
  </si>
  <si>
    <t>Ordinace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</si>
  <si>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</si>
  <si>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</si>
  <si>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</si>
  <si>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</si>
  <si>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</si>
  <si>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</si>
  <si>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</si>
  <si>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</si>
  <si>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</si>
  <si>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</si>
  <si>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</si>
  <si>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</si>
  <si>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</si>
  <si>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</si>
  <si>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</si>
  <si>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</si>
  <si>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</si>
  <si>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Šťástka František</t>
  </si>
  <si>
    <t>Hasič</t>
  </si>
  <si>
    <t>Sachok Ievgenii</t>
  </si>
  <si>
    <t>Kult Josef</t>
  </si>
  <si>
    <t>Jarolím Jozef</t>
  </si>
  <si>
    <t>Vaněk František</t>
  </si>
  <si>
    <t>Příbková Zdeňka</t>
  </si>
  <si>
    <t>Drábek Libor</t>
  </si>
  <si>
    <t>Krehula Václav</t>
  </si>
  <si>
    <t>Krám David</t>
  </si>
  <si>
    <t>Data z Avarisu</t>
  </si>
  <si>
    <t>Pro zpracování spusťte makro v List1</t>
  </si>
  <si>
    <t>Datum generování: 12. 3. 2025 11:44:27</t>
  </si>
  <si>
    <t>Den</t>
  </si>
  <si>
    <t>Čas</t>
  </si>
  <si>
    <t>Místo</t>
  </si>
  <si>
    <t/>
  </si>
  <si>
    <t>01.03.2025 06:36:57</t>
  </si>
  <si>
    <t>01.03.2025 06:46:28</t>
  </si>
  <si>
    <t>01.03.2025 06:51:23</t>
  </si>
  <si>
    <t>01.03.2025 18:17:10</t>
  </si>
  <si>
    <t>01.03.2025 18:29:50</t>
  </si>
  <si>
    <t>01.03.2025 19:04:10</t>
  </si>
  <si>
    <t>02.03.2025 06:12:30</t>
  </si>
  <si>
    <t>02.03.2025 06:16:05</t>
  </si>
  <si>
    <t>Jarolím Josef</t>
  </si>
  <si>
    <t>02.03.2025 06:58:31</t>
  </si>
  <si>
    <t>02.03.2025 18:16:45</t>
  </si>
  <si>
    <t>02.03.2025 18:33:00</t>
  </si>
  <si>
    <t>02.03.2025 18:34:37</t>
  </si>
  <si>
    <t>03.03.2025 05:53:03</t>
  </si>
  <si>
    <t>03.03.2025 06:47:30</t>
  </si>
  <si>
    <t>03.03.2025 14:23:02</t>
  </si>
  <si>
    <t>Procházka Václav</t>
  </si>
  <si>
    <t>03.03.2025 18:15:29</t>
  </si>
  <si>
    <t>03.03.2025 18:48:06</t>
  </si>
  <si>
    <t>04.03.2025 06:16:48</t>
  </si>
  <si>
    <t>04.03.2025 06:28:49</t>
  </si>
  <si>
    <t>04.03.2025 06:51:57</t>
  </si>
  <si>
    <t>04.03.2025 18:14:08</t>
  </si>
  <si>
    <t>04.03.2025 18:26:59</t>
  </si>
  <si>
    <t>04.03.2025 18:31:18</t>
  </si>
  <si>
    <t>05.03.2025 05:49:32</t>
  </si>
  <si>
    <t>05.03.2025 09:59:50</t>
  </si>
  <si>
    <t>05.03.2025 10:00:09</t>
  </si>
  <si>
    <t>05.03.2025 18:16:58</t>
  </si>
  <si>
    <t>05.03.2025 18:53:47</t>
  </si>
  <si>
    <t>05.03.2025 19:04:18</t>
  </si>
  <si>
    <t>06.03.2025 06:27:12</t>
  </si>
  <si>
    <t>06.03.2025 06:48:19</t>
  </si>
  <si>
    <t>06.03.2025 18:14:22</t>
  </si>
  <si>
    <t>06.03.2025 18:47:22</t>
  </si>
  <si>
    <t>07.03.2025 05:57:41</t>
  </si>
  <si>
    <t>07.03.2025 06:13:58</t>
  </si>
  <si>
    <t>07.03.2025 06:48:05</t>
  </si>
  <si>
    <t>07.03.2025 18:52:58</t>
  </si>
  <si>
    <t>08.03.2025 06:12:29</t>
  </si>
  <si>
    <t>08.03.2025 06:43:17</t>
  </si>
  <si>
    <t>08.03.2025 06:50:29</t>
  </si>
  <si>
    <t>08.03.2025 12:52:16</t>
  </si>
  <si>
    <t>08.03.2025 18:47:23</t>
  </si>
  <si>
    <t>08.03.2025 18:47:33</t>
  </si>
  <si>
    <t>09.03.2025 06:53:31</t>
  </si>
  <si>
    <t>09.03.2025 06:54:00</t>
  </si>
  <si>
    <t>09.03.2025 07:29:09</t>
  </si>
  <si>
    <t>09.03.2025 17:06:26</t>
  </si>
  <si>
    <t>09.03.2025 18:14:18</t>
  </si>
  <si>
    <t>09.03.2025 18:47:43</t>
  </si>
  <si>
    <t>10.03.2025 06:36:33</t>
  </si>
  <si>
    <t>10.03.2025 06:48:50</t>
  </si>
  <si>
    <t>10.03.2025 17:52:05</t>
  </si>
  <si>
    <t>10.03.2025 18:18:48</t>
  </si>
  <si>
    <t>10.03.2025 18:46:39</t>
  </si>
  <si>
    <t>11.03.2025 06:22:26</t>
  </si>
  <si>
    <t>11.03.2025 06:30:14</t>
  </si>
  <si>
    <t>11.03.2025 07:59:10</t>
  </si>
  <si>
    <t>11.03.2025 18:10:45</t>
  </si>
  <si>
    <t>11.03.2025 18:37:47</t>
  </si>
  <si>
    <t>11.03.2025 19:01:54</t>
  </si>
  <si>
    <t>12.03.2025 07:37:09</t>
  </si>
  <si>
    <t>12.03.2025 18:03:24</t>
  </si>
  <si>
    <t>12.03.2025 18:47:25</t>
  </si>
  <si>
    <t>13.03.2025 06:06:13</t>
  </si>
  <si>
    <t>13.03.2025 06:18:58</t>
  </si>
  <si>
    <t>13.03.2025 17:46:35</t>
  </si>
  <si>
    <t>13.03.2025 18:31:28</t>
  </si>
  <si>
    <t>13.03.2025 18:55:41</t>
  </si>
  <si>
    <t>14.03.2025 06:35:55</t>
  </si>
  <si>
    <t>14.03.2025 06:58:33</t>
  </si>
  <si>
    <t>14.03.2025 18:18:28</t>
  </si>
  <si>
    <t>14.03.2025 18:47:53</t>
  </si>
  <si>
    <t>15.03.2025 06:18:05</t>
  </si>
  <si>
    <t>15.03.2025 06:46:08</t>
  </si>
  <si>
    <t>15.03.2025 18:16:05</t>
  </si>
  <si>
    <t>15.03.2025 18:47:34</t>
  </si>
  <si>
    <t>16.03.2025 06:17:25</t>
  </si>
  <si>
    <t>16.03.2025 06:35:19</t>
  </si>
  <si>
    <t>16.03.2025 06:49:05</t>
  </si>
  <si>
    <t>16.03.2025 18:17:56</t>
  </si>
  <si>
    <t>16.03.2025 18:35:19</t>
  </si>
  <si>
    <t>16.03.2025 18:50:44</t>
  </si>
  <si>
    <t>17.03.2025 06:37:01</t>
  </si>
  <si>
    <t>17.03.2025 06:48:48</t>
  </si>
  <si>
    <t>17.03.2025 09:46:44</t>
  </si>
  <si>
    <t>17.03.2025 18:19:11</t>
  </si>
  <si>
    <t>17.03.2025 18:49:12</t>
  </si>
  <si>
    <t>18.03.2025 06:15:00</t>
  </si>
  <si>
    <t>18.03.2025 06:58:14</t>
  </si>
  <si>
    <t>18.03.2025 06:58:33</t>
  </si>
  <si>
    <t>18.03.2025 08:34:58</t>
  </si>
  <si>
    <t>18.03.2025 18:01:12</t>
  </si>
  <si>
    <t>18.03.2025 18:02:00</t>
  </si>
  <si>
    <t>18.03.2025 18:52:29</t>
  </si>
  <si>
    <t>19.03.2025 06:10:22</t>
  </si>
  <si>
    <t>19.03.2025 06:52:27</t>
  </si>
  <si>
    <t>19.03.2025 18:17:48</t>
  </si>
  <si>
    <t>19.03.2025 18:42:33</t>
  </si>
  <si>
    <t>20.03.2025 06:35:51</t>
  </si>
  <si>
    <t>20.03.2025 06:42:08</t>
  </si>
  <si>
    <t>Honl Daniel</t>
  </si>
  <si>
    <t>20.03.2025 07:01:35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</si>
</sst>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b/>
      <charset val="238"/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1" fillId="0" borderId="4" xfId="0" applyNumberFormat="1" applyFont="1" applyBorder="1"/>
    <xf numFmtId="164" fontId="0" fillId="0" borderId="4" xfId="0" applyNumberFormat="1" applyBorder="1"/>
    <xf numFmtId="164" fontId="2" fillId="0" borderId="4" xfId="0" applyNumberFormat="1" applyFont="1" applyBorder="1" applyAlignment="1">
      <alignment horizontal="center" vertical="center"/>
    </xf>
    <xf numFmtId="14" fontId="0" fillId="0" borderId="4" xfId="0" applyNumberFormat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2"/>
  <sheetViews>
    <sheetView workbookViewId="0" zoomScale="100" zoomScaleNormal="100">
      <selection activeCell="C48" sqref="C48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0.2916666666678793</v>
      </c>
      <c r="E5" s="10">
        <v>0.7916666666678793</v>
      </c>
      <c r="F5" s="7">
        <f t="shared" ref="F5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0.25</v>
      </c>
      <c r="T5" s="10">
        <v>0.75</v>
      </c>
      <c r="U5" s="7">
        <f>IF(AND(OR(S5=T5,S5&gt;T5),(S5&gt;0)),24-MROUND((((S5*1440)-(T5*1440)))/60,0.5),MROUND(((T5*1440)-(S5*1440))/60,0.5))</f>
        <v>12</v>
      </c>
    </row>
    <row r="6" ht="18.5" customHeight="1" spans="1:21" x14ac:dyDescent="0.25">
      <c r="A6" t="s">
        <v>20</v>
      </c>
      <c r="B6" s="7" t="s">
        <v>21</v>
      </c>
      <c r="C6" s="9">
        <v>45717</v>
      </c>
      <c r="D6" s="10">
        <v>0.25</v>
      </c>
      <c r="E6" s="10">
        <v>0.7708333333321207</v>
      </c>
      <c r="F6" s="7">
        <f t="shared" ref="F6:F53" si="1">IF(AND(OR(D6=E6,D6&gt;E6),(D6&gt;0)),24-MROUND((((D6*1440)-(E6*1440)))/60,0.5),MROUND(((E6*1440)-(D6*1440))/60,0.5))</f>
        <v>12.5</v>
      </c>
      <c r="G6" s="7">
        <v>130</v>
      </c>
      <c r="H6" s="7">
        <f>SUM(F6*G6)</f>
        <v>1625</v>
      </c>
      <c r="I6" s="7"/>
      <c r="J6" s="7"/>
      <c r="K6" s="7"/>
      <c r="L6" s="7">
        <f>(H6+I6+J6)-K6</f>
        <v>1625</v>
      </c>
      <c r="M6" s="7"/>
      <c r="N6" s="10"/>
      <c r="O6" s="10"/>
      <c r="P6" s="11">
        <f>IFERROR(MROUND(N6,"0:30"),"0:00")</f>
        <v>0</v>
      </c>
      <c r="Q6" s="11">
        <f>IFERROR(MROUND(O6,"0:30"),"0:00")</f>
        <v>0</v>
      </c>
      <c r="R6" s="7">
        <f>IF(AND(OR(N6=O6,N6&gt;O6),(N6&gt;0)),24-MROUND((((N6*1440)-(O6*1440)))/60,0.5),MROUND(((O6*1440)-(N6*1440))/60,0.5))</f>
        <v>0</v>
      </c>
      <c r="S6" s="10">
        <v>0.25</v>
      </c>
      <c r="T6" s="10">
        <v>0.75</v>
      </c>
      <c r="U6" s="7">
        <f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22</v>
      </c>
      <c r="C7" s="9">
        <v>45717</v>
      </c>
      <c r="D7" s="10">
        <v>0.7916666666678793</v>
      </c>
      <c r="E7" s="10">
        <v>0.2916666666678793</v>
      </c>
      <c r="F7" s="7">
        <f t="shared" si="1"/>
        <v>12</v>
      </c>
      <c r="G7" s="7">
        <v>130</v>
      </c>
      <c r="H7" s="7">
        <f t="shared" ref="H7:H53" si="2">SUM(F7*G7)</f>
        <v>1560</v>
      </c>
      <c r="I7" s="7"/>
      <c r="J7" s="7"/>
      <c r="K7" s="7"/>
      <c r="L7" s="7">
        <f t="shared" ref="L7:L53" si="3">(H7+I7+J7)-K7</f>
        <v>1560</v>
      </c>
      <c r="M7" s="7"/>
      <c r="N7" s="10"/>
      <c r="O7" s="10"/>
      <c r="P7" s="11">
        <f t="shared" ref="P7:P53" si="4">IFERROR(MROUND(N7,"0:30"),"0:00")</f>
        <v>0</v>
      </c>
      <c r="Q7" s="11">
        <f t="shared" ref="Q7:Q53" si="5">IFERROR(MROUND(O7,"0:30"),"0:00")</f>
        <v>0</v>
      </c>
      <c r="R7" s="7">
        <f t="shared" ref="R7:R53" si="6">IF(AND(OR(N7=O7,N7&gt;O7),(N7&gt;0)),24-MROUND((((N7*1440)-(O7*1440)))/60,0.5),MROUND(((O7*1440)-(N7*1440))/60,0.5))</f>
        <v>0</v>
      </c>
      <c r="S7" s="10">
        <v>0.75</v>
      </c>
      <c r="T7" s="10">
        <v>0.25</v>
      </c>
      <c r="U7" s="7">
        <f t="shared" ref="U7:U53" si="7">IF(AND(OR(S7=T7,S7&gt;T7),(S7&gt;0)),24-MROUND((((S7*1440)-(T7*1440)))/60,0.5),MROUND(((T7*1440)-(S7*1440))/60,0.5))</f>
        <v>12</v>
      </c>
    </row>
    <row r="8" ht="18.5" customHeight="1" spans="2:21" x14ac:dyDescent="0.25">
      <c r="B8" s="7" t="s">
        <v>23</v>
      </c>
      <c r="C8" s="9">
        <v>45718</v>
      </c>
      <c r="D8" s="10">
        <v>0.2916666666678793</v>
      </c>
      <c r="E8" s="10">
        <v>0.7916666666678793</v>
      </c>
      <c r="F8" s="7">
        <f t="shared" ref="F8" si="8">IF(AND(OR(D8=E8,D8&gt;E8),(D8&gt;0)),24-MROUND((((D8*1440)-(E8*1440)))/60,0.5),MROUND(((E8*1440)-(D8*1440))/60,0.5))</f>
        <v>12</v>
      </c>
      <c r="G8" s="7">
        <v>130</v>
      </c>
      <c r="H8" s="7">
        <f t="shared" ref="H8" si="9">SUM(F8*G8)</f>
        <v>1560</v>
      </c>
      <c r="I8" s="7"/>
      <c r="J8" s="7"/>
      <c r="K8" s="7"/>
      <c r="L8" s="7">
        <f t="shared" ref="L8" si="10">(H8+I8+J8)-K8</f>
        <v>1560</v>
      </c>
      <c r="M8" s="7"/>
      <c r="N8" s="10"/>
      <c r="O8" s="10"/>
      <c r="P8" s="11">
        <f t="shared" ref="P8" si="11">IFERROR(MROUND(N8,"0:30"),"0:00")</f>
        <v>0</v>
      </c>
      <c r="Q8" s="11">
        <f t="shared" ref="Q8" si="12">IFERROR(MROUND(O8,"0:30"),"0:00")</f>
        <v>0</v>
      </c>
      <c r="R8" s="7">
        <f t="shared" ref="R8" si="13">IF(AND(OR(N8=O8,N8&gt;O8),(N8&gt;0)),24-MROUND((((N8*1440)-(O8*1440)))/60,0.5),MROUND(((O8*1440)-(N8*1440))/60,0.5))</f>
        <v>0</v>
      </c>
      <c r="S8" s="10">
        <v>0.25</v>
      </c>
      <c r="T8" s="10">
        <v>0.75</v>
      </c>
      <c r="U8" s="7">
        <f t="shared" ref="U8" si="14">IF(AND(OR(S8=T8,S8&gt;T8),(S8&gt;0)),24-MROUND((((S8*1440)-(T8*1440)))/60,0.5),MROUND(((T8*1440)-(S8*1440))/60,0.5))</f>
        <v>12</v>
      </c>
    </row>
    <row r="9" ht="18.5" customHeight="1" spans="1:21" x14ac:dyDescent="0.25">
      <c r="A9" t="s">
        <v>20</v>
      </c>
      <c r="B9" s="7" t="s">
        <v>24</v>
      </c>
      <c r="C9" s="9">
        <v>45718</v>
      </c>
      <c r="D9" s="10">
        <v>0.2708333333321207</v>
      </c>
      <c r="E9" s="10">
        <v>0.7708333333321207</v>
      </c>
      <c r="F9" s="7">
        <f t="shared" si="1"/>
        <v>12</v>
      </c>
      <c r="G9" s="7">
        <v>130</v>
      </c>
      <c r="H9" s="7">
        <f t="shared" si="2"/>
        <v>1560</v>
      </c>
      <c r="I9" s="7"/>
      <c r="J9" s="7"/>
      <c r="K9" s="7"/>
      <c r="L9" s="7">
        <f t="shared" si="3"/>
        <v>1560</v>
      </c>
      <c r="M9" s="7"/>
      <c r="N9" s="10"/>
      <c r="O9" s="10"/>
      <c r="P9" s="11">
        <f t="shared" si="4"/>
        <v>0</v>
      </c>
      <c r="Q9" s="11">
        <f t="shared" si="5"/>
        <v>0</v>
      </c>
      <c r="R9" s="7">
        <f t="shared" si="6"/>
        <v>0</v>
      </c>
      <c r="S9" s="10">
        <v>0.2708333333321207</v>
      </c>
      <c r="T9" s="10">
        <v>0.7708333333321207</v>
      </c>
      <c r="U9" s="7">
        <f t="shared" si="7"/>
        <v>12</v>
      </c>
    </row>
    <row r="10" ht="18.5" customHeight="1" spans="2:21" x14ac:dyDescent="0.25">
      <c r="B10" s="7" t="s">
        <v>22</v>
      </c>
      <c r="C10" s="9">
        <v>45718</v>
      </c>
      <c r="D10" s="10">
        <v>0.7916666666678793</v>
      </c>
      <c r="E10" s="10">
        <v>0.2916666666678793</v>
      </c>
      <c r="F10" s="7">
        <f t="shared" si="1"/>
        <v>12</v>
      </c>
      <c r="G10" s="7">
        <v>130</v>
      </c>
      <c r="H10" s="7">
        <f t="shared" si="2"/>
        <v>1560</v>
      </c>
      <c r="I10" s="7"/>
      <c r="J10" s="7"/>
      <c r="K10" s="7"/>
      <c r="L10" s="7">
        <f t="shared" si="3"/>
        <v>1560</v>
      </c>
      <c r="M10" s="7"/>
      <c r="N10" s="10"/>
      <c r="O10" s="10"/>
      <c r="P10" s="11">
        <f t="shared" si="4"/>
        <v>0</v>
      </c>
      <c r="Q10" s="11">
        <f t="shared" si="5"/>
        <v>0</v>
      </c>
      <c r="R10" s="7">
        <f t="shared" si="6"/>
        <v>0</v>
      </c>
      <c r="S10" s="10">
        <v>0.75</v>
      </c>
      <c r="T10" s="10">
        <v>0.25</v>
      </c>
      <c r="U10" s="7">
        <f t="shared" si="7"/>
        <v>12</v>
      </c>
    </row>
    <row r="11" ht="18.5" customHeight="1" spans="2:21" x14ac:dyDescent="0.25">
      <c r="B11" s="7" t="s">
        <v>25</v>
      </c>
      <c r="C11" s="9">
        <v>45719</v>
      </c>
      <c r="D11" s="10">
        <v>0.2916666666678793</v>
      </c>
      <c r="E11" s="10">
        <v>0.7916666666678793</v>
      </c>
      <c r="F11" s="7">
        <f t="shared" si="1"/>
        <v>12</v>
      </c>
      <c r="G11" s="7">
        <v>130</v>
      </c>
      <c r="H11" s="7">
        <f t="shared" si="2"/>
        <v>1560</v>
      </c>
      <c r="I11" s="7"/>
      <c r="J11" s="7"/>
      <c r="K11" s="7"/>
      <c r="L11" s="7">
        <f t="shared" si="3"/>
        <v>1560</v>
      </c>
      <c r="M11" s="7"/>
      <c r="N11" s="10"/>
      <c r="O11" s="10"/>
      <c r="P11" s="11">
        <f t="shared" si="4"/>
        <v>0</v>
      </c>
      <c r="Q11" s="11">
        <f t="shared" si="5"/>
        <v>0</v>
      </c>
      <c r="R11" s="7">
        <f t="shared" si="6"/>
        <v>0</v>
      </c>
      <c r="S11" s="10">
        <v>0.25</v>
      </c>
      <c r="T11" s="10">
        <v>0.75</v>
      </c>
      <c r="U11" s="7">
        <f t="shared" si="7"/>
        <v>12</v>
      </c>
    </row>
    <row r="12" ht="18.5" customHeight="1" spans="2:21" x14ac:dyDescent="0.25">
      <c r="B12" s="7" t="s">
        <v>24</v>
      </c>
      <c r="C12" s="9">
        <v>45719</v>
      </c>
      <c r="D12" s="10">
        <v>0.7916666666678793</v>
      </c>
      <c r="E12" s="10">
        <v>0.2916666666678793</v>
      </c>
      <c r="F12" s="7">
        <f t="shared" si="1"/>
        <v>12</v>
      </c>
      <c r="G12" s="7">
        <v>130</v>
      </c>
      <c r="H12" s="7">
        <f t="shared" si="2"/>
        <v>1560</v>
      </c>
      <c r="I12" s="7"/>
      <c r="J12" s="7"/>
      <c r="K12" s="7"/>
      <c r="L12" s="7">
        <f t="shared" si="3"/>
        <v>1560</v>
      </c>
      <c r="M12" s="7"/>
      <c r="N12" s="10"/>
      <c r="O12" s="10"/>
      <c r="P12" s="11">
        <f t="shared" si="4"/>
        <v>0</v>
      </c>
      <c r="Q12" s="11">
        <f t="shared" si="5"/>
        <v>0</v>
      </c>
      <c r="R12" s="7">
        <f t="shared" si="6"/>
        <v>0</v>
      </c>
      <c r="S12" s="10">
        <v>0.75</v>
      </c>
      <c r="T12" s="10">
        <v>0.25</v>
      </c>
      <c r="U12" s="7">
        <f t="shared" si="7"/>
        <v>12</v>
      </c>
    </row>
    <row r="13" ht="18.5" customHeight="1" spans="2:21" x14ac:dyDescent="0.25">
      <c r="B13" s="7" t="s">
        <v>23</v>
      </c>
      <c r="C13" s="9">
        <v>45720</v>
      </c>
      <c r="D13" s="10">
        <v>0.2916666666678793</v>
      </c>
      <c r="E13" s="10">
        <v>0.7916666666678793</v>
      </c>
      <c r="F13" s="7">
        <f t="shared" ref="F13" si="15">IF(AND(OR(D13=E13,D13&gt;E13),(D13&gt;0)),24-MROUND((((D13*1440)-(E13*1440)))/60,0.5),MROUND(((E13*1440)-(D13*1440))/60,0.5))</f>
        <v>12</v>
      </c>
      <c r="G13" s="7">
        <v>130</v>
      </c>
      <c r="H13" s="7">
        <f t="shared" ref="H13" si="16">SUM(F13*G13)</f>
        <v>1560</v>
      </c>
      <c r="I13" s="7"/>
      <c r="J13" s="7"/>
      <c r="K13" s="7"/>
      <c r="L13" s="7">
        <f t="shared" ref="L13" si="17">(H13+I13+J13)-K13</f>
        <v>1560</v>
      </c>
      <c r="M13" s="7"/>
      <c r="N13" s="10"/>
      <c r="O13" s="10"/>
      <c r="P13" s="11">
        <f t="shared" ref="P13" si="18">IFERROR(MROUND(N13,"0:30"),"0:00")</f>
        <v>0</v>
      </c>
      <c r="Q13" s="11">
        <f t="shared" ref="Q13" si="19">IFERROR(MROUND(O13,"0:30"),"0:00")</f>
        <v>0</v>
      </c>
      <c r="R13" s="7">
        <f t="shared" ref="R13" si="20">IF(AND(OR(N13=O13,N13&gt;O13),(N13&gt;0)),24-MROUND((((N13*1440)-(O13*1440)))/60,0.5),MROUND(((O13*1440)-(N13*1440))/60,0.5))</f>
        <v>0</v>
      </c>
      <c r="S13" s="10">
        <v>0.25</v>
      </c>
      <c r="T13" s="10">
        <v>0.75</v>
      </c>
      <c r="U13" s="7">
        <f t="shared" ref="U13" si="21">IF(AND(OR(S13=T13,S13&gt;T13),(S13&gt;0)),24-MROUND((((S13*1440)-(T13*1440)))/60,0.5),MROUND(((T13*1440)-(S13*1440))/60,0.5))</f>
        <v>12</v>
      </c>
    </row>
    <row r="14" ht="18.5" customHeight="1" spans="1:21" x14ac:dyDescent="0.25">
      <c r="A14" t="s">
        <v>20</v>
      </c>
      <c r="B14" s="7" t="s">
        <v>22</v>
      </c>
      <c r="C14" s="9">
        <v>45720</v>
      </c>
      <c r="D14" s="10">
        <v>0.2708333333321207</v>
      </c>
      <c r="E14" s="10">
        <v>0.7708333333321207</v>
      </c>
      <c r="F14" s="7">
        <f t="shared" si="1"/>
        <v>12</v>
      </c>
      <c r="G14" s="7">
        <v>130</v>
      </c>
      <c r="H14" s="7">
        <f t="shared" si="2"/>
        <v>1560</v>
      </c>
      <c r="I14" s="7"/>
      <c r="J14" s="7"/>
      <c r="K14" s="7"/>
      <c r="L14" s="7">
        <f t="shared" si="3"/>
        <v>1560</v>
      </c>
      <c r="M14" s="7"/>
      <c r="N14" s="10"/>
      <c r="O14" s="10"/>
      <c r="P14" s="11">
        <f t="shared" si="4"/>
        <v>0</v>
      </c>
      <c r="Q14" s="11">
        <f t="shared" si="5"/>
        <v>0</v>
      </c>
      <c r="R14" s="7">
        <f t="shared" si="6"/>
        <v>0</v>
      </c>
      <c r="S14" s="10">
        <v>0.3541666666678793</v>
      </c>
      <c r="T14" s="10">
        <v>0.8541666666678793</v>
      </c>
      <c r="U14" s="7">
        <f t="shared" si="7"/>
        <v>12</v>
      </c>
    </row>
    <row r="15" ht="18.5" customHeight="1" spans="2:21" x14ac:dyDescent="0.25">
      <c r="B15" s="7" t="s">
        <v>24</v>
      </c>
      <c r="C15" s="9">
        <v>45720</v>
      </c>
      <c r="D15" s="10">
        <v>0.7916666666678793</v>
      </c>
      <c r="E15" s="10">
        <v>0.2916666666678793</v>
      </c>
      <c r="F15" s="7">
        <f t="shared" si="1"/>
        <v>12</v>
      </c>
      <c r="G15" s="7">
        <v>130</v>
      </c>
      <c r="H15" s="7">
        <f t="shared" si="2"/>
        <v>1560</v>
      </c>
      <c r="I15" s="7"/>
      <c r="J15" s="7"/>
      <c r="K15" s="7"/>
      <c r="L15" s="7">
        <f t="shared" si="3"/>
        <v>1560</v>
      </c>
      <c r="M15" s="7"/>
      <c r="N15" s="10"/>
      <c r="O15" s="10"/>
      <c r="P15" s="11">
        <f t="shared" si="4"/>
        <v>0</v>
      </c>
      <c r="Q15" s="11">
        <f t="shared" si="5"/>
        <v>0</v>
      </c>
      <c r="R15" s="7">
        <f t="shared" si="6"/>
        <v>0</v>
      </c>
      <c r="S15" s="10">
        <v>0.75</v>
      </c>
      <c r="T15" s="10">
        <v>0.25</v>
      </c>
      <c r="U15" s="7">
        <f t="shared" si="7"/>
        <v>12</v>
      </c>
    </row>
    <row r="16" ht="18.5" customHeight="1" spans="2:21" x14ac:dyDescent="0.25">
      <c r="B16" s="7" t="s">
        <v>23</v>
      </c>
      <c r="C16" s="9">
        <v>45721</v>
      </c>
      <c r="D16" s="10">
        <v>0.2916666666678793</v>
      </c>
      <c r="E16" s="10">
        <v>0.7916666666678793</v>
      </c>
      <c r="F16" s="7">
        <f t="shared" ref="F16" si="22">IF(AND(OR(D16=E16,D16&gt;E16),(D16&gt;0)),24-MROUND((((D16*1440)-(E16*1440)))/60,0.5),MROUND(((E16*1440)-(D16*1440))/60,0.5))</f>
        <v>12</v>
      </c>
      <c r="G16" s="7">
        <v>130</v>
      </c>
      <c r="H16" s="7">
        <f t="shared" ref="H16" si="23">SUM(F16*G16)</f>
        <v>1560</v>
      </c>
      <c r="I16" s="7"/>
      <c r="J16" s="7"/>
      <c r="K16" s="7"/>
      <c r="L16" s="7">
        <f t="shared" ref="L16" si="24">(H16+I16+J16)-K16</f>
        <v>1560</v>
      </c>
      <c r="M16" s="7"/>
      <c r="N16" s="10"/>
      <c r="O16" s="10"/>
      <c r="P16" s="11">
        <f t="shared" ref="P16" si="25">IFERROR(MROUND(N16,"0:30"),"0:00")</f>
        <v>0</v>
      </c>
      <c r="Q16" s="11">
        <f t="shared" ref="Q16" si="26">IFERROR(MROUND(O16,"0:30"),"0:00")</f>
        <v>0</v>
      </c>
      <c r="R16" s="7">
        <f t="shared" ref="R16" si="27">IF(AND(OR(N16=O16,N16&gt;O16),(N16&gt;0)),24-MROUND((((N16*1440)-(O16*1440)))/60,0.5),MROUND(((O16*1440)-(N16*1440))/60,0.5))</f>
        <v>0</v>
      </c>
      <c r="S16" s="10">
        <v>0.25</v>
      </c>
      <c r="T16" s="10">
        <v>0.75</v>
      </c>
      <c r="U16" s="7">
        <f t="shared" ref="U16" si="28">IF(AND(OR(S16=T16,S16&gt;T16),(S16&gt;0)),24-MROUND((((S16*1440)-(T16*1440)))/60,0.5),MROUND(((T16*1440)-(S16*1440))/60,0.5))</f>
        <v>12</v>
      </c>
    </row>
    <row r="17" ht="18.5" customHeight="1" spans="1:21" x14ac:dyDescent="0.25">
      <c r="A17" t="s">
        <v>20</v>
      </c>
      <c r="B17" s="7" t="s">
        <v>25</v>
      </c>
      <c r="C17" s="9">
        <v>45721</v>
      </c>
      <c r="D17" s="10">
        <v>0.2916666666678793</v>
      </c>
      <c r="E17" s="10">
        <v>0.7916666666678793</v>
      </c>
      <c r="F17" s="7">
        <f t="shared" si="1"/>
        <v>12</v>
      </c>
      <c r="G17" s="7">
        <v>130</v>
      </c>
      <c r="H17" s="7">
        <f t="shared" si="2"/>
        <v>1560</v>
      </c>
      <c r="I17" s="7"/>
      <c r="J17" s="7"/>
      <c r="K17" s="7"/>
      <c r="L17" s="7">
        <f t="shared" si="3"/>
        <v>1560</v>
      </c>
      <c r="M17" s="7"/>
      <c r="N17" s="10"/>
      <c r="O17" s="10"/>
      <c r="P17" s="11">
        <f t="shared" si="4"/>
        <v>0</v>
      </c>
      <c r="Q17" s="11">
        <f t="shared" si="5"/>
        <v>0</v>
      </c>
      <c r="R17" s="7">
        <f t="shared" si="6"/>
        <v>0</v>
      </c>
      <c r="S17" s="10">
        <v>0.2916666666678793</v>
      </c>
      <c r="T17" s="10">
        <v>0.7916666666678793</v>
      </c>
      <c r="U17" s="7">
        <f t="shared" si="7"/>
        <v>12</v>
      </c>
    </row>
    <row r="18" ht="18.5" customHeight="1" spans="2:21" x14ac:dyDescent="0.25">
      <c r="B18" s="7" t="s">
        <v>22</v>
      </c>
      <c r="C18" s="9">
        <v>45721</v>
      </c>
      <c r="D18" s="10">
        <v>0.7916666666678793</v>
      </c>
      <c r="E18" s="10">
        <v>0.2916666666678793</v>
      </c>
      <c r="F18" s="7">
        <f t="shared" si="1"/>
        <v>12</v>
      </c>
      <c r="G18" s="7">
        <v>130</v>
      </c>
      <c r="H18" s="7">
        <f t="shared" si="2"/>
        <v>1560</v>
      </c>
      <c r="I18" s="7"/>
      <c r="J18" s="7"/>
      <c r="K18" s="7"/>
      <c r="L18" s="7">
        <f t="shared" si="3"/>
        <v>1560</v>
      </c>
      <c r="M18" s="7"/>
      <c r="N18" s="10"/>
      <c r="O18" s="10"/>
      <c r="P18" s="11">
        <f t="shared" si="4"/>
        <v>0</v>
      </c>
      <c r="Q18" s="11">
        <f t="shared" si="5"/>
        <v>0</v>
      </c>
      <c r="R18" s="7">
        <f t="shared" si="6"/>
        <v>0</v>
      </c>
      <c r="S18" s="10">
        <v>0.75</v>
      </c>
      <c r="T18" s="10">
        <v>0.25</v>
      </c>
      <c r="U18" s="7">
        <f t="shared" si="7"/>
        <v>12</v>
      </c>
    </row>
    <row r="19" ht="18.5" customHeight="1" spans="2:21" x14ac:dyDescent="0.25">
      <c r="B19" s="7" t="s">
        <v>24</v>
      </c>
      <c r="C19" s="9">
        <v>45722</v>
      </c>
      <c r="D19" s="10">
        <v>0.2916666666678793</v>
      </c>
      <c r="E19" s="10">
        <v>0.7916666666678793</v>
      </c>
      <c r="F19" s="7">
        <f t="shared" si="1"/>
        <v>12</v>
      </c>
      <c r="G19" s="7">
        <v>130</v>
      </c>
      <c r="H19" s="7">
        <f t="shared" si="2"/>
        <v>1560</v>
      </c>
      <c r="I19" s="7"/>
      <c r="J19" s="7"/>
      <c r="K19" s="7"/>
      <c r="L19" s="7">
        <f t="shared" si="3"/>
        <v>1560</v>
      </c>
      <c r="M19" s="7"/>
      <c r="N19" s="10"/>
      <c r="O19" s="10"/>
      <c r="P19" s="11">
        <f t="shared" si="4"/>
        <v>0</v>
      </c>
      <c r="Q19" s="11">
        <f t="shared" si="5"/>
        <v>0</v>
      </c>
      <c r="R19" s="7">
        <f t="shared" si="6"/>
        <v>0</v>
      </c>
      <c r="S19" s="10">
        <v>0.25</v>
      </c>
      <c r="T19" s="10">
        <v>0.75</v>
      </c>
      <c r="U19" s="7">
        <f t="shared" si="7"/>
        <v>12</v>
      </c>
    </row>
    <row r="20" ht="18.5" customHeight="1" spans="2:21" x14ac:dyDescent="0.25">
      <c r="B20" s="7" t="s">
        <v>22</v>
      </c>
      <c r="C20" s="9">
        <v>45722</v>
      </c>
      <c r="D20" s="10">
        <v>0.7916666666678793</v>
      </c>
      <c r="E20" s="10">
        <v>0.2916666666678793</v>
      </c>
      <c r="F20" s="7">
        <f t="shared" si="1"/>
        <v>12</v>
      </c>
      <c r="G20" s="7">
        <v>130</v>
      </c>
      <c r="H20" s="7">
        <f t="shared" si="2"/>
        <v>1560</v>
      </c>
      <c r="I20" s="7"/>
      <c r="J20" s="7"/>
      <c r="K20" s="7"/>
      <c r="L20" s="7">
        <f t="shared" si="3"/>
        <v>1560</v>
      </c>
      <c r="M20" s="7"/>
      <c r="N20" s="10"/>
      <c r="O20" s="10"/>
      <c r="P20" s="11">
        <f t="shared" si="4"/>
        <v>0</v>
      </c>
      <c r="Q20" s="11">
        <f t="shared" si="5"/>
        <v>0</v>
      </c>
      <c r="R20" s="7">
        <f t="shared" si="6"/>
        <v>0</v>
      </c>
      <c r="S20" s="10">
        <v>0.75</v>
      </c>
      <c r="T20" s="10">
        <v>0.25</v>
      </c>
      <c r="U20" s="7">
        <f t="shared" si="7"/>
        <v>12</v>
      </c>
    </row>
    <row r="21" ht="18.5" customHeight="1" spans="2:21" x14ac:dyDescent="0.25">
      <c r="B21" s="7" t="s">
        <v>23</v>
      </c>
      <c r="C21" s="9">
        <v>45723</v>
      </c>
      <c r="D21" s="10">
        <v>0.2916666666678793</v>
      </c>
      <c r="E21" s="10">
        <v>0.7916666666678793</v>
      </c>
      <c r="F21" s="7">
        <f t="shared" ref="F21" si="29">IF(AND(OR(D21=E21,D21&gt;E21),(D21&gt;0)),24-MROUND((((D21*1440)-(E21*1440)))/60,0.5),MROUND(((E21*1440)-(D21*1440))/60,0.5))</f>
        <v>12</v>
      </c>
      <c r="G21" s="7">
        <v>130</v>
      </c>
      <c r="H21" s="7">
        <f t="shared" ref="H21" si="30">SUM(F21*G21)</f>
        <v>1560</v>
      </c>
      <c r="I21" s="7"/>
      <c r="J21" s="7"/>
      <c r="K21" s="7"/>
      <c r="L21" s="7">
        <f t="shared" ref="L21" si="31">(H21+I21+J21)-K21</f>
        <v>1560</v>
      </c>
      <c r="M21" s="7"/>
      <c r="N21" s="10"/>
      <c r="O21" s="10"/>
      <c r="P21" s="11">
        <f t="shared" ref="P21" si="32">IFERROR(MROUND(N21,"0:30"),"0:00")</f>
        <v>0</v>
      </c>
      <c r="Q21" s="11">
        <f t="shared" ref="Q21" si="33">IFERROR(MROUND(O21,"0:30"),"0:00")</f>
        <v>0</v>
      </c>
      <c r="R21" s="7">
        <f t="shared" ref="R21" si="34">IF(AND(OR(N21=O21,N21&gt;O21),(N21&gt;0)),24-MROUND((((N21*1440)-(O21*1440)))/60,0.5),MROUND(((O21*1440)-(N21*1440))/60,0.5))</f>
        <v>0</v>
      </c>
      <c r="S21" s="10">
        <v>0.25</v>
      </c>
      <c r="T21" s="10">
        <v>0.75</v>
      </c>
      <c r="U21" s="7">
        <f t="shared" ref="U21" si="35">IF(AND(OR(S21=T21,S21&gt;T21),(S21&gt;0)),24-MROUND((((S21*1440)-(T21*1440)))/60,0.5),MROUND(((T21*1440)-(S21*1440))/60,0.5))</f>
        <v>12</v>
      </c>
    </row>
    <row r="22" ht="18.5" customHeight="1" spans="1:21" x14ac:dyDescent="0.25">
      <c r="A22" t="s">
        <v>20</v>
      </c>
      <c r="B22" s="7" t="s">
        <v>24</v>
      </c>
      <c r="C22" s="9">
        <v>45723</v>
      </c>
      <c r="D22" s="10">
        <v>0.25</v>
      </c>
      <c r="E22" s="10">
        <v>0.7916666666678793</v>
      </c>
      <c r="F22" s="7">
        <f t="shared" si="1"/>
        <v>13</v>
      </c>
      <c r="G22" s="7">
        <v>130</v>
      </c>
      <c r="H22" s="7">
        <f t="shared" si="2"/>
        <v>1690</v>
      </c>
      <c r="I22" s="7"/>
      <c r="J22" s="7"/>
      <c r="K22" s="7"/>
      <c r="L22" s="7">
        <f t="shared" si="3"/>
        <v>1690</v>
      </c>
      <c r="M22" s="7"/>
      <c r="N22" s="10"/>
      <c r="O22" s="10"/>
      <c r="P22" s="11">
        <f t="shared" si="4"/>
        <v>0</v>
      </c>
      <c r="Q22" s="11">
        <f t="shared" si="5"/>
        <v>0</v>
      </c>
      <c r="R22" s="7">
        <f t="shared" si="6"/>
        <v>0</v>
      </c>
      <c r="S22" s="10">
        <v>0.2604166666678793</v>
      </c>
      <c r="T22" s="10">
        <v>0.7604166666678793</v>
      </c>
      <c r="U22" s="7">
        <f t="shared" si="7"/>
        <v>12</v>
      </c>
    </row>
    <row r="23" ht="18.5" customHeight="1" spans="2:21" x14ac:dyDescent="0.25">
      <c r="B23" s="7" t="s">
        <v>24</v>
      </c>
      <c r="C23" s="9">
        <v>45723</v>
      </c>
      <c r="D23" s="10">
        <v>0.7916666666678793</v>
      </c>
      <c r="E23" s="10">
        <v>0.2916666666678793</v>
      </c>
      <c r="F23" s="7">
        <f t="shared" si="1"/>
        <v>12</v>
      </c>
      <c r="G23" s="7">
        <v>130</v>
      </c>
      <c r="H23" s="7">
        <f t="shared" si="2"/>
        <v>1560</v>
      </c>
      <c r="I23" s="7"/>
      <c r="J23" s="7"/>
      <c r="K23" s="7"/>
      <c r="L23" s="7">
        <f t="shared" si="3"/>
        <v>1560</v>
      </c>
      <c r="M23" s="7"/>
      <c r="N23" s="10"/>
      <c r="O23" s="10"/>
      <c r="P23" s="11">
        <f t="shared" si="4"/>
        <v>0</v>
      </c>
      <c r="Q23" s="11">
        <f t="shared" si="5"/>
        <v>0</v>
      </c>
      <c r="R23" s="7">
        <f t="shared" si="6"/>
        <v>0</v>
      </c>
      <c r="S23" s="10">
        <v>0.75</v>
      </c>
      <c r="T23" s="10">
        <v>0.25</v>
      </c>
      <c r="U23" s="7">
        <f t="shared" si="7"/>
        <v>12</v>
      </c>
    </row>
    <row r="24" ht="18.5" customHeight="1" spans="2:21" x14ac:dyDescent="0.25">
      <c r="B24" s="7" t="s">
        <v>25</v>
      </c>
      <c r="C24" s="9">
        <v>45724</v>
      </c>
      <c r="D24" s="10">
        <v>0.2916666666678793</v>
      </c>
      <c r="E24" s="10">
        <v>0.7916666666678793</v>
      </c>
      <c r="F24" s="7">
        <f t="shared" ref="F24" si="36">IF(AND(OR(D24=E24,D24&gt;E24),(D24&gt;0)),24-MROUND((((D24*1440)-(E24*1440)))/60,0.5),MROUND(((E24*1440)-(D24*1440))/60,0.5))</f>
        <v>12</v>
      </c>
      <c r="G24" s="7">
        <v>130</v>
      </c>
      <c r="H24" s="7">
        <f t="shared" ref="H24" si="37">SUM(F24*G24)</f>
        <v>1560</v>
      </c>
      <c r="I24" s="7"/>
      <c r="J24" s="7"/>
      <c r="K24" s="7"/>
      <c r="L24" s="7">
        <f t="shared" ref="L24" si="38">(H24+I24+J24)-K24</f>
        <v>1560</v>
      </c>
      <c r="M24" s="7"/>
      <c r="N24" s="10"/>
      <c r="O24" s="10"/>
      <c r="P24" s="11">
        <f t="shared" ref="P24" si="39">IFERROR(MROUND(N24,"0:30"),"0:00")</f>
        <v>0</v>
      </c>
      <c r="Q24" s="11">
        <f t="shared" ref="Q24" si="40">IFERROR(MROUND(O24,"0:30"),"0:00")</f>
        <v>0</v>
      </c>
      <c r="R24" s="7">
        <f t="shared" ref="R24" si="41">IF(AND(OR(N24=O24,N24&gt;O24),(N24&gt;0)),24-MROUND((((N24*1440)-(O24*1440)))/60,0.5),MROUND(((O24*1440)-(N24*1440))/60,0.5))</f>
        <v>0</v>
      </c>
      <c r="S24" s="10">
        <v>0.25</v>
      </c>
      <c r="T24" s="10">
        <v>0.75</v>
      </c>
      <c r="U24" s="7">
        <f t="shared" ref="U24" si="42">IF(AND(OR(S24=T24,S24&gt;T24),(S24&gt;0)),24-MROUND((((S24*1440)-(T24*1440)))/60,0.5),MROUND(((T24*1440)-(S24*1440))/60,0.5))</f>
        <v>12</v>
      </c>
    </row>
    <row r="25" ht="18.5" customHeight="1" spans="1:21" x14ac:dyDescent="0.25">
      <c r="A25" t="s">
        <v>20</v>
      </c>
      <c r="B25" s="7" t="s">
        <v>26</v>
      </c>
      <c r="C25" s="9">
        <v>45724</v>
      </c>
      <c r="D25" s="10">
        <v>0.2916666666678793</v>
      </c>
      <c r="E25" s="10">
        <v>0.5416666666678793</v>
      </c>
      <c r="F25" s="7">
        <f t="shared" si="1"/>
        <v>6</v>
      </c>
      <c r="G25" s="7">
        <v>130</v>
      </c>
      <c r="H25" s="7">
        <f t="shared" si="2"/>
        <v>780</v>
      </c>
      <c r="I25" s="7"/>
      <c r="J25" s="7"/>
      <c r="K25" s="7"/>
      <c r="L25" s="7">
        <f t="shared" si="3"/>
        <v>780</v>
      </c>
      <c r="M25" s="7"/>
      <c r="N25" s="10"/>
      <c r="O25" s="10"/>
      <c r="P25" s="11">
        <f t="shared" si="4"/>
        <v>0</v>
      </c>
      <c r="Q25" s="11">
        <f t="shared" si="5"/>
        <v>0</v>
      </c>
      <c r="R25" s="7">
        <f t="shared" si="6"/>
        <v>0</v>
      </c>
      <c r="S25" s="10">
        <v>0.2916666666678793</v>
      </c>
      <c r="T25" s="10">
        <v>0.7916666666678793</v>
      </c>
      <c r="U25" s="7">
        <f t="shared" si="7"/>
        <v>12</v>
      </c>
    </row>
    <row r="26" ht="18.5" customHeight="1" spans="2:21" x14ac:dyDescent="0.25">
      <c r="B26" s="7" t="s">
        <v>24</v>
      </c>
      <c r="C26" s="9">
        <v>45724</v>
      </c>
      <c r="D26" s="10">
        <v>0.7916666666678793</v>
      </c>
      <c r="E26" s="10">
        <v>0.2916666666678793</v>
      </c>
      <c r="F26" s="7">
        <f t="shared" si="1"/>
        <v>12</v>
      </c>
      <c r="G26" s="7">
        <v>130</v>
      </c>
      <c r="H26" s="7">
        <f t="shared" si="2"/>
        <v>1560</v>
      </c>
      <c r="I26" s="7"/>
      <c r="J26" s="7"/>
      <c r="K26" s="7"/>
      <c r="L26" s="7">
        <f t="shared" si="3"/>
        <v>1560</v>
      </c>
      <c r="M26" s="7"/>
      <c r="N26" s="10"/>
      <c r="O26" s="10"/>
      <c r="P26" s="11">
        <f t="shared" si="4"/>
        <v>0</v>
      </c>
      <c r="Q26" s="11">
        <f t="shared" si="5"/>
        <v>0</v>
      </c>
      <c r="R26" s="7">
        <f t="shared" si="6"/>
        <v>0</v>
      </c>
      <c r="S26" s="10">
        <v>0.75</v>
      </c>
      <c r="T26" s="10">
        <v>0.25</v>
      </c>
      <c r="U26" s="7">
        <f t="shared" si="7"/>
        <v>12</v>
      </c>
    </row>
    <row r="27" ht="18.5" customHeight="1" spans="2:21" x14ac:dyDescent="0.25">
      <c r="B27" s="7" t="s">
        <v>19</v>
      </c>
      <c r="C27" s="9">
        <v>45725</v>
      </c>
      <c r="D27" s="10">
        <v>0.2916666666678793</v>
      </c>
      <c r="E27" s="10">
        <v>0.7916666666678793</v>
      </c>
      <c r="F27" s="7">
        <f t="shared" ref="F27" si="43">IF(AND(OR(D27=E27,D27&gt;E27),(D27&gt;0)),24-MROUND((((D27*1440)-(E27*1440)))/60,0.5),MROUND(((E27*1440)-(D27*1440))/60,0.5))</f>
        <v>12</v>
      </c>
      <c r="G27" s="7">
        <v>130</v>
      </c>
      <c r="H27" s="7">
        <f t="shared" ref="H27" si="44">SUM(F27*G27)</f>
        <v>1560</v>
      </c>
      <c r="I27" s="7"/>
      <c r="J27" s="7"/>
      <c r="K27" s="7"/>
      <c r="L27" s="7">
        <f t="shared" ref="L27" si="45">(H27+I27+J27)-K27</f>
        <v>1560</v>
      </c>
      <c r="M27" s="7"/>
      <c r="N27" s="10"/>
      <c r="O27" s="10"/>
      <c r="P27" s="11">
        <f t="shared" ref="P27" si="46">IFERROR(MROUND(N27,"0:30"),"0:00")</f>
        <v>0</v>
      </c>
      <c r="Q27" s="11">
        <f t="shared" ref="Q27" si="47">IFERROR(MROUND(O27,"0:30"),"0:00")</f>
        <v>0</v>
      </c>
      <c r="R27" s="7">
        <f t="shared" ref="R27" si="48">IF(AND(OR(N27=O27,N27&gt;O27),(N27&gt;0)),24-MROUND((((N27*1440)-(O27*1440)))/60,0.5),MROUND(((O27*1440)-(N27*1440))/60,0.5))</f>
        <v>0</v>
      </c>
      <c r="S27" s="10">
        <v>0.25</v>
      </c>
      <c r="T27" s="10">
        <v>0.75</v>
      </c>
      <c r="U27" s="7">
        <f t="shared" ref="U27" si="49">IF(AND(OR(S27=T27,S27&gt;T27),(S27&gt;0)),24-MROUND((((S27*1440)-(T27*1440)))/60,0.5),MROUND(((T27*1440)-(S27*1440))/60,0.5))</f>
        <v>12</v>
      </c>
    </row>
    <row r="28" ht="18.5" customHeight="1" spans="1:21" x14ac:dyDescent="0.25">
      <c r="A28" t="s">
        <v>20</v>
      </c>
      <c r="B28" s="7" t="s">
        <v>27</v>
      </c>
      <c r="C28" s="9">
        <v>45725</v>
      </c>
      <c r="D28" s="10">
        <v>0.3125</v>
      </c>
      <c r="E28" s="10">
        <v>0.7291666666678793</v>
      </c>
      <c r="F28" s="7">
        <f t="shared" si="1"/>
        <v>10</v>
      </c>
      <c r="G28" s="7">
        <v>130</v>
      </c>
      <c r="H28" s="7">
        <f t="shared" si="2"/>
        <v>1300</v>
      </c>
      <c r="I28" s="7"/>
      <c r="J28" s="7"/>
      <c r="K28" s="7"/>
      <c r="L28" s="7">
        <f t="shared" si="3"/>
        <v>1300</v>
      </c>
      <c r="M28" s="7"/>
      <c r="N28" s="10"/>
      <c r="O28" s="10"/>
      <c r="P28" s="11">
        <f t="shared" si="4"/>
        <v>0</v>
      </c>
      <c r="Q28" s="11">
        <f t="shared" si="5"/>
        <v>0</v>
      </c>
      <c r="R28" s="7">
        <f t="shared" si="6"/>
        <v>0</v>
      </c>
      <c r="S28" s="10">
        <v>0.3333333333321207</v>
      </c>
      <c r="T28" s="10">
        <v>0.8333333333321207</v>
      </c>
      <c r="U28" s="7">
        <f t="shared" si="7"/>
        <v>12</v>
      </c>
    </row>
    <row r="29" ht="18.5" customHeight="1" spans="2:21" x14ac:dyDescent="0.25">
      <c r="B29" s="7" t="s">
        <v>24</v>
      </c>
      <c r="C29" s="9">
        <v>45725</v>
      </c>
      <c r="D29" s="10">
        <v>0.7916666666678793</v>
      </c>
      <c r="E29" s="10">
        <v>0.2916666666678793</v>
      </c>
      <c r="F29" s="7">
        <f t="shared" si="1"/>
        <v>12</v>
      </c>
      <c r="G29" s="7">
        <v>130</v>
      </c>
      <c r="H29" s="7">
        <f t="shared" si="2"/>
        <v>1560</v>
      </c>
      <c r="I29" s="7"/>
      <c r="J29" s="7"/>
      <c r="K29" s="7"/>
      <c r="L29" s="7">
        <f t="shared" si="3"/>
        <v>1560</v>
      </c>
      <c r="M29" s="7"/>
      <c r="N29" s="10"/>
      <c r="O29" s="10"/>
      <c r="P29" s="11">
        <f t="shared" si="4"/>
        <v>0</v>
      </c>
      <c r="Q29" s="11">
        <f t="shared" si="5"/>
        <v>0</v>
      </c>
      <c r="R29" s="7">
        <f t="shared" si="6"/>
        <v>0</v>
      </c>
      <c r="S29" s="10">
        <v>0.75</v>
      </c>
      <c r="T29" s="10">
        <v>0.25</v>
      </c>
      <c r="U29" s="7">
        <f t="shared" si="7"/>
        <v>12</v>
      </c>
    </row>
    <row r="30" ht="18.5" customHeight="1" spans="2:21" x14ac:dyDescent="0.25">
      <c r="B30" s="7" t="s">
        <v>19</v>
      </c>
      <c r="C30" s="9">
        <v>45726</v>
      </c>
      <c r="D30" s="10">
        <v>0.2916666666678793</v>
      </c>
      <c r="E30" s="10">
        <v>0.7916666666678793</v>
      </c>
      <c r="F30" s="7">
        <f t="shared" si="1"/>
        <v>12</v>
      </c>
      <c r="G30" s="7">
        <v>130</v>
      </c>
      <c r="H30" s="7">
        <f t="shared" si="2"/>
        <v>1560</v>
      </c>
      <c r="I30" s="7"/>
      <c r="J30" s="7"/>
      <c r="K30" s="7"/>
      <c r="L30" s="7">
        <f t="shared" si="3"/>
        <v>1560</v>
      </c>
      <c r="M30" s="7"/>
      <c r="N30" s="10"/>
      <c r="O30" s="10"/>
      <c r="P30" s="11">
        <f t="shared" si="4"/>
        <v>0</v>
      </c>
      <c r="Q30" s="11">
        <f t="shared" si="5"/>
        <v>0</v>
      </c>
      <c r="R30" s="7">
        <f t="shared" si="6"/>
        <v>0</v>
      </c>
      <c r="S30" s="10">
        <v>0.25</v>
      </c>
      <c r="T30" s="10">
        <v>0.75</v>
      </c>
      <c r="U30" s="7">
        <f t="shared" si="7"/>
        <v>12</v>
      </c>
    </row>
    <row r="31" ht="18.5" customHeight="1" spans="2:21" x14ac:dyDescent="0.25">
      <c r="B31" s="7" t="s">
        <v>22</v>
      </c>
      <c r="C31" s="9">
        <v>45726</v>
      </c>
      <c r="D31" s="10">
        <v>0.7916666666678793</v>
      </c>
      <c r="E31" s="10">
        <v>0.2916666666678793</v>
      </c>
      <c r="F31" s="7">
        <f t="shared" si="1"/>
        <v>12</v>
      </c>
      <c r="G31" s="7">
        <v>130</v>
      </c>
      <c r="H31" s="7">
        <f t="shared" si="2"/>
        <v>1560</v>
      </c>
      <c r="I31" s="7"/>
      <c r="J31" s="7"/>
      <c r="K31" s="7"/>
      <c r="L31" s="7">
        <f t="shared" si="3"/>
        <v>1560</v>
      </c>
      <c r="M31" s="7"/>
      <c r="N31" s="10"/>
      <c r="O31" s="10"/>
      <c r="P31" s="11">
        <f t="shared" si="4"/>
        <v>0</v>
      </c>
      <c r="Q31" s="11">
        <f t="shared" si="5"/>
        <v>0</v>
      </c>
      <c r="R31" s="7">
        <f t="shared" si="6"/>
        <v>0</v>
      </c>
      <c r="S31" s="10">
        <v>0.75</v>
      </c>
      <c r="T31" s="10">
        <v>0.25</v>
      </c>
      <c r="U31" s="7">
        <f t="shared" si="7"/>
        <v>12</v>
      </c>
    </row>
    <row r="32" ht="18.5" customHeight="1" spans="2:21" x14ac:dyDescent="0.25">
      <c r="B32" s="7" t="s">
        <v>23</v>
      </c>
      <c r="C32" s="9">
        <v>45727</v>
      </c>
      <c r="D32" s="10">
        <v>0.2916666666678793</v>
      </c>
      <c r="E32" s="10">
        <v>0.7916666666678793</v>
      </c>
      <c r="F32" s="7">
        <f t="shared" ref="F32" si="50">IF(AND(OR(D32=E32,D32&gt;E32),(D32&gt;0)),24-MROUND((((D32*1440)-(E32*1440)))/60,0.5),MROUND(((E32*1440)-(D32*1440))/60,0.5))</f>
        <v>12</v>
      </c>
      <c r="G32" s="7">
        <v>130</v>
      </c>
      <c r="H32" s="7">
        <f t="shared" ref="H32" si="51">SUM(F32*G32)</f>
        <v>1560</v>
      </c>
      <c r="I32" s="7"/>
      <c r="J32" s="7"/>
      <c r="K32" s="7"/>
      <c r="L32" s="7">
        <f t="shared" ref="L32" si="52">(H32+I32+J32)-K32</f>
        <v>1560</v>
      </c>
      <c r="M32" s="7"/>
      <c r="N32" s="10"/>
      <c r="O32" s="10"/>
      <c r="P32" s="11">
        <f t="shared" ref="P32" si="53">IFERROR(MROUND(N32,"0:30"),"0:00")</f>
        <v>0</v>
      </c>
      <c r="Q32" s="11">
        <f t="shared" ref="Q32" si="54">IFERROR(MROUND(O32,"0:30"),"0:00")</f>
        <v>0</v>
      </c>
      <c r="R32" s="7">
        <f t="shared" ref="R32" si="55">IF(AND(OR(N32=O32,N32&gt;O32),(N32&gt;0)),24-MROUND((((N32*1440)-(O32*1440)))/60,0.5),MROUND(((O32*1440)-(N32*1440))/60,0.5))</f>
        <v>0</v>
      </c>
      <c r="S32" s="10">
        <v>0.25</v>
      </c>
      <c r="T32" s="10">
        <v>0.75</v>
      </c>
      <c r="U32" s="7">
        <f t="shared" ref="U32" si="56">IF(AND(OR(S32=T32,S32&gt;T32),(S32&gt;0)),24-MROUND((((S32*1440)-(T32*1440)))/60,0.5),MROUND(((T32*1440)-(S32*1440))/60,0.5))</f>
        <v>12</v>
      </c>
    </row>
    <row r="33" ht="18.5" customHeight="1" spans="1:21" x14ac:dyDescent="0.25">
      <c r="A33" t="s">
        <v>20</v>
      </c>
      <c r="B33" s="7" t="s">
        <v>19</v>
      </c>
      <c r="C33" s="9">
        <v>45727</v>
      </c>
      <c r="D33" s="10">
        <v>0.3333333333321207</v>
      </c>
      <c r="E33" s="10">
        <v>0.7916666666678793</v>
      </c>
      <c r="F33" s="7">
        <f t="shared" si="1"/>
        <v>11</v>
      </c>
      <c r="G33" s="7">
        <v>130</v>
      </c>
      <c r="H33" s="7">
        <f t="shared" si="2"/>
        <v>1430</v>
      </c>
      <c r="I33" s="7"/>
      <c r="J33" s="7"/>
      <c r="K33" s="7"/>
      <c r="L33" s="7">
        <f t="shared" si="3"/>
        <v>1430</v>
      </c>
      <c r="M33" s="7"/>
      <c r="N33" s="10"/>
      <c r="O33" s="10"/>
      <c r="P33" s="11">
        <f t="shared" si="4"/>
        <v>0</v>
      </c>
      <c r="Q33" s="11">
        <f t="shared" si="5"/>
        <v>0</v>
      </c>
      <c r="R33" s="7">
        <f t="shared" si="6"/>
        <v>0</v>
      </c>
      <c r="S33" s="10">
        <v>0.3333333333321207</v>
      </c>
      <c r="T33" s="10">
        <v>0.8333333333321207</v>
      </c>
      <c r="U33" s="7">
        <f t="shared" si="7"/>
        <v>12</v>
      </c>
    </row>
    <row r="34" ht="18.5" customHeight="1" spans="2:21" x14ac:dyDescent="0.25">
      <c r="B34" s="7" t="s">
        <v>22</v>
      </c>
      <c r="C34" s="9">
        <v>45727</v>
      </c>
      <c r="D34" s="10">
        <v>0.7916666666678793</v>
      </c>
      <c r="E34" s="10">
        <v>0.3333333333321207</v>
      </c>
      <c r="F34" s="7">
        <f t="shared" si="1"/>
        <v>13</v>
      </c>
      <c r="G34" s="7">
        <v>130</v>
      </c>
      <c r="H34" s="7">
        <f t="shared" si="2"/>
        <v>1690</v>
      </c>
      <c r="I34" s="7"/>
      <c r="J34" s="7"/>
      <c r="K34" s="7"/>
      <c r="L34" s="7">
        <f t="shared" si="3"/>
        <v>1690</v>
      </c>
      <c r="M34" s="7"/>
      <c r="N34" s="10"/>
      <c r="O34" s="10"/>
      <c r="P34" s="11">
        <f t="shared" si="4"/>
        <v>0</v>
      </c>
      <c r="Q34" s="11">
        <f t="shared" si="5"/>
        <v>0</v>
      </c>
      <c r="R34" s="7">
        <f t="shared" si="6"/>
        <v>0</v>
      </c>
      <c r="S34" s="10">
        <v>0.75</v>
      </c>
      <c r="T34" s="10">
        <v>0.25</v>
      </c>
      <c r="U34" s="7">
        <f t="shared" si="7"/>
        <v>12</v>
      </c>
    </row>
    <row r="35" ht="18.5" customHeight="1" spans="2:21" x14ac:dyDescent="0.25">
      <c r="B35" s="7" t="s">
        <v>25</v>
      </c>
      <c r="C35" s="9">
        <v>45728</v>
      </c>
      <c r="D35" s="10">
        <v>0.3333333333321207</v>
      </c>
      <c r="E35" s="10">
        <v>0.7916666666678793</v>
      </c>
      <c r="F35" s="7">
        <f t="shared" si="1"/>
        <v>11</v>
      </c>
      <c r="G35" s="7">
        <v>130</v>
      </c>
      <c r="H35" s="7">
        <f t="shared" si="2"/>
        <v>1430</v>
      </c>
      <c r="I35" s="7"/>
      <c r="J35" s="7"/>
      <c r="K35" s="7"/>
      <c r="L35" s="7">
        <f t="shared" si="3"/>
        <v>1430</v>
      </c>
      <c r="M35" s="7"/>
      <c r="N35" s="10"/>
      <c r="O35" s="10"/>
      <c r="P35" s="11">
        <f t="shared" si="4"/>
        <v>0</v>
      </c>
      <c r="Q35" s="11">
        <f t="shared" si="5"/>
        <v>0</v>
      </c>
      <c r="R35" s="7">
        <f t="shared" si="6"/>
        <v>0</v>
      </c>
      <c r="S35" s="10">
        <v>0.25</v>
      </c>
      <c r="T35" s="10">
        <v>0.75</v>
      </c>
      <c r="U35" s="7">
        <f t="shared" si="7"/>
        <v>12</v>
      </c>
    </row>
    <row r="36" ht="18.5" customHeight="1" spans="2:21" x14ac:dyDescent="0.25">
      <c r="B36" s="7" t="s">
        <v>24</v>
      </c>
      <c r="C36" s="9">
        <v>45728</v>
      </c>
      <c r="D36" s="10">
        <v>0.7916666666678793</v>
      </c>
      <c r="E36" s="10">
        <v>0.2916666666678793</v>
      </c>
      <c r="F36" s="7">
        <f t="shared" si="1"/>
        <v>12</v>
      </c>
      <c r="G36" s="7">
        <v>130</v>
      </c>
      <c r="H36" s="7">
        <f t="shared" si="2"/>
        <v>1560</v>
      </c>
      <c r="I36" s="7"/>
      <c r="J36" s="7"/>
      <c r="K36" s="7"/>
      <c r="L36" s="7">
        <f t="shared" si="3"/>
        <v>1560</v>
      </c>
      <c r="M36" s="7"/>
      <c r="N36" s="10"/>
      <c r="O36" s="10"/>
      <c r="P36" s="11">
        <f t="shared" si="4"/>
        <v>0</v>
      </c>
      <c r="Q36" s="11">
        <f t="shared" si="5"/>
        <v>0</v>
      </c>
      <c r="R36" s="7">
        <f t="shared" si="6"/>
        <v>0</v>
      </c>
      <c r="S36" s="10">
        <v>0.75</v>
      </c>
      <c r="T36" s="10">
        <v>0.25</v>
      </c>
      <c r="U36" s="7">
        <f t="shared" si="7"/>
        <v>12</v>
      </c>
    </row>
    <row r="37" ht="18.5" customHeight="1" spans="2:21" x14ac:dyDescent="0.25">
      <c r="B37" s="7" t="s">
        <v>23</v>
      </c>
      <c r="C37" s="9">
        <v>45729</v>
      </c>
      <c r="D37" s="10">
        <v>0.2916666666678793</v>
      </c>
      <c r="E37" s="10">
        <v>0.7916666666678793</v>
      </c>
      <c r="F37" s="7">
        <f t="shared" ref="F37" si="57">IF(AND(OR(D37=E37,D37&gt;E37),(D37&gt;0)),24-MROUND((((D37*1440)-(E37*1440)))/60,0.5),MROUND(((E37*1440)-(D37*1440))/60,0.5))</f>
        <v>12</v>
      </c>
      <c r="G37" s="7">
        <v>130</v>
      </c>
      <c r="H37" s="7">
        <f t="shared" ref="H37" si="58">SUM(F37*G37)</f>
        <v>1560</v>
      </c>
      <c r="I37" s="7"/>
      <c r="J37" s="7"/>
      <c r="K37" s="7"/>
      <c r="L37" s="7">
        <f t="shared" ref="L37" si="59">(H37+I37+J37)-K37</f>
        <v>1560</v>
      </c>
      <c r="M37" s="7"/>
      <c r="N37" s="10"/>
      <c r="O37" s="10"/>
      <c r="P37" s="11">
        <f t="shared" ref="P37" si="60">IFERROR(MROUND(N37,"0:30"),"0:00")</f>
        <v>0</v>
      </c>
      <c r="Q37" s="11">
        <f t="shared" ref="Q37" si="61">IFERROR(MROUND(O37,"0:30"),"0:00")</f>
        <v>0</v>
      </c>
      <c r="R37" s="7">
        <f t="shared" ref="R37" si="62">IF(AND(OR(N37=O37,N37&gt;O37),(N37&gt;0)),24-MROUND((((N37*1440)-(O37*1440)))/60,0.5),MROUND(((O37*1440)-(N37*1440))/60,0.5))</f>
        <v>0</v>
      </c>
      <c r="S37" s="10">
        <v>0.25</v>
      </c>
      <c r="T37" s="10">
        <v>0.75</v>
      </c>
      <c r="U37" s="7">
        <f t="shared" ref="U37" si="63">IF(AND(OR(S37=T37,S37&gt;T37),(S37&gt;0)),24-MROUND((((S37*1440)-(T37*1440)))/60,0.5),MROUND(((T37*1440)-(S37*1440))/60,0.5))</f>
        <v>12</v>
      </c>
    </row>
    <row r="38" ht="18.5" customHeight="1" spans="1:21" x14ac:dyDescent="0.25">
      <c r="A38" t="s">
        <v>20</v>
      </c>
      <c r="B38" s="7" t="s">
        <v>19</v>
      </c>
      <c r="C38" s="9">
        <v>45729</v>
      </c>
      <c r="D38" s="10">
        <v>0.2604166666678793</v>
      </c>
      <c r="E38" s="10">
        <v>0.7604166666678793</v>
      </c>
      <c r="F38" s="7">
        <f t="shared" si="1"/>
        <v>12</v>
      </c>
      <c r="G38" s="7">
        <v>130</v>
      </c>
      <c r="H38" s="7">
        <f t="shared" si="2"/>
        <v>1560</v>
      </c>
      <c r="I38" s="7"/>
      <c r="J38" s="7"/>
      <c r="K38" s="7"/>
      <c r="L38" s="7">
        <f t="shared" si="3"/>
        <v>1560</v>
      </c>
      <c r="M38" s="7"/>
      <c r="N38" s="10"/>
      <c r="O38" s="10"/>
      <c r="P38" s="11">
        <f t="shared" si="4"/>
        <v>0</v>
      </c>
      <c r="Q38" s="11">
        <f t="shared" si="5"/>
        <v>0</v>
      </c>
      <c r="R38" s="7">
        <f t="shared" si="6"/>
        <v>0</v>
      </c>
      <c r="S38" s="10">
        <v>0.2604166666678793</v>
      </c>
      <c r="T38" s="10">
        <v>0.7604166666678793</v>
      </c>
      <c r="U38" s="7">
        <f t="shared" si="7"/>
        <v>12</v>
      </c>
    </row>
    <row r="39" ht="18.5" customHeight="1" spans="2:21" x14ac:dyDescent="0.25">
      <c r="B39" s="7" t="s">
        <v>24</v>
      </c>
      <c r="C39" s="9">
        <v>45729</v>
      </c>
      <c r="D39" s="10">
        <v>0.7916666666678793</v>
      </c>
      <c r="E39" s="10">
        <v>0.2916666666678793</v>
      </c>
      <c r="F39" s="7">
        <f t="shared" si="1"/>
        <v>12</v>
      </c>
      <c r="G39" s="7">
        <v>130</v>
      </c>
      <c r="H39" s="7">
        <f t="shared" si="2"/>
        <v>1560</v>
      </c>
      <c r="I39" s="7"/>
      <c r="J39" s="7"/>
      <c r="K39" s="7"/>
      <c r="L39" s="7">
        <f t="shared" si="3"/>
        <v>1560</v>
      </c>
      <c r="M39" s="7"/>
      <c r="N39" s="10"/>
      <c r="O39" s="10"/>
      <c r="P39" s="11">
        <f t="shared" si="4"/>
        <v>0</v>
      </c>
      <c r="Q39" s="11">
        <f t="shared" si="5"/>
        <v>0</v>
      </c>
      <c r="R39" s="7">
        <f t="shared" si="6"/>
        <v>0</v>
      </c>
      <c r="S39" s="10">
        <v>0.75</v>
      </c>
      <c r="T39" s="10">
        <v>0.25</v>
      </c>
      <c r="U39" s="7">
        <f t="shared" si="7"/>
        <v>12</v>
      </c>
    </row>
    <row r="40" ht="18.5" customHeight="1" spans="2:21" x14ac:dyDescent="0.25">
      <c r="B40" s="7" t="s">
        <v>19</v>
      </c>
      <c r="C40" s="9">
        <v>45730</v>
      </c>
      <c r="D40" s="10">
        <v>0.2916666666678793</v>
      </c>
      <c r="E40" s="10">
        <v>0.7916666666678793</v>
      </c>
      <c r="F40" s="7">
        <f t="shared" si="1"/>
        <v>12</v>
      </c>
      <c r="G40" s="7">
        <v>130</v>
      </c>
      <c r="H40" s="7">
        <f t="shared" si="2"/>
        <v>1560</v>
      </c>
      <c r="I40" s="7"/>
      <c r="J40" s="7"/>
      <c r="K40" s="7"/>
      <c r="L40" s="7">
        <f t="shared" si="3"/>
        <v>1560</v>
      </c>
      <c r="M40" s="7"/>
      <c r="N40" s="10"/>
      <c r="O40" s="10"/>
      <c r="P40" s="11">
        <f t="shared" si="4"/>
        <v>0</v>
      </c>
      <c r="Q40" s="11">
        <f t="shared" si="5"/>
        <v>0</v>
      </c>
      <c r="R40" s="7">
        <f t="shared" si="6"/>
        <v>0</v>
      </c>
      <c r="S40" s="10">
        <v>0.25</v>
      </c>
      <c r="T40" s="10">
        <v>0.75</v>
      </c>
      <c r="U40" s="7">
        <f t="shared" si="7"/>
        <v>12</v>
      </c>
    </row>
    <row r="41" ht="18.5" customHeight="1" spans="2:21" x14ac:dyDescent="0.25">
      <c r="B41" s="7" t="s">
        <v>22</v>
      </c>
      <c r="C41" s="9">
        <v>45730</v>
      </c>
      <c r="D41" s="10">
        <v>0.7916666666678793</v>
      </c>
      <c r="E41" s="10">
        <v>0.2916666666678793</v>
      </c>
      <c r="F41" s="7">
        <f t="shared" si="1"/>
        <v>12</v>
      </c>
      <c r="G41" s="7">
        <v>130</v>
      </c>
      <c r="H41" s="7">
        <f t="shared" si="2"/>
        <v>1560</v>
      </c>
      <c r="I41" s="7"/>
      <c r="J41" s="7"/>
      <c r="K41" s="7"/>
      <c r="L41" s="7">
        <f t="shared" si="3"/>
        <v>1560</v>
      </c>
      <c r="M41" s="7"/>
      <c r="N41" s="10"/>
      <c r="O41" s="10"/>
      <c r="P41" s="11">
        <f t="shared" si="4"/>
        <v>0</v>
      </c>
      <c r="Q41" s="11">
        <f t="shared" si="5"/>
        <v>0</v>
      </c>
      <c r="R41" s="7">
        <f t="shared" si="6"/>
        <v>0</v>
      </c>
      <c r="S41" s="10">
        <v>0.75</v>
      </c>
      <c r="T41" s="10">
        <v>0.25</v>
      </c>
      <c r="U41" s="7">
        <f t="shared" si="7"/>
        <v>12</v>
      </c>
    </row>
    <row r="42" ht="18.5" customHeight="1" spans="2:21" x14ac:dyDescent="0.25">
      <c r="B42" s="7" t="s">
        <v>24</v>
      </c>
      <c r="C42" s="9">
        <v>45731</v>
      </c>
      <c r="D42" s="10">
        <v>0.2916666666678793</v>
      </c>
      <c r="E42" s="10">
        <v>0.7916666666678793</v>
      </c>
      <c r="F42" s="7">
        <f t="shared" si="1"/>
        <v>12</v>
      </c>
      <c r="G42" s="7">
        <v>130</v>
      </c>
      <c r="H42" s="7">
        <f t="shared" si="2"/>
        <v>1560</v>
      </c>
      <c r="I42" s="7"/>
      <c r="J42" s="7"/>
      <c r="K42" s="7"/>
      <c r="L42" s="7">
        <f t="shared" si="3"/>
        <v>1560</v>
      </c>
      <c r="M42" s="7"/>
      <c r="N42" s="10"/>
      <c r="O42" s="10"/>
      <c r="P42" s="11">
        <f t="shared" si="4"/>
        <v>0</v>
      </c>
      <c r="Q42" s="11">
        <f t="shared" si="5"/>
        <v>0</v>
      </c>
      <c r="R42" s="7">
        <f t="shared" si="6"/>
        <v>0</v>
      </c>
      <c r="S42" s="10">
        <v>0.25</v>
      </c>
      <c r="T42" s="10">
        <v>0.75</v>
      </c>
      <c r="U42" s="7">
        <f t="shared" si="7"/>
        <v>12</v>
      </c>
    </row>
    <row r="43" ht="18.5" customHeight="1" spans="2:21" x14ac:dyDescent="0.25">
      <c r="B43" s="7" t="s">
        <v>22</v>
      </c>
      <c r="C43" s="9">
        <v>45731</v>
      </c>
      <c r="D43" s="10">
        <v>0.7916666666678793</v>
      </c>
      <c r="E43" s="10">
        <v>0.2916666666678793</v>
      </c>
      <c r="F43" s="7">
        <f t="shared" si="1"/>
        <v>12</v>
      </c>
      <c r="G43" s="7">
        <v>130</v>
      </c>
      <c r="H43" s="7">
        <f t="shared" si="2"/>
        <v>1560</v>
      </c>
      <c r="I43" s="7"/>
      <c r="J43" s="7"/>
      <c r="K43" s="7"/>
      <c r="L43" s="7">
        <f t="shared" si="3"/>
        <v>1560</v>
      </c>
      <c r="M43" s="7"/>
      <c r="N43" s="10"/>
      <c r="O43" s="10"/>
      <c r="P43" s="11">
        <f t="shared" si="4"/>
        <v>0</v>
      </c>
      <c r="Q43" s="11">
        <f t="shared" si="5"/>
        <v>0</v>
      </c>
      <c r="R43" s="7">
        <f t="shared" si="6"/>
        <v>0</v>
      </c>
      <c r="S43" s="10">
        <v>0.75</v>
      </c>
      <c r="T43" s="10">
        <v>0.25</v>
      </c>
      <c r="U43" s="7">
        <f t="shared" si="7"/>
        <v>12</v>
      </c>
    </row>
    <row r="44" ht="18.5" customHeight="1" spans="2:21" x14ac:dyDescent="0.25">
      <c r="B44" s="7" t="s">
        <v>19</v>
      </c>
      <c r="C44" s="9">
        <v>45732</v>
      </c>
      <c r="D44" s="10">
        <v>0.2916666666678793</v>
      </c>
      <c r="E44" s="10">
        <v>0.7916666666678793</v>
      </c>
      <c r="F44" s="7">
        <f t="shared" ref="F44" si="64">IF(AND(OR(D44=E44,D44&gt;E44),(D44&gt;0)),24-MROUND((((D44*1440)-(E44*1440)))/60,0.5),MROUND(((E44*1440)-(D44*1440))/60,0.5))</f>
        <v>12</v>
      </c>
      <c r="G44" s="7">
        <v>130</v>
      </c>
      <c r="H44" s="7">
        <f t="shared" ref="H44" si="65">SUM(F44*G44)</f>
        <v>1560</v>
      </c>
      <c r="I44" s="7"/>
      <c r="J44" s="7"/>
      <c r="K44" s="7"/>
      <c r="L44" s="7">
        <f t="shared" ref="L44" si="66">(H44+I44+J44)-K44</f>
        <v>1560</v>
      </c>
      <c r="M44" s="7"/>
      <c r="N44" s="10"/>
      <c r="O44" s="10"/>
      <c r="P44" s="11">
        <f t="shared" ref="P44" si="67">IFERROR(MROUND(N44,"0:30"),"0:00")</f>
        <v>0</v>
      </c>
      <c r="Q44" s="11">
        <f t="shared" ref="Q44" si="68">IFERROR(MROUND(O44,"0:30"),"0:00")</f>
        <v>0</v>
      </c>
      <c r="R44" s="7">
        <f t="shared" ref="R44" si="69">IF(AND(OR(N44=O44,N44&gt;O44),(N44&gt;0)),24-MROUND((((N44*1440)-(O44*1440)))/60,0.5),MROUND(((O44*1440)-(N44*1440))/60,0.5))</f>
        <v>0</v>
      </c>
      <c r="S44" s="10">
        <v>0.25</v>
      </c>
      <c r="T44" s="10">
        <v>0.75</v>
      </c>
      <c r="U44" s="7">
        <f t="shared" ref="U44" si="70">IF(AND(OR(S44=T44,S44&gt;T44),(S44&gt;0)),24-MROUND((((S44*1440)-(T44*1440)))/60,0.5),MROUND(((T44*1440)-(S44*1440))/60,0.5))</f>
        <v>12</v>
      </c>
    </row>
    <row r="45" ht="18.5" customHeight="1" spans="1:21" x14ac:dyDescent="0.25">
      <c r="A45" t="s">
        <v>20</v>
      </c>
      <c r="B45" s="7" t="s">
        <v>24</v>
      </c>
      <c r="C45" s="9">
        <v>45732</v>
      </c>
      <c r="D45" s="10">
        <v>0.2916666666678793</v>
      </c>
      <c r="E45" s="10">
        <v>0.7916666666678793</v>
      </c>
      <c r="F45" s="7">
        <f t="shared" si="1"/>
        <v>12</v>
      </c>
      <c r="G45" s="7">
        <v>130</v>
      </c>
      <c r="H45" s="7">
        <f t="shared" si="2"/>
        <v>1560</v>
      </c>
      <c r="I45" s="7"/>
      <c r="J45" s="7"/>
      <c r="K45" s="7"/>
      <c r="L45" s="7">
        <f t="shared" si="3"/>
        <v>1560</v>
      </c>
      <c r="M45" s="7"/>
      <c r="N45" s="10"/>
      <c r="O45" s="10"/>
      <c r="P45" s="11">
        <f t="shared" si="4"/>
        <v>0</v>
      </c>
      <c r="Q45" s="11">
        <f t="shared" si="5"/>
        <v>0</v>
      </c>
      <c r="R45" s="7">
        <f t="shared" si="6"/>
        <v>0</v>
      </c>
      <c r="S45" s="10">
        <v>0.2916666666678793</v>
      </c>
      <c r="T45" s="10">
        <v>0.7916666666678793</v>
      </c>
      <c r="U45" s="7">
        <f t="shared" si="7"/>
        <v>12</v>
      </c>
    </row>
    <row r="46" ht="18.5" customHeight="1" spans="2:21" x14ac:dyDescent="0.25">
      <c r="B46" s="7" t="s">
        <v>22</v>
      </c>
      <c r="C46" s="9">
        <v>45732</v>
      </c>
      <c r="D46" s="10">
        <v>0.7916666666678793</v>
      </c>
      <c r="E46" s="10">
        <v>0.2916666666678793</v>
      </c>
      <c r="F46" s="7">
        <f t="shared" si="1"/>
        <v>12</v>
      </c>
      <c r="G46" s="7">
        <v>130</v>
      </c>
      <c r="H46" s="7">
        <f t="shared" si="2"/>
        <v>1560</v>
      </c>
      <c r="I46" s="7"/>
      <c r="J46" s="7"/>
      <c r="K46" s="7"/>
      <c r="L46" s="7">
        <f t="shared" si="3"/>
        <v>1560</v>
      </c>
      <c r="M46" s="7"/>
      <c r="N46" s="10"/>
      <c r="O46" s="10"/>
      <c r="P46" s="11">
        <f t="shared" si="4"/>
        <v>0</v>
      </c>
      <c r="Q46" s="11">
        <f t="shared" si="5"/>
        <v>0</v>
      </c>
      <c r="R46" s="7">
        <f t="shared" si="6"/>
        <v>0</v>
      </c>
      <c r="S46" s="10">
        <v>0.75</v>
      </c>
      <c r="T46" s="10">
        <v>0.25</v>
      </c>
      <c r="U46" s="7">
        <f t="shared" si="7"/>
        <v>12</v>
      </c>
    </row>
    <row r="47" ht="18.5" customHeight="1" spans="2:21" x14ac:dyDescent="0.25">
      <c r="B47" s="7" t="s">
        <v>19</v>
      </c>
      <c r="C47" s="9">
        <v>45733</v>
      </c>
      <c r="D47" s="10">
        <v>0.2916666666678793</v>
      </c>
      <c r="E47" s="10">
        <v>0.7916666666678793</v>
      </c>
      <c r="F47" s="7">
        <f t="shared" ref="F47:F50" si="71">IF(AND(OR(D47=E47,D47&gt;E47),(D47&gt;0)),24-MROUND((((D47*1440)-(E47*1440)))/60,0.5),MROUND(((E47*1440)-(D47*1440))/60,0.5))</f>
        <v>12</v>
      </c>
      <c r="G47" s="7">
        <v>130</v>
      </c>
      <c r="H47" s="7">
        <f t="shared" ref="H47:H50" si="72">SUM(F47*G47)</f>
        <v>1560</v>
      </c>
      <c r="I47" s="7"/>
      <c r="J47" s="7"/>
      <c r="K47" s="7"/>
      <c r="L47" s="7">
        <f t="shared" ref="L47:L50" si="73">(H47+I47+J47)-K47</f>
        <v>1560</v>
      </c>
      <c r="M47" s="7"/>
      <c r="N47" s="10"/>
      <c r="O47" s="10"/>
      <c r="P47" s="11">
        <f t="shared" ref="P47:P50" si="74">IFERROR(MROUND(N47,"0:30"),"0:00")</f>
        <v>0</v>
      </c>
      <c r="Q47" s="11">
        <f t="shared" ref="Q47:Q50" si="75">IFERROR(MROUND(O47,"0:30"),"0:00")</f>
        <v>0</v>
      </c>
      <c r="R47" s="7">
        <f t="shared" ref="R47:R50" si="76">IF(AND(OR(N47=O47,N47&gt;O47),(N47&gt;0)),24-MROUND((((N47*1440)-(O47*1440)))/60,0.5),MROUND(((O47*1440)-(N47*1440))/60,0.5))</f>
        <v>0</v>
      </c>
      <c r="S47" s="10">
        <v>0.25</v>
      </c>
      <c r="T47" s="10">
        <v>0.75</v>
      </c>
      <c r="U47" s="7">
        <f t="shared" ref="U47:U50" si="77">IF(AND(OR(S47=T47,S47&gt;T47),(S47&gt;0)),24-MROUND((((S47*1440)-(T47*1440)))/60,0.5),MROUND(((T47*1440)-(S47*1440))/60,0.5))</f>
        <v>12</v>
      </c>
    </row>
    <row r="48" ht="18.5" customHeight="1" spans="2:21" x14ac:dyDescent="0.25">
      <c r="B48" s="7" t="s">
        <v>24</v>
      </c>
      <c r="C48" s="9">
        <v>45733</v>
      </c>
      <c r="D48" s="10">
        <v>0.7916666666678793</v>
      </c>
      <c r="E48" s="10">
        <v>0.2916666666678793</v>
      </c>
      <c r="F48" s="7">
        <f t="shared" si="71"/>
        <v>12</v>
      </c>
      <c r="G48" s="7">
        <v>130</v>
      </c>
      <c r="H48" s="7">
        <f t="shared" si="72"/>
        <v>1560</v>
      </c>
      <c r="I48" s="7"/>
      <c r="J48" s="7"/>
      <c r="K48" s="7"/>
      <c r="L48" s="7">
        <f t="shared" si="73"/>
        <v>1560</v>
      </c>
      <c r="M48" s="7"/>
      <c r="N48" s="10"/>
      <c r="O48" s="10"/>
      <c r="P48" s="11">
        <f t="shared" si="74"/>
        <v>0</v>
      </c>
      <c r="Q48" s="11">
        <f t="shared" si="75"/>
        <v>0</v>
      </c>
      <c r="R48" s="7">
        <f t="shared" si="76"/>
        <v>0</v>
      </c>
      <c r="S48" s="10">
        <v>0.75</v>
      </c>
      <c r="T48" s="10">
        <v>0.25</v>
      </c>
      <c r="U48" s="7">
        <f t="shared" si="77"/>
        <v>12</v>
      </c>
    </row>
    <row r="49" ht="18.5" customHeight="1" spans="2:21" x14ac:dyDescent="0.25">
      <c r="B49" s="7" t="s">
        <v>22</v>
      </c>
      <c r="C49" s="12">
        <v>45734</v>
      </c>
      <c r="D49" s="10">
        <v>0.2916666666678793</v>
      </c>
      <c r="E49" s="10">
        <v>0.7916666666678793</v>
      </c>
      <c r="F49" s="7">
        <f t="shared" si="71"/>
        <v>12</v>
      </c>
      <c r="G49" s="7">
        <v>130</v>
      </c>
      <c r="H49" s="7">
        <f t="shared" si="72"/>
        <v>1560</v>
      </c>
      <c r="I49" s="7"/>
      <c r="J49" s="7"/>
      <c r="K49" s="7"/>
      <c r="L49" s="7">
        <f t="shared" si="73"/>
        <v>1560</v>
      </c>
      <c r="M49" s="7"/>
      <c r="N49" s="10"/>
      <c r="O49" s="10"/>
      <c r="P49" s="11">
        <f t="shared" si="74"/>
        <v>0</v>
      </c>
      <c r="Q49" s="11">
        <f t="shared" si="75"/>
        <v>0</v>
      </c>
      <c r="R49" s="7">
        <f t="shared" si="76"/>
        <v>0</v>
      </c>
      <c r="S49" s="10">
        <v>0.25</v>
      </c>
      <c r="T49" s="10">
        <v>0.75</v>
      </c>
      <c r="U49" s="7">
        <f t="shared" si="77"/>
        <v>12</v>
      </c>
    </row>
    <row r="50" ht="18.5" customHeight="1" spans="2:21" x14ac:dyDescent="0.25">
      <c r="B50" s="7" t="s">
        <v>24</v>
      </c>
      <c r="C50" s="12">
        <v>45734</v>
      </c>
      <c r="D50" s="10">
        <v>0.7916666666678793</v>
      </c>
      <c r="E50" s="10">
        <v>0.2916666666678793</v>
      </c>
      <c r="F50" s="7">
        <f t="shared" si="71"/>
        <v>12</v>
      </c>
      <c r="G50" s="7">
        <v>130</v>
      </c>
      <c r="H50" s="7">
        <f t="shared" si="72"/>
        <v>1560</v>
      </c>
      <c r="I50" s="7"/>
      <c r="J50" s="7"/>
      <c r="K50" s="7"/>
      <c r="L50" s="7">
        <f t="shared" si="73"/>
        <v>1560</v>
      </c>
      <c r="M50" s="7"/>
      <c r="N50" s="10"/>
      <c r="O50" s="10"/>
      <c r="P50" s="11">
        <f t="shared" si="74"/>
        <v>0</v>
      </c>
      <c r="Q50" s="11">
        <f t="shared" si="75"/>
        <v>0</v>
      </c>
      <c r="R50" s="7">
        <f t="shared" si="76"/>
        <v>0</v>
      </c>
      <c r="S50" s="10">
        <v>0.75</v>
      </c>
      <c r="T50" s="10">
        <v>0.25</v>
      </c>
      <c r="U50" s="7">
        <f t="shared" si="77"/>
        <v>12</v>
      </c>
    </row>
    <row r="51" ht="18.5" customHeight="1" spans="2:21" x14ac:dyDescent="0.25">
      <c r="B51" s="7" t="s">
        <v>23</v>
      </c>
      <c r="C51" s="12">
        <v>45735</v>
      </c>
      <c r="D51" s="10">
        <v>0.2916666666678793</v>
      </c>
      <c r="E51" s="10">
        <v>0.7916666666678793</v>
      </c>
      <c r="F51" s="7">
        <f t="shared" si="1"/>
        <v>12</v>
      </c>
      <c r="G51" s="7">
        <v>130</v>
      </c>
      <c r="H51" s="7">
        <f t="shared" si="2"/>
        <v>1560</v>
      </c>
      <c r="I51" s="7"/>
      <c r="J51" s="7"/>
      <c r="K51" s="7"/>
      <c r="L51" s="7">
        <f t="shared" si="3"/>
        <v>1560</v>
      </c>
      <c r="M51" s="7"/>
      <c r="N51" s="10"/>
      <c r="O51" s="10"/>
      <c r="P51" s="11">
        <f t="shared" si="4"/>
        <v>0</v>
      </c>
      <c r="Q51" s="11">
        <f t="shared" si="5"/>
        <v>0</v>
      </c>
      <c r="R51" s="7">
        <f t="shared" si="6"/>
        <v>0</v>
      </c>
      <c r="S51" s="10">
        <v>0.25</v>
      </c>
      <c r="T51" s="10">
        <v>0.75</v>
      </c>
      <c r="U51" s="7">
        <f t="shared" si="7"/>
        <v>12</v>
      </c>
    </row>
    <row r="52" ht="18.5" customHeight="1" spans="2:21" x14ac:dyDescent="0.25">
      <c r="B52" s="7" t="s">
        <v>22</v>
      </c>
      <c r="C52" s="12">
        <v>45735</v>
      </c>
      <c r="D52" s="10">
        <v>0.7916666666678793</v>
      </c>
      <c r="E52" s="10">
        <v>0.2916666666678793</v>
      </c>
      <c r="F52" s="7">
        <f t="shared" si="1"/>
        <v>12</v>
      </c>
      <c r="G52" s="7">
        <v>130</v>
      </c>
      <c r="H52" s="7">
        <f t="shared" si="2"/>
        <v>1560</v>
      </c>
      <c r="I52" s="7"/>
      <c r="J52" s="7"/>
      <c r="K52" s="7"/>
      <c r="L52" s="7">
        <f t="shared" si="3"/>
        <v>1560</v>
      </c>
      <c r="M52" s="7"/>
      <c r="N52" s="10"/>
      <c r="O52" s="10"/>
      <c r="P52" s="11">
        <f t="shared" si="4"/>
        <v>0</v>
      </c>
      <c r="Q52" s="11">
        <f t="shared" si="5"/>
        <v>0</v>
      </c>
      <c r="R52" s="7">
        <f t="shared" si="6"/>
        <v>0</v>
      </c>
      <c r="S52" s="10">
        <v>0.75</v>
      </c>
      <c r="T52" s="10">
        <v>0.25</v>
      </c>
      <c r="U52" s="7">
        <f t="shared" si="7"/>
        <v>12</v>
      </c>
    </row>
    <row r="53" ht="18.5" customHeight="1" spans="2:21" x14ac:dyDescent="0.25">
      <c r="B53" s="7" t="s">
        <v>19</v>
      </c>
      <c r="C53" s="12">
        <v>45736</v>
      </c>
      <c r="D53" s="10">
        <v>0.2916666666678793</v>
      </c>
      <c r="E53" s="10">
        <v>0.7916666666678793</v>
      </c>
      <c r="F53" s="7">
        <f t="shared" si="1"/>
        <v>12</v>
      </c>
      <c r="G53" s="7">
        <v>130</v>
      </c>
      <c r="H53" s="7">
        <f t="shared" si="2"/>
        <v>1560</v>
      </c>
      <c r="I53" s="7"/>
      <c r="J53" s="7"/>
      <c r="K53" s="7"/>
      <c r="L53" s="7">
        <f t="shared" si="3"/>
        <v>1560</v>
      </c>
      <c r="M53" s="7"/>
      <c r="N53" s="10"/>
      <c r="O53" s="10"/>
      <c r="P53" s="11">
        <f t="shared" si="4"/>
        <v>0</v>
      </c>
      <c r="Q53" s="11">
        <f t="shared" si="5"/>
        <v>0</v>
      </c>
      <c r="R53" s="7">
        <f t="shared" si="6"/>
        <v>0</v>
      </c>
      <c r="S53" s="10">
        <v>0.25</v>
      </c>
      <c r="T53" s="10">
        <v>0.75</v>
      </c>
      <c r="U53" s="7">
        <f t="shared" si="7"/>
        <v>12</v>
      </c>
    </row>
    <row r="54" ht="18.5" customHeight="1" spans="2:21" x14ac:dyDescent="0.25">
      <c r="B54" s="7" t="s">
        <v>22</v>
      </c>
      <c r="C54" s="12">
        <v>45736</v>
      </c>
      <c r="D54" s="10">
        <v>0.7916666666678793</v>
      </c>
      <c r="E54" s="10">
        <v>0.2916666666678793</v>
      </c>
      <c r="F54" s="7">
        <f t="shared" ref="F54:F76" si="78">IF(AND(OR(D54=E54,D54&gt;E54),(D54&gt;0)),24-MROUND((((D54*1440)-(E54*1440)))/60,0.5),MROUND(((E54*1440)-(D54*1440))/60,0.5))</f>
        <v>12</v>
      </c>
      <c r="G54" s="7">
        <v>130</v>
      </c>
      <c r="H54" s="7">
        <f t="shared" ref="H54:H76" si="79">SUM(F54*G54)</f>
        <v>1560</v>
      </c>
      <c r="I54" s="7"/>
      <c r="J54" s="7"/>
      <c r="K54" s="7"/>
      <c r="L54" s="7">
        <f t="shared" ref="L54:L76" si="80">(H54+I54+J54)-K54</f>
        <v>1560</v>
      </c>
      <c r="M54" s="7"/>
      <c r="N54" s="10"/>
      <c r="O54" s="10"/>
      <c r="P54" s="11">
        <f t="shared" ref="P54:P76" si="81">IFERROR(MROUND(N54,"0:30"),"0:00")</f>
        <v>0</v>
      </c>
      <c r="Q54" s="11">
        <f t="shared" ref="Q54:Q76" si="82">IFERROR(MROUND(O54,"0:30"),"0:00")</f>
        <v>0</v>
      </c>
      <c r="R54" s="7">
        <f t="shared" ref="R54:R76" si="83">IF(AND(OR(N54=O54,N54&gt;O54),(N54&gt;0)),24-MROUND((((N54*1440)-(O54*1440)))/60,0.5),MROUND(((O54*1440)-(N54*1440))/60,0.5))</f>
        <v>0</v>
      </c>
      <c r="S54" s="10">
        <v>0.75</v>
      </c>
      <c r="T54" s="10">
        <v>0.25</v>
      </c>
      <c r="U54" s="7">
        <f t="shared" ref="U54:U76" si="84">IF(AND(OR(S54=T54,S54&gt;T54),(S54&gt;0)),24-MROUND((((S54*1440)-(T54*1440)))/60,0.5),MROUND(((T54*1440)-(S54*1440))/60,0.5))</f>
        <v>12</v>
      </c>
    </row>
    <row r="55" ht="18.5" customHeight="1" spans="2:21" x14ac:dyDescent="0.25">
      <c r="B55" s="7" t="s">
        <v>19</v>
      </c>
      <c r="C55" s="12">
        <v>45737</v>
      </c>
      <c r="D55" s="10">
        <v>0.2916666666678793</v>
      </c>
      <c r="E55" s="10">
        <v>0.7916666666678793</v>
      </c>
      <c r="F55" s="7">
        <f t="shared" si="78"/>
        <v>12</v>
      </c>
      <c r="G55" s="7">
        <v>130</v>
      </c>
      <c r="H55" s="7">
        <f t="shared" si="79"/>
        <v>1560</v>
      </c>
      <c r="I55" s="7"/>
      <c r="J55" s="7"/>
      <c r="K55" s="7"/>
      <c r="L55" s="7">
        <f t="shared" si="80"/>
        <v>1560</v>
      </c>
      <c r="M55" s="7"/>
      <c r="N55" s="10"/>
      <c r="O55" s="10"/>
      <c r="P55" s="11">
        <f t="shared" si="81"/>
        <v>0</v>
      </c>
      <c r="Q55" s="11">
        <f t="shared" si="82"/>
        <v>0</v>
      </c>
      <c r="R55" s="7">
        <f t="shared" si="83"/>
        <v>0</v>
      </c>
      <c r="S55" s="10">
        <v>0.25</v>
      </c>
      <c r="T55" s="10">
        <v>0.75</v>
      </c>
      <c r="U55" s="7">
        <f t="shared" si="84"/>
        <v>12</v>
      </c>
    </row>
    <row r="56" ht="18.5" customHeight="1" spans="2:21" x14ac:dyDescent="0.25">
      <c r="B56" s="7" t="s">
        <v>24</v>
      </c>
      <c r="C56" s="12">
        <v>45737</v>
      </c>
      <c r="D56" s="10">
        <v>0.7916666666678793</v>
      </c>
      <c r="E56" s="10">
        <v>0.2916666666678793</v>
      </c>
      <c r="F56" s="7">
        <f t="shared" si="78"/>
        <v>12</v>
      </c>
      <c r="G56" s="7">
        <v>130</v>
      </c>
      <c r="H56" s="7">
        <f t="shared" si="79"/>
        <v>1560</v>
      </c>
      <c r="I56" s="7"/>
      <c r="J56" s="7"/>
      <c r="K56" s="7"/>
      <c r="L56" s="7">
        <f t="shared" si="80"/>
        <v>1560</v>
      </c>
      <c r="M56" s="7"/>
      <c r="N56" s="10"/>
      <c r="O56" s="10"/>
      <c r="P56" s="11">
        <f t="shared" si="81"/>
        <v>0</v>
      </c>
      <c r="Q56" s="11">
        <f t="shared" si="82"/>
        <v>0</v>
      </c>
      <c r="R56" s="7">
        <f t="shared" si="83"/>
        <v>0</v>
      </c>
      <c r="S56" s="10">
        <v>0.75</v>
      </c>
      <c r="T56" s="10">
        <v>0.25</v>
      </c>
      <c r="U56" s="7">
        <f t="shared" si="84"/>
        <v>12</v>
      </c>
    </row>
    <row r="57" ht="18.5" customHeight="1" spans="2:21" x14ac:dyDescent="0.25">
      <c r="B57" s="7" t="s">
        <v>23</v>
      </c>
      <c r="C57" s="12">
        <v>45738</v>
      </c>
      <c r="D57" s="10">
        <v>0.2916666666678793</v>
      </c>
      <c r="E57" s="10">
        <v>0.7916666666678793</v>
      </c>
      <c r="F57" s="7">
        <f t="shared" ref="F57" si="85">IF(AND(OR(D57=E57,D57&gt;E57),(D57&gt;0)),24-MROUND((((D57*1440)-(E57*1440)))/60,0.5),MROUND(((E57*1440)-(D57*1440))/60,0.5))</f>
        <v>12</v>
      </c>
      <c r="G57" s="7">
        <v>130</v>
      </c>
      <c r="H57" s="7">
        <f t="shared" ref="H57" si="86">SUM(F57*G57)</f>
        <v>1560</v>
      </c>
      <c r="I57" s="7"/>
      <c r="J57" s="7"/>
      <c r="K57" s="7"/>
      <c r="L57" s="7">
        <f t="shared" ref="L57" si="87">(H57+I57+J57)-K57</f>
        <v>1560</v>
      </c>
      <c r="M57" s="7"/>
      <c r="N57" s="10"/>
      <c r="O57" s="10"/>
      <c r="P57" s="11">
        <f t="shared" ref="P57" si="88">IFERROR(MROUND(N57,"0:30"),"0:00")</f>
        <v>0</v>
      </c>
      <c r="Q57" s="11">
        <f t="shared" ref="Q57" si="89">IFERROR(MROUND(O57,"0:30"),"0:00")</f>
        <v>0</v>
      </c>
      <c r="R57" s="7">
        <f t="shared" ref="R57" si="90">IF(AND(OR(N57=O57,N57&gt;O57),(N57&gt;0)),24-MROUND((((N57*1440)-(O57*1440)))/60,0.5),MROUND(((O57*1440)-(N57*1440))/60,0.5))</f>
        <v>0</v>
      </c>
      <c r="S57" s="10">
        <v>0.25</v>
      </c>
      <c r="T57" s="10">
        <v>0.75</v>
      </c>
      <c r="U57" s="7">
        <f t="shared" ref="U57" si="91">IF(AND(OR(S57=T57,S57&gt;T57),(S57&gt;0)),24-MROUND((((S57*1440)-(T57*1440)))/60,0.5),MROUND(((T57*1440)-(S57*1440))/60,0.5))</f>
        <v>12</v>
      </c>
    </row>
    <row r="58" ht="18.5" customHeight="1" spans="1:21" x14ac:dyDescent="0.25">
      <c r="A58" t="s">
        <v>20</v>
      </c>
      <c r="B58" s="7" t="s">
        <v>25</v>
      </c>
      <c r="C58" s="12">
        <v>45738</v>
      </c>
      <c r="D58" s="10">
        <v>0.2916666666678793</v>
      </c>
      <c r="E58" s="10">
        <v>0.7916666666678793</v>
      </c>
      <c r="F58" s="7">
        <f t="shared" si="78"/>
        <v>12</v>
      </c>
      <c r="G58" s="7">
        <v>130</v>
      </c>
      <c r="H58" s="7">
        <f t="shared" si="79"/>
        <v>1560</v>
      </c>
      <c r="I58" s="7"/>
      <c r="J58" s="7"/>
      <c r="K58" s="7"/>
      <c r="L58" s="7">
        <f t="shared" si="80"/>
        <v>1560</v>
      </c>
      <c r="M58" s="7"/>
      <c r="N58" s="10"/>
      <c r="O58" s="10"/>
      <c r="P58" s="11">
        <f t="shared" si="81"/>
        <v>0</v>
      </c>
      <c r="Q58" s="11">
        <f t="shared" si="82"/>
        <v>0</v>
      </c>
      <c r="R58" s="7">
        <f t="shared" si="83"/>
        <v>0</v>
      </c>
      <c r="S58" s="10">
        <v>0.2916666666678793</v>
      </c>
      <c r="T58" s="10">
        <v>0.7916666666678793</v>
      </c>
      <c r="U58" s="7">
        <f t="shared" si="84"/>
        <v>12</v>
      </c>
    </row>
    <row r="59" ht="18.5" customHeight="1" spans="2:21" x14ac:dyDescent="0.25">
      <c r="B59" s="7" t="s">
        <v>24</v>
      </c>
      <c r="C59" s="12">
        <v>45738</v>
      </c>
      <c r="D59" s="10">
        <v>0.7916666666678793</v>
      </c>
      <c r="E59" s="10">
        <v>0.2916666666678793</v>
      </c>
      <c r="F59" s="7">
        <f t="shared" si="78"/>
        <v>12</v>
      </c>
      <c r="G59" s="7">
        <v>130</v>
      </c>
      <c r="H59" s="7">
        <f t="shared" si="79"/>
        <v>1560</v>
      </c>
      <c r="I59" s="7"/>
      <c r="J59" s="7"/>
      <c r="K59" s="7"/>
      <c r="L59" s="7">
        <f t="shared" si="80"/>
        <v>1560</v>
      </c>
      <c r="M59" s="7"/>
      <c r="N59" s="10"/>
      <c r="O59" s="10"/>
      <c r="P59" s="11">
        <f t="shared" si="81"/>
        <v>0</v>
      </c>
      <c r="Q59" s="11">
        <f t="shared" si="82"/>
        <v>0</v>
      </c>
      <c r="R59" s="7">
        <f t="shared" si="83"/>
        <v>0</v>
      </c>
      <c r="S59" s="10">
        <v>0.75</v>
      </c>
      <c r="T59" s="10">
        <v>0.25</v>
      </c>
      <c r="U59" s="7">
        <f t="shared" si="84"/>
        <v>12</v>
      </c>
    </row>
    <row r="60" ht="18.5" customHeight="1" spans="2:21" x14ac:dyDescent="0.25">
      <c r="B60" s="7" t="s">
        <v>25</v>
      </c>
      <c r="C60" s="12">
        <v>45739</v>
      </c>
      <c r="D60" s="10">
        <v>0.2916666666678793</v>
      </c>
      <c r="E60" s="10">
        <v>0.7916666666678793</v>
      </c>
      <c r="F60" s="7">
        <f t="shared" ref="F60" si="92">IF(AND(OR(D60=E60,D60&gt;E60),(D60&gt;0)),24-MROUND((((D60*1440)-(E60*1440)))/60,0.5),MROUND(((E60*1440)-(D60*1440))/60,0.5))</f>
        <v>12</v>
      </c>
      <c r="G60" s="7">
        <v>130</v>
      </c>
      <c r="H60" s="7">
        <f t="shared" ref="H60" si="93">SUM(F60*G60)</f>
        <v>1560</v>
      </c>
      <c r="I60" s="7"/>
      <c r="J60" s="7"/>
      <c r="K60" s="7"/>
      <c r="L60" s="7">
        <f t="shared" ref="L60" si="94">(H60+I60+J60)-K60</f>
        <v>1560</v>
      </c>
      <c r="M60" s="7"/>
      <c r="N60" s="10"/>
      <c r="O60" s="10"/>
      <c r="P60" s="11">
        <f t="shared" ref="P60" si="95">IFERROR(MROUND(N60,"0:30"),"0:00")</f>
        <v>0</v>
      </c>
      <c r="Q60" s="11">
        <f t="shared" ref="Q60" si="96">IFERROR(MROUND(O60,"0:30"),"0:00")</f>
        <v>0</v>
      </c>
      <c r="R60" s="7">
        <f t="shared" ref="R60" si="97">IF(AND(OR(N60=O60,N60&gt;O60),(N60&gt;0)),24-MROUND((((N60*1440)-(O60*1440)))/60,0.5),MROUND(((O60*1440)-(N60*1440))/60,0.5))</f>
        <v>0</v>
      </c>
      <c r="S60" s="10">
        <v>0.25</v>
      </c>
      <c r="T60" s="10">
        <v>0.75</v>
      </c>
      <c r="U60" s="7">
        <f t="shared" ref="U60" si="98">IF(AND(OR(S60=T60,S60&gt;T60),(S60&gt;0)),24-MROUND((((S60*1440)-(T60*1440)))/60,0.5),MROUND(((T60*1440)-(S60*1440))/60,0.5))</f>
        <v>12</v>
      </c>
    </row>
    <row r="61" ht="18.5" customHeight="1" spans="1:21" x14ac:dyDescent="0.25">
      <c r="A61" t="s">
        <v>20</v>
      </c>
      <c r="B61" s="7" t="s">
        <v>28</v>
      </c>
      <c r="C61" s="12">
        <v>45739</v>
      </c>
      <c r="D61" s="10">
        <v>0.2916666666678793</v>
      </c>
      <c r="E61" s="10">
        <v>0.7916666666678793</v>
      </c>
      <c r="F61" s="7">
        <f t="shared" si="78"/>
        <v>12</v>
      </c>
      <c r="G61" s="7">
        <v>130</v>
      </c>
      <c r="H61" s="7">
        <f t="shared" si="79"/>
        <v>1560</v>
      </c>
      <c r="I61" s="7"/>
      <c r="J61" s="7"/>
      <c r="K61" s="7"/>
      <c r="L61" s="7">
        <f t="shared" si="80"/>
        <v>1560</v>
      </c>
      <c r="M61" s="7"/>
      <c r="N61" s="10"/>
      <c r="O61" s="10"/>
      <c r="P61" s="11">
        <f t="shared" si="81"/>
        <v>0</v>
      </c>
      <c r="Q61" s="11">
        <f t="shared" si="82"/>
        <v>0</v>
      </c>
      <c r="R61" s="7">
        <f t="shared" si="83"/>
        <v>0</v>
      </c>
      <c r="S61" s="10">
        <v>0.2916666666678793</v>
      </c>
      <c r="T61" s="10">
        <v>0.7916666666678793</v>
      </c>
      <c r="U61" s="7">
        <f t="shared" si="84"/>
        <v>12</v>
      </c>
    </row>
    <row r="62" ht="18.5" customHeight="1" spans="2:21" x14ac:dyDescent="0.25">
      <c r="B62" s="7" t="s">
        <v>24</v>
      </c>
      <c r="C62" s="12">
        <v>45739</v>
      </c>
      <c r="D62" s="10">
        <v>0.7916666666678793</v>
      </c>
      <c r="E62" s="10">
        <v>0.2916666666678793</v>
      </c>
      <c r="F62" s="7">
        <f t="shared" si="78"/>
        <v>12</v>
      </c>
      <c r="G62" s="7">
        <v>130</v>
      </c>
      <c r="H62" s="7">
        <f t="shared" si="79"/>
        <v>1560</v>
      </c>
      <c r="I62" s="7"/>
      <c r="J62" s="7"/>
      <c r="K62" s="7"/>
      <c r="L62" s="7">
        <f t="shared" si="80"/>
        <v>1560</v>
      </c>
      <c r="M62" s="7"/>
      <c r="N62" s="10"/>
      <c r="O62" s="10"/>
      <c r="P62" s="11">
        <f t="shared" si="81"/>
        <v>0</v>
      </c>
      <c r="Q62" s="11">
        <f t="shared" si="82"/>
        <v>0</v>
      </c>
      <c r="R62" s="7">
        <f t="shared" si="83"/>
        <v>0</v>
      </c>
      <c r="S62" s="10">
        <v>0.75</v>
      </c>
      <c r="T62" s="10">
        <v>0.25</v>
      </c>
      <c r="U62" s="7">
        <f t="shared" si="84"/>
        <v>12</v>
      </c>
    </row>
    <row r="63" ht="18.5" customHeight="1" spans="2:21" x14ac:dyDescent="0.25">
      <c r="B63" s="7" t="s">
        <v>19</v>
      </c>
      <c r="C63" s="12">
        <v>45740</v>
      </c>
      <c r="D63" s="10">
        <v>0.2916666666678793</v>
      </c>
      <c r="E63" s="10">
        <v>0.7916666666678793</v>
      </c>
      <c r="F63" s="7">
        <f t="shared" si="78"/>
        <v>12</v>
      </c>
      <c r="G63" s="7">
        <v>130</v>
      </c>
      <c r="H63" s="7">
        <f t="shared" si="79"/>
        <v>1560</v>
      </c>
      <c r="I63" s="7"/>
      <c r="J63" s="7"/>
      <c r="K63" s="7"/>
      <c r="L63" s="7">
        <f t="shared" si="80"/>
        <v>1560</v>
      </c>
      <c r="M63" s="7"/>
      <c r="N63" s="10"/>
      <c r="O63" s="10"/>
      <c r="P63" s="11">
        <f t="shared" si="81"/>
        <v>0</v>
      </c>
      <c r="Q63" s="11">
        <f t="shared" si="82"/>
        <v>0</v>
      </c>
      <c r="R63" s="7">
        <f t="shared" si="83"/>
        <v>0</v>
      </c>
      <c r="S63" s="10">
        <v>0.25</v>
      </c>
      <c r="T63" s="10">
        <v>0.75</v>
      </c>
      <c r="U63" s="7">
        <f t="shared" si="84"/>
        <v>12</v>
      </c>
    </row>
    <row r="64" ht="18.5" customHeight="1" spans="2:21" x14ac:dyDescent="0.25">
      <c r="B64" s="7" t="s">
        <v>22</v>
      </c>
      <c r="C64" s="12">
        <v>45740</v>
      </c>
      <c r="D64" s="10">
        <v>0.7916666666678793</v>
      </c>
      <c r="E64" s="10">
        <v>0.2916666666678793</v>
      </c>
      <c r="F64" s="7">
        <f t="shared" si="78"/>
        <v>12</v>
      </c>
      <c r="G64" s="7">
        <v>130</v>
      </c>
      <c r="H64" s="7">
        <f t="shared" si="79"/>
        <v>1560</v>
      </c>
      <c r="I64" s="7"/>
      <c r="J64" s="7"/>
      <c r="K64" s="7"/>
      <c r="L64" s="7">
        <f t="shared" si="80"/>
        <v>1560</v>
      </c>
      <c r="M64" s="7"/>
      <c r="N64" s="10"/>
      <c r="O64" s="10"/>
      <c r="P64" s="11">
        <f t="shared" si="81"/>
        <v>0</v>
      </c>
      <c r="Q64" s="11">
        <f t="shared" si="82"/>
        <v>0</v>
      </c>
      <c r="R64" s="7">
        <f t="shared" si="83"/>
        <v>0</v>
      </c>
      <c r="S64" s="10">
        <v>0.75</v>
      </c>
      <c r="T64" s="10">
        <v>0.25</v>
      </c>
      <c r="U64" s="7">
        <f t="shared" si="84"/>
        <v>12</v>
      </c>
    </row>
    <row r="65" ht="18.5" customHeight="1" spans="2:21" x14ac:dyDescent="0.25">
      <c r="B65" s="7" t="s">
        <v>19</v>
      </c>
      <c r="C65" s="12">
        <v>45741</v>
      </c>
      <c r="D65" s="10">
        <v>0.2916666666678793</v>
      </c>
      <c r="E65" s="10">
        <v>0.7916666666678793</v>
      </c>
      <c r="F65" s="7">
        <f t="shared" ref="F65:F74" si="99">IF(AND(OR(D65=E65,D65&gt;E65),(D65&gt;0)),24-MROUND((((D65*1440)-(E65*1440)))/60,0.5),MROUND(((E65*1440)-(D65*1440))/60,0.5))</f>
        <v>12</v>
      </c>
      <c r="G65" s="7">
        <v>130</v>
      </c>
      <c r="H65" s="7">
        <f t="shared" ref="H65:H74" si="100">SUM(F65*G65)</f>
        <v>1560</v>
      </c>
      <c r="I65" s="7"/>
      <c r="J65" s="7"/>
      <c r="K65" s="7"/>
      <c r="L65" s="7">
        <f t="shared" ref="L65:L74" si="101">(H65+I65+J65)-K65</f>
        <v>1560</v>
      </c>
      <c r="M65" s="7"/>
      <c r="N65" s="10"/>
      <c r="O65" s="10"/>
      <c r="P65" s="11">
        <f t="shared" ref="P65:P74" si="102">IFERROR(MROUND(N65,"0:30"),"0:00")</f>
        <v>0</v>
      </c>
      <c r="Q65" s="11">
        <f t="shared" ref="Q65:Q74" si="103">IFERROR(MROUND(O65,"0:30"),"0:00")</f>
        <v>0</v>
      </c>
      <c r="R65" s="7">
        <f t="shared" ref="R65:R74" si="104">IF(AND(OR(N65=O65,N65&gt;O65),(N65&gt;0)),24-MROUND((((N65*1440)-(O65*1440)))/60,0.5),MROUND(((O65*1440)-(N65*1440))/60,0.5))</f>
        <v>0</v>
      </c>
      <c r="S65" s="10">
        <v>0.25</v>
      </c>
      <c r="T65" s="10">
        <v>0.75</v>
      </c>
      <c r="U65" s="7">
        <f t="shared" ref="U65:U74" si="105">IF(AND(OR(S65=T65,S65&gt;T65),(S65&gt;0)),24-MROUND((((S65*1440)-(T65*1440)))/60,0.5),MROUND(((T65*1440)-(S65*1440))/60,0.5))</f>
        <v>12</v>
      </c>
    </row>
    <row r="66" ht="18.5" customHeight="1" spans="2:21" x14ac:dyDescent="0.25">
      <c r="B66" s="7" t="s">
        <v>22</v>
      </c>
      <c r="C66" s="12">
        <v>45741</v>
      </c>
      <c r="D66" s="10">
        <v>0.7916666666678793</v>
      </c>
      <c r="E66" s="10">
        <v>0.2916666666678793</v>
      </c>
      <c r="F66" s="7">
        <f t="shared" si="99"/>
        <v>12</v>
      </c>
      <c r="G66" s="7">
        <v>130</v>
      </c>
      <c r="H66" s="7">
        <f t="shared" si="100"/>
        <v>1560</v>
      </c>
      <c r="I66" s="7"/>
      <c r="J66" s="7"/>
      <c r="K66" s="7"/>
      <c r="L66" s="7">
        <f t="shared" si="101"/>
        <v>1560</v>
      </c>
      <c r="M66" s="7"/>
      <c r="N66" s="10"/>
      <c r="O66" s="10"/>
      <c r="P66" s="11">
        <f t="shared" si="102"/>
        <v>0</v>
      </c>
      <c r="Q66" s="11">
        <f t="shared" si="103"/>
        <v>0</v>
      </c>
      <c r="R66" s="7">
        <f t="shared" si="104"/>
        <v>0</v>
      </c>
      <c r="S66" s="10">
        <v>0.75</v>
      </c>
      <c r="T66" s="10">
        <v>0.25</v>
      </c>
      <c r="U66" s="7">
        <f t="shared" si="105"/>
        <v>12</v>
      </c>
    </row>
    <row r="67" ht="18.5" customHeight="1" spans="2:21" x14ac:dyDescent="0.25">
      <c r="B67" s="7" t="s">
        <v>23</v>
      </c>
      <c r="C67" s="12">
        <v>45742</v>
      </c>
      <c r="D67" s="10">
        <v>0.2916666666678793</v>
      </c>
      <c r="E67" s="10">
        <v>0.7916666666678793</v>
      </c>
      <c r="F67" s="7">
        <f t="shared" ref="F67" si="106">IF(AND(OR(D67=E67,D67&gt;E67),(D67&gt;0)),24-MROUND((((D67*1440)-(E67*1440)))/60,0.5),MROUND(((E67*1440)-(D67*1440))/60,0.5))</f>
        <v>12</v>
      </c>
      <c r="G67" s="7">
        <v>130</v>
      </c>
      <c r="H67" s="7">
        <f t="shared" ref="H67" si="107">SUM(F67*G67)</f>
        <v>1560</v>
      </c>
      <c r="I67" s="7"/>
      <c r="J67" s="7"/>
      <c r="K67" s="7"/>
      <c r="L67" s="7">
        <f t="shared" ref="L67" si="108">(H67+I67+J67)-K67</f>
        <v>1560</v>
      </c>
      <c r="M67" s="7"/>
      <c r="N67" s="10"/>
      <c r="O67" s="10"/>
      <c r="P67" s="11">
        <f t="shared" ref="P67" si="109">IFERROR(MROUND(N67,"0:30"),"0:00")</f>
        <v>0</v>
      </c>
      <c r="Q67" s="11">
        <f t="shared" ref="Q67" si="110">IFERROR(MROUND(O67,"0:30"),"0:00")</f>
        <v>0</v>
      </c>
      <c r="R67" s="7">
        <f t="shared" ref="R67" si="111">IF(AND(OR(N67=O67,N67&gt;O67),(N67&gt;0)),24-MROUND((((N67*1440)-(O67*1440)))/60,0.5),MROUND(((O67*1440)-(N67*1440))/60,0.5))</f>
        <v>0</v>
      </c>
      <c r="S67" s="10">
        <v>0.25</v>
      </c>
      <c r="T67" s="10">
        <v>0.75</v>
      </c>
      <c r="U67" s="7">
        <f t="shared" ref="U67" si="112">IF(AND(OR(S67=T67,S67&gt;T67),(S67&gt;0)),24-MROUND((((S67*1440)-(T67*1440)))/60,0.5),MROUND(((T67*1440)-(S67*1440))/60,0.5))</f>
        <v>12</v>
      </c>
    </row>
    <row r="68" ht="18.5" customHeight="1" spans="1:21" x14ac:dyDescent="0.25">
      <c r="A68" t="s">
        <v>20</v>
      </c>
      <c r="B68" s="7" t="s">
        <v>24</v>
      </c>
      <c r="C68" s="12">
        <v>45742</v>
      </c>
      <c r="D68" s="10">
        <v>0.2916666666678793</v>
      </c>
      <c r="E68" s="10">
        <v>0.7916666666678793</v>
      </c>
      <c r="F68" s="7">
        <f t="shared" si="99"/>
        <v>12</v>
      </c>
      <c r="G68" s="7">
        <v>130</v>
      </c>
      <c r="H68" s="7">
        <f t="shared" si="100"/>
        <v>1560</v>
      </c>
      <c r="I68" s="7"/>
      <c r="J68" s="7"/>
      <c r="K68" s="7"/>
      <c r="L68" s="7">
        <f t="shared" si="101"/>
        <v>1560</v>
      </c>
      <c r="M68" s="7"/>
      <c r="N68" s="10"/>
      <c r="O68" s="10"/>
      <c r="P68" s="11">
        <f t="shared" si="102"/>
        <v>0</v>
      </c>
      <c r="Q68" s="11">
        <f t="shared" si="103"/>
        <v>0</v>
      </c>
      <c r="R68" s="7">
        <f t="shared" si="104"/>
        <v>0</v>
      </c>
      <c r="S68" s="10">
        <v>0.2916666666678793</v>
      </c>
      <c r="T68" s="10">
        <v>0.7916666666678793</v>
      </c>
      <c r="U68" s="7">
        <f t="shared" si="105"/>
        <v>12</v>
      </c>
    </row>
    <row r="69" ht="18.5" customHeight="1" spans="2:21" x14ac:dyDescent="0.25">
      <c r="B69" s="7" t="s">
        <v>24</v>
      </c>
      <c r="C69" s="12">
        <v>45742</v>
      </c>
      <c r="D69" s="10">
        <v>0.7916666666678793</v>
      </c>
      <c r="E69" s="10">
        <v>0.2916666666678793</v>
      </c>
      <c r="F69" s="7">
        <f t="shared" si="99"/>
        <v>12</v>
      </c>
      <c r="G69" s="7">
        <v>130</v>
      </c>
      <c r="H69" s="7">
        <f t="shared" si="100"/>
        <v>1560</v>
      </c>
      <c r="I69" s="7"/>
      <c r="J69" s="7"/>
      <c r="K69" s="7"/>
      <c r="L69" s="7">
        <f t="shared" si="101"/>
        <v>1560</v>
      </c>
      <c r="M69" s="7"/>
      <c r="N69" s="10"/>
      <c r="O69" s="10"/>
      <c r="P69" s="11">
        <f t="shared" si="102"/>
        <v>0</v>
      </c>
      <c r="Q69" s="11">
        <f t="shared" si="103"/>
        <v>0</v>
      </c>
      <c r="R69" s="7">
        <f t="shared" si="104"/>
        <v>0</v>
      </c>
      <c r="S69" s="10">
        <v>0.75</v>
      </c>
      <c r="T69" s="10">
        <v>0.25</v>
      </c>
      <c r="U69" s="7">
        <f t="shared" si="105"/>
        <v>12</v>
      </c>
    </row>
    <row r="70" ht="18.5" customHeight="1" spans="2:21" x14ac:dyDescent="0.25">
      <c r="B70" s="7" t="s">
        <v>23</v>
      </c>
      <c r="C70" s="12">
        <v>45743</v>
      </c>
      <c r="D70" s="10">
        <v>0.2916666666678793</v>
      </c>
      <c r="E70" s="10">
        <v>0.7916666666678793</v>
      </c>
      <c r="F70" s="7">
        <f t="shared" si="99"/>
        <v>12</v>
      </c>
      <c r="G70" s="7">
        <v>130</v>
      </c>
      <c r="H70" s="7">
        <f t="shared" si="100"/>
        <v>1560</v>
      </c>
      <c r="I70" s="7"/>
      <c r="J70" s="7"/>
      <c r="K70" s="7"/>
      <c r="L70" s="7">
        <f t="shared" si="101"/>
        <v>1560</v>
      </c>
      <c r="M70" s="7"/>
      <c r="N70" s="10"/>
      <c r="O70" s="10"/>
      <c r="P70" s="11">
        <f t="shared" si="102"/>
        <v>0</v>
      </c>
      <c r="Q70" s="11">
        <f t="shared" si="103"/>
        <v>0</v>
      </c>
      <c r="R70" s="7">
        <f t="shared" si="104"/>
        <v>0</v>
      </c>
      <c r="S70" s="10">
        <v>0.25</v>
      </c>
      <c r="T70" s="10">
        <v>0.75</v>
      </c>
      <c r="U70" s="7">
        <f t="shared" si="105"/>
        <v>12</v>
      </c>
    </row>
    <row r="71" ht="18.5" customHeight="1" spans="2:21" x14ac:dyDescent="0.25">
      <c r="B71" s="7" t="s">
        <v>24</v>
      </c>
      <c r="C71" s="12">
        <v>45743</v>
      </c>
      <c r="D71" s="10">
        <v>0.7916666666678793</v>
      </c>
      <c r="E71" s="10">
        <v>0.2916666666678793</v>
      </c>
      <c r="F71" s="7">
        <f t="shared" si="99"/>
        <v>12</v>
      </c>
      <c r="G71" s="7">
        <v>130</v>
      </c>
      <c r="H71" s="7">
        <f t="shared" si="100"/>
        <v>1560</v>
      </c>
      <c r="I71" s="7"/>
      <c r="J71" s="7"/>
      <c r="K71" s="7"/>
      <c r="L71" s="7">
        <f t="shared" si="101"/>
        <v>1560</v>
      </c>
      <c r="M71" s="7"/>
      <c r="N71" s="10"/>
      <c r="O71" s="10"/>
      <c r="P71" s="11">
        <f t="shared" si="102"/>
        <v>0</v>
      </c>
      <c r="Q71" s="11">
        <f t="shared" si="103"/>
        <v>0</v>
      </c>
      <c r="R71" s="7">
        <f t="shared" si="104"/>
        <v>0</v>
      </c>
      <c r="S71" s="10">
        <v>0.75</v>
      </c>
      <c r="T71" s="10">
        <v>0.25</v>
      </c>
      <c r="U71" s="7">
        <f t="shared" si="105"/>
        <v>12</v>
      </c>
    </row>
    <row r="72" ht="18.5" customHeight="1" spans="2:21" x14ac:dyDescent="0.25">
      <c r="B72" s="7" t="s">
        <v>19</v>
      </c>
      <c r="C72" s="12">
        <v>45744</v>
      </c>
      <c r="D72" s="10">
        <v>0.2916666666678793</v>
      </c>
      <c r="E72" s="10">
        <v>0.7916666666678793</v>
      </c>
      <c r="F72" s="7">
        <f t="shared" ref="F72" si="113">IF(AND(OR(D72=E72,D72&gt;E72),(D72&gt;0)),24-MROUND((((D72*1440)-(E72*1440)))/60,0.5),MROUND(((E72*1440)-(D72*1440))/60,0.5))</f>
        <v>12</v>
      </c>
      <c r="G72" s="7">
        <v>130</v>
      </c>
      <c r="H72" s="7">
        <f t="shared" ref="H72" si="114">SUM(F72*G72)</f>
        <v>1560</v>
      </c>
      <c r="I72" s="7"/>
      <c r="J72" s="7"/>
      <c r="K72" s="7"/>
      <c r="L72" s="7">
        <f t="shared" ref="L72" si="115">(H72+I72+J72)-K72</f>
        <v>1560</v>
      </c>
      <c r="M72" s="7"/>
      <c r="N72" s="10"/>
      <c r="O72" s="10"/>
      <c r="P72" s="11">
        <f t="shared" ref="P72" si="116">IFERROR(MROUND(N72,"0:30"),"0:00")</f>
        <v>0</v>
      </c>
      <c r="Q72" s="11">
        <f t="shared" ref="Q72" si="117">IFERROR(MROUND(O72,"0:30"),"0:00")</f>
        <v>0</v>
      </c>
      <c r="R72" s="7">
        <f t="shared" ref="R72" si="118">IF(AND(OR(N72=O72,N72&gt;O72),(N72&gt;0)),24-MROUND((((N72*1440)-(O72*1440)))/60,0.5),MROUND(((O72*1440)-(N72*1440))/60,0.5))</f>
        <v>0</v>
      </c>
      <c r="S72" s="10">
        <v>0.25</v>
      </c>
      <c r="T72" s="10">
        <v>0.75</v>
      </c>
      <c r="U72" s="7">
        <f t="shared" ref="U72" si="119">IF(AND(OR(S72=T72,S72&gt;T72),(S72&gt;0)),24-MROUND((((S72*1440)-(T72*1440)))/60,0.5),MROUND(((T72*1440)-(S72*1440))/60,0.5))</f>
        <v>12</v>
      </c>
    </row>
    <row r="73" ht="18.5" customHeight="1" spans="1:21" x14ac:dyDescent="0.25">
      <c r="A73" t="s">
        <v>20</v>
      </c>
      <c r="B73" s="7" t="s">
        <v>21</v>
      </c>
      <c r="C73" s="12">
        <v>45744</v>
      </c>
      <c r="D73" s="10">
        <v>0.2916666666678793</v>
      </c>
      <c r="E73" s="10">
        <v>0.7916666666678793</v>
      </c>
      <c r="F73" s="7">
        <f t="shared" si="99"/>
        <v>12</v>
      </c>
      <c r="G73" s="7">
        <v>130</v>
      </c>
      <c r="H73" s="7">
        <f t="shared" si="100"/>
        <v>1560</v>
      </c>
      <c r="I73" s="7"/>
      <c r="J73" s="7"/>
      <c r="K73" s="7"/>
      <c r="L73" s="7">
        <f t="shared" si="101"/>
        <v>1560</v>
      </c>
      <c r="M73" s="7"/>
      <c r="N73" s="10"/>
      <c r="O73" s="10"/>
      <c r="P73" s="11">
        <f t="shared" si="102"/>
        <v>0</v>
      </c>
      <c r="Q73" s="11">
        <f t="shared" si="103"/>
        <v>0</v>
      </c>
      <c r="R73" s="7">
        <f t="shared" si="104"/>
        <v>0</v>
      </c>
      <c r="S73" s="10">
        <v>0.2916666666678793</v>
      </c>
      <c r="T73" s="10">
        <v>0.7916666666678793</v>
      </c>
      <c r="U73" s="7">
        <f t="shared" si="105"/>
        <v>12</v>
      </c>
    </row>
    <row r="74" ht="18.5" customHeight="1" spans="2:21" x14ac:dyDescent="0.25">
      <c r="B74" s="7" t="s">
        <v>22</v>
      </c>
      <c r="C74" s="12">
        <v>45744</v>
      </c>
      <c r="D74" s="10">
        <v>0.7916666666678793</v>
      </c>
      <c r="E74" s="10">
        <v>0.2916666666678793</v>
      </c>
      <c r="F74" s="7">
        <f t="shared" si="99"/>
        <v>12</v>
      </c>
      <c r="G74" s="7">
        <v>130</v>
      </c>
      <c r="H74" s="7">
        <f t="shared" si="100"/>
        <v>1560</v>
      </c>
      <c r="I74" s="7"/>
      <c r="J74" s="7"/>
      <c r="K74" s="7"/>
      <c r="L74" s="7">
        <f t="shared" si="101"/>
        <v>1560</v>
      </c>
      <c r="M74" s="7"/>
      <c r="N74" s="10"/>
      <c r="O74" s="10"/>
      <c r="P74" s="11">
        <f t="shared" si="102"/>
        <v>0</v>
      </c>
      <c r="Q74" s="11">
        <f t="shared" si="103"/>
        <v>0</v>
      </c>
      <c r="R74" s="7">
        <f t="shared" si="104"/>
        <v>0</v>
      </c>
      <c r="S74" s="10">
        <v>0.75</v>
      </c>
      <c r="T74" s="10">
        <v>0.25</v>
      </c>
      <c r="U74" s="7">
        <f t="shared" si="105"/>
        <v>12</v>
      </c>
    </row>
    <row r="75" ht="18.5" customHeight="1" spans="2:21" x14ac:dyDescent="0.25">
      <c r="B75" s="7" t="s">
        <v>19</v>
      </c>
      <c r="C75" s="12">
        <v>45745</v>
      </c>
      <c r="D75" s="10">
        <v>0.2916666666678793</v>
      </c>
      <c r="E75" s="10">
        <v>0.7916666666678793</v>
      </c>
      <c r="F75" s="7">
        <f t="shared" si="78"/>
        <v>12</v>
      </c>
      <c r="G75" s="7">
        <v>130</v>
      </c>
      <c r="H75" s="7">
        <f t="shared" si="79"/>
        <v>1560</v>
      </c>
      <c r="I75" s="7"/>
      <c r="J75" s="7"/>
      <c r="K75" s="7"/>
      <c r="L75" s="7">
        <f t="shared" si="80"/>
        <v>1560</v>
      </c>
      <c r="M75" s="7"/>
      <c r="N75" s="10"/>
      <c r="O75" s="10"/>
      <c r="P75" s="11">
        <f t="shared" si="81"/>
        <v>0</v>
      </c>
      <c r="Q75" s="11">
        <f t="shared" si="82"/>
        <v>0</v>
      </c>
      <c r="R75" s="7">
        <f t="shared" si="83"/>
        <v>0</v>
      </c>
      <c r="S75" s="10">
        <v>0.25</v>
      </c>
      <c r="T75" s="10">
        <v>0.75</v>
      </c>
      <c r="U75" s="7">
        <f t="shared" si="84"/>
        <v>12</v>
      </c>
    </row>
    <row r="76" ht="18.5" customHeight="1" spans="2:21" x14ac:dyDescent="0.25">
      <c r="B76" s="7" t="s">
        <v>22</v>
      </c>
      <c r="C76" s="12">
        <v>45745</v>
      </c>
      <c r="D76" s="10">
        <v>0.7916666666678793</v>
      </c>
      <c r="E76" s="10">
        <v>0.2916666666678793</v>
      </c>
      <c r="F76" s="7">
        <f t="shared" si="78"/>
        <v>12</v>
      </c>
      <c r="G76" s="7">
        <v>130</v>
      </c>
      <c r="H76" s="7">
        <f t="shared" si="79"/>
        <v>1560</v>
      </c>
      <c r="I76" s="7"/>
      <c r="J76" s="7"/>
      <c r="K76" s="7"/>
      <c r="L76" s="7">
        <f t="shared" si="80"/>
        <v>1560</v>
      </c>
      <c r="M76" s="7"/>
      <c r="N76" s="10"/>
      <c r="O76" s="10"/>
      <c r="P76" s="11">
        <f t="shared" si="81"/>
        <v>0</v>
      </c>
      <c r="Q76" s="11">
        <f t="shared" si="82"/>
        <v>0</v>
      </c>
      <c r="R76" s="7">
        <f t="shared" si="83"/>
        <v>0</v>
      </c>
      <c r="S76" s="10">
        <v>0.75</v>
      </c>
      <c r="T76" s="10">
        <v>0.25</v>
      </c>
      <c r="U76" s="7">
        <f t="shared" si="84"/>
        <v>12</v>
      </c>
    </row>
    <row r="77" ht="18.5" customHeight="1" spans="2:21" x14ac:dyDescent="0.25">
      <c r="B77" s="7" t="s">
        <v>24</v>
      </c>
      <c r="C77" s="12">
        <v>45746</v>
      </c>
      <c r="D77" s="10">
        <v>0.2916666666678793</v>
      </c>
      <c r="E77" s="10">
        <v>0.7916666666678793</v>
      </c>
      <c r="F77" s="7">
        <f t="shared" ref="F77:F80" si="120">IF(AND(OR(D77=E77,D77&gt;E77),(D77&gt;0)),24-MROUND((((D77*1440)-(E77*1440)))/60,0.5),MROUND(((E77*1440)-(D77*1440))/60,0.5))</f>
        <v>12</v>
      </c>
      <c r="G77" s="7">
        <v>130</v>
      </c>
      <c r="H77" s="7">
        <f t="shared" ref="H77:H80" si="121">SUM(F77*G77)</f>
        <v>1560</v>
      </c>
      <c r="I77" s="7"/>
      <c r="J77" s="7"/>
      <c r="K77" s="7"/>
      <c r="L77" s="7">
        <f t="shared" ref="L77:L80" si="122">(H77+I77+J77)-K77</f>
        <v>1560</v>
      </c>
      <c r="M77" s="7"/>
      <c r="N77" s="10"/>
      <c r="O77" s="10"/>
      <c r="P77" s="11">
        <f t="shared" ref="P77:P80" si="123">IFERROR(MROUND(N77,"0:30"),"0:00")</f>
        <v>0</v>
      </c>
      <c r="Q77" s="11">
        <f t="shared" ref="Q77:Q80" si="124">IFERROR(MROUND(O77,"0:30"),"0:00")</f>
        <v>0</v>
      </c>
      <c r="R77" s="7">
        <f t="shared" ref="R77:R80" si="125">IF(AND(OR(N77=O77,N77&gt;O77),(N77&gt;0)),24-MROUND((((N77*1440)-(O77*1440)))/60,0.5),MROUND(((O77*1440)-(N77*1440))/60,0.5))</f>
        <v>0</v>
      </c>
      <c r="S77" s="10">
        <v>0.25</v>
      </c>
      <c r="T77" s="10">
        <v>0.75</v>
      </c>
      <c r="U77" s="7">
        <f t="shared" ref="U77:U80" si="126">IF(AND(OR(S77=T77,S77&gt;T77),(S77&gt;0)),24-MROUND((((S77*1440)-(T77*1440)))/60,0.5),MROUND(((T77*1440)-(S77*1440))/60,0.5))</f>
        <v>12</v>
      </c>
    </row>
    <row r="78" ht="18.5" customHeight="1" spans="2:21" x14ac:dyDescent="0.25">
      <c r="B78" s="7" t="s">
        <v>22</v>
      </c>
      <c r="C78" s="12">
        <v>45746</v>
      </c>
      <c r="D78" s="10">
        <v>0.7916666666678793</v>
      </c>
      <c r="E78" s="10">
        <v>0.2916666666678793</v>
      </c>
      <c r="F78" s="7">
        <f t="shared" si="120"/>
        <v>12</v>
      </c>
      <c r="G78" s="7">
        <v>130</v>
      </c>
      <c r="H78" s="7">
        <f t="shared" si="121"/>
        <v>1560</v>
      </c>
      <c r="I78" s="7"/>
      <c r="J78" s="7"/>
      <c r="K78" s="7"/>
      <c r="L78" s="7">
        <f t="shared" si="122"/>
        <v>1560</v>
      </c>
      <c r="M78" s="7"/>
      <c r="N78" s="10"/>
      <c r="O78" s="10"/>
      <c r="P78" s="11">
        <f t="shared" si="123"/>
        <v>0</v>
      </c>
      <c r="Q78" s="11">
        <f t="shared" si="124"/>
        <v>0</v>
      </c>
      <c r="R78" s="7">
        <f t="shared" si="125"/>
        <v>0</v>
      </c>
      <c r="S78" s="10">
        <v>0.75</v>
      </c>
      <c r="T78" s="10">
        <v>0.25</v>
      </c>
      <c r="U78" s="7">
        <f t="shared" si="126"/>
        <v>12</v>
      </c>
    </row>
    <row r="79" ht="18.5" customHeight="1" spans="2:21" x14ac:dyDescent="0.25">
      <c r="B79" s="7" t="s">
        <v>19</v>
      </c>
      <c r="C79" s="12">
        <v>45747</v>
      </c>
      <c r="D79" s="10">
        <v>0.2916666666678793</v>
      </c>
      <c r="E79" s="10">
        <v>0.7916666666678793</v>
      </c>
      <c r="F79" s="7">
        <f t="shared" si="120"/>
        <v>12</v>
      </c>
      <c r="G79" s="7">
        <v>130</v>
      </c>
      <c r="H79" s="7">
        <f t="shared" si="121"/>
        <v>1560</v>
      </c>
      <c r="I79" s="7"/>
      <c r="J79" s="7"/>
      <c r="K79" s="7"/>
      <c r="L79" s="7">
        <f t="shared" si="122"/>
        <v>1560</v>
      </c>
      <c r="M79" s="7"/>
      <c r="N79" s="10"/>
      <c r="O79" s="10"/>
      <c r="P79" s="11">
        <f t="shared" si="123"/>
        <v>0</v>
      </c>
      <c r="Q79" s="11">
        <f t="shared" si="124"/>
        <v>0</v>
      </c>
      <c r="R79" s="7">
        <f t="shared" si="125"/>
        <v>0</v>
      </c>
      <c r="S79" s="10">
        <v>0.25</v>
      </c>
      <c r="T79" s="10">
        <v>0.75</v>
      </c>
      <c r="U79" s="7">
        <f t="shared" si="126"/>
        <v>12</v>
      </c>
    </row>
    <row r="80" ht="18.5" customHeight="1" spans="2:21" x14ac:dyDescent="0.25">
      <c r="B80" s="7" t="s">
        <v>24</v>
      </c>
      <c r="C80" s="12">
        <v>45747</v>
      </c>
      <c r="D80" s="10">
        <v>0.7916666666678793</v>
      </c>
      <c r="E80" s="10">
        <v>0.2916666666678793</v>
      </c>
      <c r="F80" s="7">
        <f t="shared" si="120"/>
        <v>12</v>
      </c>
      <c r="G80" s="7">
        <v>130</v>
      </c>
      <c r="H80" s="7">
        <f t="shared" si="121"/>
        <v>1560</v>
      </c>
      <c r="I80" s="7"/>
      <c r="J80" s="7"/>
      <c r="K80" s="7"/>
      <c r="L80" s="7">
        <f t="shared" si="122"/>
        <v>1560</v>
      </c>
      <c r="M80" s="7"/>
      <c r="N80" s="10"/>
      <c r="O80" s="10"/>
      <c r="P80" s="11">
        <f t="shared" si="123"/>
        <v>0</v>
      </c>
      <c r="Q80" s="11">
        <f t="shared" si="124"/>
        <v>0</v>
      </c>
      <c r="R80" s="7">
        <f t="shared" si="125"/>
        <v>0</v>
      </c>
      <c r="S80" s="10">
        <v>0.75</v>
      </c>
      <c r="T80" s="10">
        <v>0.25</v>
      </c>
      <c r="U80" s="7">
        <f t="shared" si="126"/>
        <v>12</v>
      </c>
    </row>
    <row r="81" spans="3:21" x14ac:dyDescent="0.25">
      <c r="C81" s="2"/>
      <c r="D81" s="13"/>
      <c r="E81" s="13"/>
      <c r="F81" s="7">
        <f>SUM(F6:F80)</f>
        <v>892.5</v>
      </c>
      <c r="L81" s="7">
        <f>SUM(L6:L80)</f>
        <v>116025</v>
      </c>
      <c r="U81" s="7">
        <f>SUM(U6:U80)</f>
        <v>900</v>
      </c>
    </row>
    <row r="82" spans="3:5" x14ac:dyDescent="0.25">
      <c r="C82" s="2"/>
      <c r="D82" s="13"/>
      <c r="E82" s="13"/>
    </row>
    <row r="83" spans="3:5" x14ac:dyDescent="0.25">
      <c r="C83" s="2"/>
      <c r="D83" s="13"/>
      <c r="E83" s="13"/>
    </row>
    <row r="84" spans="3:5" x14ac:dyDescent="0.25">
      <c r="C84" s="2"/>
      <c r="D84" s="13"/>
      <c r="E84" s="13"/>
    </row>
    <row r="85" spans="3:5" x14ac:dyDescent="0.25">
      <c r="C85" s="2"/>
      <c r="D85" s="13"/>
      <c r="E85" s="13"/>
    </row>
    <row r="86" spans="3:5" x14ac:dyDescent="0.25">
      <c r="C86" s="2"/>
      <c r="D86" s="13"/>
      <c r="E86" s="13"/>
    </row>
    <row r="87" spans="3:5" x14ac:dyDescent="0.25">
      <c r="C87" s="2"/>
      <c r="D87" s="13"/>
      <c r="E87" s="13"/>
    </row>
    <row r="88" spans="3:5" x14ac:dyDescent="0.25">
      <c r="C88" s="2"/>
      <c r="D88" s="13"/>
      <c r="E88" s="13"/>
    </row>
    <row r="89" spans="3:5" x14ac:dyDescent="0.25">
      <c r="C89" s="2"/>
      <c r="D89" s="13"/>
      <c r="E89" s="13"/>
    </row>
    <row r="90" spans="3:5" x14ac:dyDescent="0.25">
      <c r="C90" s="2"/>
      <c r="D90" s="13"/>
      <c r="E90" s="13"/>
    </row>
    <row r="91" spans="3:5" x14ac:dyDescent="0.25">
      <c r="C91" s="2"/>
      <c r="D91" s="13"/>
      <c r="E91" s="13"/>
    </row>
    <row r="92" spans="3:5" x14ac:dyDescent="0.25">
      <c r="C92" s="2"/>
      <c r="D92" s="13"/>
      <c r="E92" s="13"/>
    </row>
    <row r="93" spans="3:5" x14ac:dyDescent="0.25">
      <c r="C93" s="2"/>
      <c r="D93" s="13"/>
      <c r="E93" s="13"/>
    </row>
    <row r="94" spans="3:5" x14ac:dyDescent="0.25">
      <c r="C94" s="2"/>
      <c r="D94" s="13"/>
      <c r="E94" s="13"/>
    </row>
    <row r="95" spans="3:5" x14ac:dyDescent="0.25">
      <c r="C95" s="2"/>
      <c r="D95" s="13"/>
      <c r="E95" s="13"/>
    </row>
    <row r="96" spans="3:5" x14ac:dyDescent="0.25">
      <c r="C96" s="2"/>
      <c r="D96" s="13"/>
      <c r="E96" s="13"/>
    </row>
    <row r="97" spans="3:5" x14ac:dyDescent="0.25">
      <c r="C97" s="2"/>
      <c r="D97" s="13"/>
      <c r="E97" s="13"/>
    </row>
    <row r="98" spans="3:5" x14ac:dyDescent="0.25">
      <c r="C98" s="2"/>
      <c r="D98" s="13"/>
      <c r="E98" s="13"/>
    </row>
    <row r="99" spans="3:5" x14ac:dyDescent="0.25">
      <c r="C99" s="2"/>
      <c r="D99" s="13"/>
      <c r="E99" s="13"/>
    </row>
    <row r="100" spans="3:5" x14ac:dyDescent="0.25">
      <c r="C100" s="2"/>
      <c r="D100" s="13"/>
      <c r="E100" s="13"/>
    </row>
    <row r="101" spans="3:5" x14ac:dyDescent="0.25">
      <c r="C101" s="2"/>
      <c r="D101" s="13"/>
      <c r="E101" s="13"/>
    </row>
    <row r="102" spans="3:5" x14ac:dyDescent="0.25">
      <c r="C102" s="2"/>
      <c r="D102" s="13"/>
      <c r="E102" s="13"/>
    </row>
    <row r="103" spans="3:5" x14ac:dyDescent="0.25">
      <c r="C103" s="2"/>
      <c r="D103" s="13"/>
      <c r="E103" s="13"/>
    </row>
    <row r="104" spans="3:5" x14ac:dyDescent="0.25">
      <c r="C104" s="2"/>
      <c r="D104" s="13"/>
      <c r="E104" s="13"/>
    </row>
    <row r="105" spans="3:5" x14ac:dyDescent="0.25">
      <c r="C105" s="2"/>
      <c r="D105" s="13"/>
      <c r="E105" s="13"/>
    </row>
    <row r="106" spans="3:5" x14ac:dyDescent="0.25">
      <c r="C106" s="2"/>
      <c r="D106" s="13"/>
      <c r="E106" s="13"/>
    </row>
    <row r="107" spans="3:5" x14ac:dyDescent="0.25">
      <c r="C107" s="2"/>
      <c r="D107" s="13"/>
      <c r="E107" s="13"/>
    </row>
    <row r="108" spans="3:5" x14ac:dyDescent="0.25">
      <c r="C108" s="2"/>
      <c r="D108" s="13"/>
      <c r="E108" s="13"/>
    </row>
    <row r="109" spans="3:5" x14ac:dyDescent="0.25">
      <c r="C109" s="2"/>
      <c r="D109" s="13"/>
      <c r="E109" s="13"/>
    </row>
    <row r="110" spans="3:5" x14ac:dyDescent="0.25">
      <c r="C110" s="2"/>
      <c r="D110" s="13"/>
      <c r="E110" s="13"/>
    </row>
    <row r="111" spans="3:5" x14ac:dyDescent="0.25">
      <c r="C111" s="2"/>
      <c r="D111" s="13"/>
      <c r="E111" s="13"/>
    </row>
    <row r="112" spans="3:5" x14ac:dyDescent="0.25">
      <c r="C112" s="2"/>
      <c r="D112" s="13"/>
      <c r="E112" s="13"/>
    </row>
    <row r="113" spans="3:5" x14ac:dyDescent="0.25">
      <c r="C113" s="2"/>
      <c r="D113" s="13"/>
      <c r="E113" s="13"/>
    </row>
    <row r="114" spans="3:5" x14ac:dyDescent="0.25">
      <c r="C114" s="2"/>
      <c r="D114" s="13"/>
      <c r="E114" s="13"/>
    </row>
    <row r="115" spans="3:5" x14ac:dyDescent="0.25">
      <c r="C115" s="2"/>
      <c r="D115" s="13"/>
      <c r="E115" s="13"/>
    </row>
    <row r="116" spans="3:5" x14ac:dyDescent="0.25">
      <c r="C116" s="2"/>
      <c r="D116" s="13"/>
      <c r="E116" s="13"/>
    </row>
    <row r="117" spans="3:5" x14ac:dyDescent="0.25">
      <c r="C117" s="2"/>
      <c r="D117" s="13"/>
      <c r="E117" s="13"/>
    </row>
    <row r="118" spans="3:5" x14ac:dyDescent="0.25">
      <c r="C118" s="2"/>
      <c r="D118" s="13"/>
      <c r="E118" s="13"/>
    </row>
    <row r="119" spans="3:5" x14ac:dyDescent="0.25">
      <c r="C119" s="2"/>
      <c r="D119" s="13"/>
      <c r="E119" s="13"/>
    </row>
    <row r="120" spans="3:5" x14ac:dyDescent="0.25">
      <c r="C120" s="2"/>
      <c r="D120" s="13"/>
      <c r="E120" s="13"/>
    </row>
    <row r="121" spans="3:5" x14ac:dyDescent="0.25">
      <c r="C121" s="2"/>
      <c r="D121" s="13"/>
      <c r="E121" s="13"/>
    </row>
    <row r="122" spans="3:5" x14ac:dyDescent="0.25">
      <c r="C122" s="2"/>
      <c r="D122" s="13"/>
      <c r="E122" s="13"/>
    </row>
  </sheetData>
  <autoFilter ref="A1:U81"/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 zoomScale="100" zoomScaleNormal="100">
      <selection activeCell="A39" sqref="A39"/>
    </sheetView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5" spans="1:4" x14ac:dyDescent="0.25">
      <c r="A5" t="s">
        <v>32</v>
      </c>
      <c r="B5" t="s">
        <v>33</v>
      </c>
      <c r="C5" t="s">
        <v>34</v>
      </c>
      <c r="D5" t="s">
        <v>35</v>
      </c>
    </row>
    <row r="6" spans="1:4" x14ac:dyDescent="0.25">
      <c r="A6" t="s">
        <v>35</v>
      </c>
      <c r="B6" t="s">
        <v>36</v>
      </c>
      <c r="C6" t="s">
        <v>19</v>
      </c>
      <c r="D6" s="14">
        <v>0.2756597222214623</v>
      </c>
    </row>
    <row r="7" spans="1:4" x14ac:dyDescent="0.25">
      <c r="A7" t="s">
        <v>35</v>
      </c>
      <c r="B7" t="s">
        <v>37</v>
      </c>
      <c r="C7" t="s">
        <v>21</v>
      </c>
      <c r="D7" s="14">
        <v>0.2822685185201408</v>
      </c>
    </row>
    <row r="8" spans="1:4" x14ac:dyDescent="0.25">
      <c r="A8" t="s">
        <v>35</v>
      </c>
      <c r="B8" t="s">
        <v>38</v>
      </c>
      <c r="C8" t="s">
        <v>22</v>
      </c>
      <c r="D8" s="14">
        <v>0.2856828703697829</v>
      </c>
    </row>
    <row r="9" spans="1:4" x14ac:dyDescent="0.25">
      <c r="A9" t="s">
        <v>35</v>
      </c>
      <c r="B9" t="s">
        <v>39</v>
      </c>
      <c r="C9" t="s">
        <v>22</v>
      </c>
      <c r="D9" s="14">
        <v>0.7619212962963502</v>
      </c>
    </row>
    <row r="10" spans="1:4" x14ac:dyDescent="0.25">
      <c r="A10" t="s">
        <v>35</v>
      </c>
      <c r="B10" t="s">
        <v>40</v>
      </c>
      <c r="C10" t="s">
        <v>21</v>
      </c>
      <c r="D10" s="14">
        <v>0.770717592593428</v>
      </c>
    </row>
    <row r="11" spans="1:4" x14ac:dyDescent="0.25">
      <c r="A11" t="s">
        <v>35</v>
      </c>
      <c r="B11" t="s">
        <v>41</v>
      </c>
      <c r="C11" t="s">
        <v>19</v>
      </c>
      <c r="D11" s="14">
        <v>0.7945601851861284</v>
      </c>
    </row>
    <row r="12" spans="1:4" x14ac:dyDescent="0.25">
      <c r="A12" t="s">
        <v>35</v>
      </c>
      <c r="B12" t="s">
        <v>42</v>
      </c>
      <c r="C12" t="s">
        <v>24</v>
      </c>
      <c r="D12" s="14">
        <v>0.2586805555547471</v>
      </c>
    </row>
    <row r="13" spans="1:4" x14ac:dyDescent="0.25">
      <c r="A13" t="s">
        <v>35</v>
      </c>
      <c r="B13" t="s">
        <v>43</v>
      </c>
      <c r="C13" t="s">
        <v>44</v>
      </c>
      <c r="D13" s="14">
        <v>0.26116898148029577</v>
      </c>
    </row>
    <row r="14" spans="1:4" x14ac:dyDescent="0.25">
      <c r="A14" t="s">
        <v>35</v>
      </c>
      <c r="B14" t="s">
        <v>45</v>
      </c>
      <c r="C14" t="s">
        <v>22</v>
      </c>
      <c r="D14" s="14">
        <v>0.29063657407459687</v>
      </c>
    </row>
    <row r="15" spans="1:4" x14ac:dyDescent="0.25">
      <c r="A15" t="s">
        <v>35</v>
      </c>
      <c r="B15" t="s">
        <v>46</v>
      </c>
      <c r="C15" t="s">
        <v>22</v>
      </c>
      <c r="D15" s="14">
        <v>0.7616319444459805</v>
      </c>
    </row>
    <row r="16" spans="1:4" x14ac:dyDescent="0.25">
      <c r="A16" t="s">
        <v>35</v>
      </c>
      <c r="B16" t="s">
        <v>47</v>
      </c>
      <c r="C16" t="s">
        <v>24</v>
      </c>
      <c r="D16" s="14">
        <v>0.7729166666649689</v>
      </c>
    </row>
    <row r="17" spans="1:4" x14ac:dyDescent="0.25">
      <c r="A17" t="s">
        <v>35</v>
      </c>
      <c r="B17" t="s">
        <v>48</v>
      </c>
      <c r="C17" t="s">
        <v>44</v>
      </c>
      <c r="D17" s="14">
        <v>0.7740393518506608</v>
      </c>
    </row>
    <row r="18" spans="1:4" x14ac:dyDescent="0.25">
      <c r="A18" t="s">
        <v>35</v>
      </c>
      <c r="B18" t="s">
        <v>49</v>
      </c>
      <c r="C18" t="s">
        <v>25</v>
      </c>
      <c r="D18" s="14">
        <v>0.24517361111065838</v>
      </c>
    </row>
    <row r="19" spans="1:4" x14ac:dyDescent="0.25">
      <c r="A19" t="s">
        <v>35</v>
      </c>
      <c r="B19" t="s">
        <v>50</v>
      </c>
      <c r="C19" t="s">
        <v>22</v>
      </c>
      <c r="D19" s="14">
        <v>0.28298611110949423</v>
      </c>
    </row>
    <row r="20" spans="1:4" x14ac:dyDescent="0.25">
      <c r="A20" t="s">
        <v>35</v>
      </c>
      <c r="B20" t="s">
        <v>51</v>
      </c>
      <c r="C20" t="s">
        <v>52</v>
      </c>
      <c r="D20" s="14">
        <v>0.599328703705396</v>
      </c>
    </row>
    <row r="21" spans="1:4" x14ac:dyDescent="0.25">
      <c r="A21" t="s">
        <v>35</v>
      </c>
      <c r="B21" t="s">
        <v>53</v>
      </c>
      <c r="C21" t="s">
        <v>24</v>
      </c>
      <c r="D21" s="14">
        <v>0.7607523148144537</v>
      </c>
    </row>
    <row r="22" spans="1:4" x14ac:dyDescent="0.25">
      <c r="A22" t="s">
        <v>35</v>
      </c>
      <c r="B22" t="s">
        <v>54</v>
      </c>
      <c r="C22" t="s">
        <v>25</v>
      </c>
      <c r="D22" s="14">
        <v>0.7834027777789743</v>
      </c>
    </row>
    <row r="23" spans="1:4" x14ac:dyDescent="0.25">
      <c r="A23" t="s">
        <v>35</v>
      </c>
      <c r="B23" t="s">
        <v>55</v>
      </c>
      <c r="C23" t="s">
        <v>22</v>
      </c>
      <c r="D23" s="14">
        <v>0.2616666666654055</v>
      </c>
    </row>
    <row r="24" spans="1:4" x14ac:dyDescent="0.25">
      <c r="A24" t="s">
        <v>35</v>
      </c>
      <c r="B24" t="s">
        <v>56</v>
      </c>
      <c r="C24" t="s">
        <v>44</v>
      </c>
      <c r="D24" s="14">
        <v>0.27001157407357823</v>
      </c>
    </row>
    <row r="25" spans="1:4" x14ac:dyDescent="0.25">
      <c r="A25" t="s">
        <v>35</v>
      </c>
      <c r="B25" t="s">
        <v>57</v>
      </c>
      <c r="C25" t="s">
        <v>24</v>
      </c>
      <c r="D25" s="14">
        <v>0.2860763888893416</v>
      </c>
    </row>
    <row r="26" spans="1:4" x14ac:dyDescent="0.25">
      <c r="A26" t="s">
        <v>35</v>
      </c>
      <c r="B26" t="s">
        <v>58</v>
      </c>
      <c r="C26" t="s">
        <v>24</v>
      </c>
      <c r="D26" s="14">
        <v>0.7598148148135806</v>
      </c>
    </row>
    <row r="27" spans="1:4" x14ac:dyDescent="0.25">
      <c r="A27" t="s">
        <v>35</v>
      </c>
      <c r="B27" t="s">
        <v>59</v>
      </c>
      <c r="C27" t="s">
        <v>44</v>
      </c>
      <c r="D27" s="14">
        <v>0.7687384259261307</v>
      </c>
    </row>
    <row r="28" spans="1:4" x14ac:dyDescent="0.25">
      <c r="A28" t="s">
        <v>35</v>
      </c>
      <c r="B28" t="s">
        <v>60</v>
      </c>
      <c r="C28" t="s">
        <v>22</v>
      </c>
      <c r="D28" s="14">
        <v>0.7717361111099308</v>
      </c>
    </row>
    <row r="29" spans="1:4" x14ac:dyDescent="0.25">
      <c r="A29" t="s">
        <v>35</v>
      </c>
      <c r="B29" t="s">
        <v>61</v>
      </c>
      <c r="C29" t="s">
        <v>25</v>
      </c>
      <c r="D29" s="14">
        <v>0.2427314814813144</v>
      </c>
    </row>
    <row r="30" spans="1:4" x14ac:dyDescent="0.25">
      <c r="A30" t="s">
        <v>35</v>
      </c>
      <c r="B30" t="s">
        <v>62</v>
      </c>
      <c r="C30" t="s">
        <v>44</v>
      </c>
      <c r="D30" s="14">
        <v>0.41655092592554865</v>
      </c>
    </row>
    <row r="31" spans="1:4" x14ac:dyDescent="0.25">
      <c r="A31" t="s">
        <v>35</v>
      </c>
      <c r="B31" t="s">
        <v>63</v>
      </c>
      <c r="C31" t="s">
        <v>24</v>
      </c>
      <c r="D31" s="14">
        <v>0.41677083333343035</v>
      </c>
    </row>
    <row r="32" spans="1:4" x14ac:dyDescent="0.25">
      <c r="A32" t="s">
        <v>35</v>
      </c>
      <c r="B32" t="s">
        <v>64</v>
      </c>
      <c r="C32" t="s">
        <v>22</v>
      </c>
      <c r="D32" s="14">
        <v>0.7617824074077362</v>
      </c>
    </row>
    <row r="33" spans="1:4" x14ac:dyDescent="0.25">
      <c r="A33" t="s">
        <v>35</v>
      </c>
      <c r="B33" t="s">
        <v>65</v>
      </c>
      <c r="C33" t="s">
        <v>44</v>
      </c>
      <c r="D33" s="14">
        <v>0.7873495370367891</v>
      </c>
    </row>
    <row r="34" spans="1:4" x14ac:dyDescent="0.25">
      <c r="A34" t="s">
        <v>35</v>
      </c>
      <c r="B34" t="s">
        <v>66</v>
      </c>
      <c r="C34" t="s">
        <v>25</v>
      </c>
      <c r="D34" s="14">
        <v>0.7946527777785377</v>
      </c>
    </row>
    <row r="35" spans="1:4" x14ac:dyDescent="0.25">
      <c r="A35" t="s">
        <v>35</v>
      </c>
      <c r="B35" t="s">
        <v>67</v>
      </c>
      <c r="C35" t="s">
        <v>24</v>
      </c>
      <c r="D35" s="14">
        <v>0.2688888888878864</v>
      </c>
    </row>
    <row r="36" spans="1:4" x14ac:dyDescent="0.25">
      <c r="A36" t="s">
        <v>35</v>
      </c>
      <c r="B36" t="s">
        <v>68</v>
      </c>
      <c r="C36" t="s">
        <v>22</v>
      </c>
      <c r="D36" s="14">
        <v>0.28355324074072996</v>
      </c>
    </row>
    <row r="37" spans="1:4" x14ac:dyDescent="0.25">
      <c r="A37" t="s">
        <v>35</v>
      </c>
      <c r="B37" t="s">
        <v>69</v>
      </c>
      <c r="C37" t="s">
        <v>22</v>
      </c>
      <c r="D37" s="14">
        <v>0.7599768518521159</v>
      </c>
    </row>
    <row r="38" spans="1:4" x14ac:dyDescent="0.25">
      <c r="A38" t="s">
        <v>35</v>
      </c>
      <c r="B38" t="s">
        <v>70</v>
      </c>
      <c r="C38" t="s">
        <v>24</v>
      </c>
      <c r="D38" s="14">
        <v>0.7828935185170849</v>
      </c>
    </row>
    <row r="39" spans="1:4" x14ac:dyDescent="0.25">
      <c r="A39" t="s">
        <v>35</v>
      </c>
      <c r="B39" t="s">
        <v>71</v>
      </c>
      <c r="C39" t="s">
        <v>24</v>
      </c>
      <c r="D39" s="14">
        <v>0.24839120370234014</v>
      </c>
    </row>
    <row r="40" spans="1:4" x14ac:dyDescent="0.25">
      <c r="A40" t="s">
        <v>35</v>
      </c>
      <c r="B40" t="s">
        <v>72</v>
      </c>
      <c r="C40" t="s">
        <v>44</v>
      </c>
      <c r="D40" s="14">
        <v>0.2596990740748879</v>
      </c>
    </row>
    <row r="41" spans="1:4" x14ac:dyDescent="0.25">
      <c r="A41" t="s">
        <v>35</v>
      </c>
      <c r="B41" t="s">
        <v>73</v>
      </c>
      <c r="C41" t="s">
        <v>22</v>
      </c>
      <c r="D41" s="14">
        <v>0.2833912037021946</v>
      </c>
    </row>
    <row r="42" spans="1:4" x14ac:dyDescent="0.25">
      <c r="A42" t="s">
        <v>35</v>
      </c>
      <c r="B42" t="s">
        <v>74</v>
      </c>
      <c r="C42" t="s">
        <v>44</v>
      </c>
      <c r="D42" s="14">
        <v>0.7867824074091914</v>
      </c>
    </row>
    <row r="43" spans="1:4" x14ac:dyDescent="0.25">
      <c r="A43" t="s">
        <v>35</v>
      </c>
      <c r="B43" t="s">
        <v>75</v>
      </c>
      <c r="C43" t="s">
        <v>25</v>
      </c>
      <c r="D43" s="14">
        <v>0.25866898148160544</v>
      </c>
    </row>
    <row r="44" spans="1:4" x14ac:dyDescent="0.25">
      <c r="A44" t="s">
        <v>35</v>
      </c>
      <c r="B44" t="s">
        <v>76</v>
      </c>
      <c r="C44" t="s">
        <v>26</v>
      </c>
      <c r="D44" s="14">
        <v>0.2800578703718202</v>
      </c>
    </row>
    <row r="45" spans="1:4" x14ac:dyDescent="0.25">
      <c r="A45" t="s">
        <v>35</v>
      </c>
      <c r="B45" t="s">
        <v>77</v>
      </c>
      <c r="C45" t="s">
        <v>24</v>
      </c>
      <c r="D45" s="14">
        <v>0.2850578703692008</v>
      </c>
    </row>
    <row r="46" spans="1:4" x14ac:dyDescent="0.25">
      <c r="A46" t="s">
        <v>35</v>
      </c>
      <c r="B46" t="s">
        <v>78</v>
      </c>
      <c r="C46" t="s">
        <v>26</v>
      </c>
      <c r="D46" s="14">
        <v>0.5362962962972233</v>
      </c>
    </row>
    <row r="47" spans="1:4" x14ac:dyDescent="0.25">
      <c r="A47" t="s">
        <v>35</v>
      </c>
      <c r="B47" t="s">
        <v>79</v>
      </c>
      <c r="C47" t="s">
        <v>25</v>
      </c>
      <c r="D47" s="14">
        <v>0.7829050925938645</v>
      </c>
    </row>
    <row r="48" spans="1:4" x14ac:dyDescent="0.25">
      <c r="A48" t="s">
        <v>35</v>
      </c>
      <c r="B48" t="s">
        <v>80</v>
      </c>
      <c r="C48" t="s">
        <v>24</v>
      </c>
      <c r="D48" s="14">
        <v>0.7830208333325572</v>
      </c>
    </row>
    <row r="49" spans="1:4" x14ac:dyDescent="0.25">
      <c r="A49" t="s">
        <v>35</v>
      </c>
      <c r="B49" t="s">
        <v>81</v>
      </c>
      <c r="C49" t="s">
        <v>19</v>
      </c>
      <c r="D49" s="14">
        <v>0.2871643518519704</v>
      </c>
    </row>
    <row r="50" spans="1:4" x14ac:dyDescent="0.25">
      <c r="A50" t="s">
        <v>35</v>
      </c>
      <c r="B50" t="s">
        <v>82</v>
      </c>
      <c r="C50" t="s">
        <v>24</v>
      </c>
      <c r="D50" s="14">
        <v>0.2874999999985448</v>
      </c>
    </row>
    <row r="51" spans="1:4" x14ac:dyDescent="0.25">
      <c r="A51" t="s">
        <v>35</v>
      </c>
      <c r="B51" t="s">
        <v>83</v>
      </c>
      <c r="C51" t="s">
        <v>21</v>
      </c>
      <c r="D51" s="14">
        <v>0.3119097222224809</v>
      </c>
    </row>
    <row r="52" spans="1:4" x14ac:dyDescent="0.25">
      <c r="A52" t="s">
        <v>35</v>
      </c>
      <c r="B52" t="s">
        <v>84</v>
      </c>
      <c r="C52" t="s">
        <v>21</v>
      </c>
      <c r="D52" s="14">
        <v>0.7128009259249666</v>
      </c>
    </row>
    <row r="53" spans="1:4" x14ac:dyDescent="0.25">
      <c r="A53" t="s">
        <v>35</v>
      </c>
      <c r="B53" t="s">
        <v>85</v>
      </c>
      <c r="C53" t="s">
        <v>24</v>
      </c>
      <c r="D53" s="14">
        <v>0.7599305555559113</v>
      </c>
    </row>
    <row r="54" spans="1:4" x14ac:dyDescent="0.25">
      <c r="A54" t="s">
        <v>35</v>
      </c>
      <c r="B54" t="s">
        <v>86</v>
      </c>
      <c r="C54" t="s">
        <v>19</v>
      </c>
      <c r="D54" s="14">
        <v>0.7831365740748879</v>
      </c>
    </row>
    <row r="55" spans="1:4" x14ac:dyDescent="0.25">
      <c r="A55" t="s">
        <v>35</v>
      </c>
      <c r="B55" t="s">
        <v>87</v>
      </c>
      <c r="C55" t="s">
        <v>19</v>
      </c>
      <c r="D55" s="14">
        <v>0.27538194444423425</v>
      </c>
    </row>
    <row r="56" spans="1:4" x14ac:dyDescent="0.25">
      <c r="A56" t="s">
        <v>35</v>
      </c>
      <c r="B56" t="s">
        <v>88</v>
      </c>
      <c r="C56" t="s">
        <v>24</v>
      </c>
      <c r="D56" s="14">
        <v>0.2839120370372257</v>
      </c>
    </row>
    <row r="57" spans="1:4" x14ac:dyDescent="0.25">
      <c r="A57" t="s">
        <v>35</v>
      </c>
      <c r="B57" t="s">
        <v>89</v>
      </c>
      <c r="C57" t="s">
        <v>52</v>
      </c>
      <c r="D57" s="14">
        <v>0.7445023148138716</v>
      </c>
    </row>
    <row r="58" spans="1:4" x14ac:dyDescent="0.25">
      <c r="A58" t="s">
        <v>35</v>
      </c>
      <c r="B58" t="s">
        <v>90</v>
      </c>
      <c r="C58" t="s">
        <v>22</v>
      </c>
      <c r="D58" s="14">
        <v>0.7630555555551837</v>
      </c>
    </row>
    <row r="59" spans="1:4" x14ac:dyDescent="0.25">
      <c r="A59" t="s">
        <v>35</v>
      </c>
      <c r="B59" t="s">
        <v>91</v>
      </c>
      <c r="C59" t="s">
        <v>19</v>
      </c>
      <c r="D59" s="14">
        <v>0.7823958333319752</v>
      </c>
    </row>
    <row r="60" spans="1:4" x14ac:dyDescent="0.25">
      <c r="A60" t="s">
        <v>35</v>
      </c>
      <c r="B60" t="s">
        <v>92</v>
      </c>
      <c r="C60" t="s">
        <v>44</v>
      </c>
      <c r="D60" s="14">
        <v>0.2655787037037953</v>
      </c>
    </row>
    <row r="61" spans="1:4" x14ac:dyDescent="0.25">
      <c r="A61" t="s">
        <v>35</v>
      </c>
      <c r="B61" t="s">
        <v>93</v>
      </c>
      <c r="C61" t="s">
        <v>22</v>
      </c>
      <c r="D61" s="14">
        <v>0.270995370370656</v>
      </c>
    </row>
    <row r="62" spans="1:4" x14ac:dyDescent="0.25">
      <c r="A62" t="s">
        <v>35</v>
      </c>
      <c r="B62" t="s">
        <v>94</v>
      </c>
      <c r="C62" t="s">
        <v>19</v>
      </c>
      <c r="D62" s="14">
        <v>0.33275462963138125</v>
      </c>
    </row>
    <row r="63" spans="1:4" x14ac:dyDescent="0.25">
      <c r="A63" t="s">
        <v>35</v>
      </c>
      <c r="B63" t="s">
        <v>95</v>
      </c>
      <c r="C63" t="s">
        <v>22</v>
      </c>
      <c r="D63" s="14">
        <v>0.757465277776646</v>
      </c>
    </row>
    <row r="64" spans="1:4" x14ac:dyDescent="0.25">
      <c r="A64" t="s">
        <v>35</v>
      </c>
      <c r="B64" t="s">
        <v>96</v>
      </c>
      <c r="C64" t="s">
        <v>44</v>
      </c>
      <c r="D64" s="14">
        <v>0.7762384259258397</v>
      </c>
    </row>
    <row r="65" spans="1:4" x14ac:dyDescent="0.25">
      <c r="A65" t="s">
        <v>35</v>
      </c>
      <c r="B65" t="s">
        <v>97</v>
      </c>
      <c r="C65" t="s">
        <v>19</v>
      </c>
      <c r="D65" s="14">
        <v>0.7929861111115315</v>
      </c>
    </row>
    <row r="66" spans="1:4" x14ac:dyDescent="0.25">
      <c r="A66" s="15" t="s">
        <v>35</v>
      </c>
      <c r="B66" s="15" t="s">
        <v>98</v>
      </c>
      <c r="C66" s="15" t="s">
        <v>22</v>
      </c>
      <c r="D66" s="16">
        <v>0.31746527777777783</v>
      </c>
    </row>
    <row r="67" spans="1:4" x14ac:dyDescent="0.25">
      <c r="A67" s="15" t="s">
        <v>35</v>
      </c>
      <c r="B67" s="15" t="s">
        <v>99</v>
      </c>
      <c r="C67" s="15" t="s">
        <v>24</v>
      </c>
      <c r="D67" s="16">
        <v>0.7523611111111111</v>
      </c>
    </row>
    <row r="68" spans="1:4" x14ac:dyDescent="0.25">
      <c r="A68" s="15" t="s">
        <v>35</v>
      </c>
      <c r="B68" s="15" t="s">
        <v>100</v>
      </c>
      <c r="C68" s="15" t="s">
        <v>25</v>
      </c>
      <c r="D68" s="16">
        <v>0.7829282407407407</v>
      </c>
    </row>
    <row r="69" spans="1:4" x14ac:dyDescent="0.25">
      <c r="A69" s="15" t="s">
        <v>35</v>
      </c>
      <c r="B69" s="15" t="s">
        <v>101</v>
      </c>
      <c r="C69" s="15" t="s">
        <v>19</v>
      </c>
      <c r="D69" s="16">
        <v>0.2543171296296296</v>
      </c>
    </row>
    <row r="70" spans="1:4" x14ac:dyDescent="0.25">
      <c r="A70" s="15" t="s">
        <v>35</v>
      </c>
      <c r="B70" s="15" t="s">
        <v>102</v>
      </c>
      <c r="C70" s="15" t="s">
        <v>44</v>
      </c>
      <c r="D70" s="16">
        <v>0.2631712962962963</v>
      </c>
    </row>
    <row r="71" spans="1:4" x14ac:dyDescent="0.25">
      <c r="A71" s="15" t="s">
        <v>35</v>
      </c>
      <c r="B71" s="15" t="s">
        <v>103</v>
      </c>
      <c r="C71" s="15" t="s">
        <v>19</v>
      </c>
      <c r="D71" s="16">
        <v>0.7406828703703704</v>
      </c>
    </row>
    <row r="72" spans="1:4" x14ac:dyDescent="0.25">
      <c r="A72" s="15" t="s">
        <v>35</v>
      </c>
      <c r="B72" s="15" t="s">
        <v>104</v>
      </c>
      <c r="C72" s="15" t="s">
        <v>24</v>
      </c>
      <c r="D72" s="16">
        <v>0.7718518518518519</v>
      </c>
    </row>
    <row r="73" spans="1:4" x14ac:dyDescent="0.25">
      <c r="A73" s="15" t="s">
        <v>35</v>
      </c>
      <c r="B73" s="15" t="s">
        <v>105</v>
      </c>
      <c r="C73" s="15" t="s">
        <v>44</v>
      </c>
      <c r="D73" s="16">
        <v>0.7886689814814815</v>
      </c>
    </row>
    <row r="74" spans="1:4" x14ac:dyDescent="0.25">
      <c r="A74" s="15" t="s">
        <v>35</v>
      </c>
      <c r="B74" s="15" t="s">
        <v>106</v>
      </c>
      <c r="C74" s="15" t="s">
        <v>19</v>
      </c>
      <c r="D74" s="16">
        <v>0.27494212962962966</v>
      </c>
    </row>
    <row r="75" spans="1:4" x14ac:dyDescent="0.25">
      <c r="A75" s="15" t="s">
        <v>35</v>
      </c>
      <c r="B75" s="15" t="s">
        <v>107</v>
      </c>
      <c r="C75" s="15" t="s">
        <v>24</v>
      </c>
      <c r="D75" s="16">
        <v>0.29065972222222225</v>
      </c>
    </row>
    <row r="76" spans="1:4" x14ac:dyDescent="0.25">
      <c r="A76" s="15" t="s">
        <v>35</v>
      </c>
      <c r="B76" s="15" t="s">
        <v>108</v>
      </c>
      <c r="C76" s="15" t="s">
        <v>22</v>
      </c>
      <c r="D76" s="16">
        <v>0.762824074074074</v>
      </c>
    </row>
    <row r="77" spans="1:4" x14ac:dyDescent="0.25">
      <c r="A77" s="15" t="s">
        <v>35</v>
      </c>
      <c r="B77" s="15" t="s">
        <v>109</v>
      </c>
      <c r="C77" s="15" t="s">
        <v>19</v>
      </c>
      <c r="D77" s="16">
        <v>0.7832523148148148</v>
      </c>
    </row>
    <row r="78" spans="1:4" x14ac:dyDescent="0.25">
      <c r="A78" s="15" t="s">
        <v>35</v>
      </c>
      <c r="B78" s="15" t="s">
        <v>110</v>
      </c>
      <c r="C78" s="15" t="s">
        <v>24</v>
      </c>
      <c r="D78" s="16">
        <v>0.26255787037037037</v>
      </c>
    </row>
    <row r="79" spans="1:4" x14ac:dyDescent="0.25">
      <c r="A79" s="15" t="s">
        <v>35</v>
      </c>
      <c r="B79" s="15" t="s">
        <v>111</v>
      </c>
      <c r="C79" s="15" t="s">
        <v>22</v>
      </c>
      <c r="D79" s="16">
        <v>0.28203703703703703</v>
      </c>
    </row>
    <row r="80" spans="1:4" x14ac:dyDescent="0.25">
      <c r="A80" s="15" t="s">
        <v>35</v>
      </c>
      <c r="B80" s="15" t="s">
        <v>112</v>
      </c>
      <c r="C80" s="15" t="s">
        <v>22</v>
      </c>
      <c r="D80" s="16">
        <v>0.7611689814814815</v>
      </c>
    </row>
    <row r="81" spans="1:4" x14ac:dyDescent="0.25">
      <c r="A81" s="15" t="s">
        <v>35</v>
      </c>
      <c r="B81" s="15" t="s">
        <v>113</v>
      </c>
      <c r="C81" s="15" t="s">
        <v>24</v>
      </c>
      <c r="D81" s="16">
        <v>0.7830324074074074</v>
      </c>
    </row>
    <row r="82" spans="1:4" x14ac:dyDescent="0.25">
      <c r="A82" s="15" t="s">
        <v>35</v>
      </c>
      <c r="B82" s="15" t="s">
        <v>114</v>
      </c>
      <c r="C82" s="15" t="s">
        <v>24</v>
      </c>
      <c r="D82" s="16">
        <v>0.26209490740740743</v>
      </c>
    </row>
    <row r="83" spans="1:4" x14ac:dyDescent="0.25">
      <c r="A83" s="15" t="s">
        <v>35</v>
      </c>
      <c r="B83" s="15" t="s">
        <v>115</v>
      </c>
      <c r="C83" s="15" t="s">
        <v>19</v>
      </c>
      <c r="D83" s="16">
        <v>0.274525462962963</v>
      </c>
    </row>
    <row r="84" spans="1:4" x14ac:dyDescent="0.25">
      <c r="A84" s="15" t="s">
        <v>35</v>
      </c>
      <c r="B84" s="15" t="s">
        <v>116</v>
      </c>
      <c r="C84" s="15" t="s">
        <v>22</v>
      </c>
      <c r="D84" s="16">
        <v>0.28408564814814813</v>
      </c>
    </row>
    <row r="85" spans="1:4" x14ac:dyDescent="0.25">
      <c r="A85" s="15" t="s">
        <v>35</v>
      </c>
      <c r="B85" s="15" t="s">
        <v>117</v>
      </c>
      <c r="C85" s="15" t="s">
        <v>22</v>
      </c>
      <c r="D85" s="16">
        <v>0.7624537037037037</v>
      </c>
    </row>
    <row r="86" spans="1:4" x14ac:dyDescent="0.25">
      <c r="A86" s="15" t="s">
        <v>35</v>
      </c>
      <c r="B86" s="15" t="s">
        <v>118</v>
      </c>
      <c r="C86" s="15" t="s">
        <v>24</v>
      </c>
      <c r="D86" s="16">
        <v>0.774525462962963</v>
      </c>
    </row>
    <row r="87" spans="1:4" x14ac:dyDescent="0.25">
      <c r="A87" s="15" t="s">
        <v>35</v>
      </c>
      <c r="B87" s="15" t="s">
        <v>119</v>
      </c>
      <c r="C87" s="15" t="s">
        <v>19</v>
      </c>
      <c r="D87" s="16">
        <v>0.7852314814814815</v>
      </c>
    </row>
    <row r="88" spans="1:4" x14ac:dyDescent="0.25">
      <c r="A88" s="15" t="s">
        <v>35</v>
      </c>
      <c r="B88" s="15" t="s">
        <v>120</v>
      </c>
      <c r="C88" s="15" t="s">
        <v>19</v>
      </c>
      <c r="D88" s="16">
        <v>0.27570601851851856</v>
      </c>
    </row>
    <row r="89" spans="1:4" x14ac:dyDescent="0.25">
      <c r="A89" s="15" t="s">
        <v>35</v>
      </c>
      <c r="B89" s="15" t="s">
        <v>121</v>
      </c>
      <c r="C89" s="15" t="s">
        <v>22</v>
      </c>
      <c r="D89" s="16">
        <v>0.28388888888888886</v>
      </c>
    </row>
    <row r="90" spans="1:4" x14ac:dyDescent="0.25">
      <c r="A90" s="15" t="s">
        <v>35</v>
      </c>
      <c r="B90" s="15" t="s">
        <v>122</v>
      </c>
      <c r="C90" s="15" t="s">
        <v>52</v>
      </c>
      <c r="D90" s="16">
        <v>0.4074537037037037</v>
      </c>
    </row>
    <row r="91" spans="1:4" x14ac:dyDescent="0.25">
      <c r="A91" s="15" t="s">
        <v>35</v>
      </c>
      <c r="B91" s="15" t="s">
        <v>123</v>
      </c>
      <c r="C91" s="15" t="s">
        <v>24</v>
      </c>
      <c r="D91" s="16">
        <v>0.7633217592592592</v>
      </c>
    </row>
    <row r="92" spans="1:4" x14ac:dyDescent="0.25">
      <c r="A92" s="15" t="s">
        <v>35</v>
      </c>
      <c r="B92" s="15" t="s">
        <v>124</v>
      </c>
      <c r="C92" s="15" t="s">
        <v>19</v>
      </c>
      <c r="D92" s="16">
        <v>0.7841666666666667</v>
      </c>
    </row>
    <row r="93" spans="1:4" x14ac:dyDescent="0.25">
      <c r="A93" s="15" t="s">
        <v>35</v>
      </c>
      <c r="B93" s="15" t="s">
        <v>125</v>
      </c>
      <c r="C93" s="15" t="s">
        <v>22</v>
      </c>
      <c r="D93" s="16">
        <v>0.2604166666666667</v>
      </c>
    </row>
    <row r="94" spans="1:4" x14ac:dyDescent="0.25">
      <c r="A94" s="15" t="s">
        <v>35</v>
      </c>
      <c r="B94" s="15" t="s">
        <v>126</v>
      </c>
      <c r="C94" s="15" t="s">
        <v>26</v>
      </c>
      <c r="D94" s="16">
        <v>0.29043981481481485</v>
      </c>
    </row>
    <row r="95" spans="1:4" x14ac:dyDescent="0.25">
      <c r="A95" s="15" t="s">
        <v>35</v>
      </c>
      <c r="B95" s="15" t="s">
        <v>127</v>
      </c>
      <c r="C95" s="15" t="s">
        <v>24</v>
      </c>
      <c r="D95" s="16">
        <v>0.29065972222222225</v>
      </c>
    </row>
    <row r="96" spans="1:4" x14ac:dyDescent="0.25">
      <c r="A96" s="15" t="s">
        <v>35</v>
      </c>
      <c r="B96" s="15" t="s">
        <v>128</v>
      </c>
      <c r="C96" s="15" t="s">
        <v>52</v>
      </c>
      <c r="D96" s="16">
        <v>0.3576157407407407</v>
      </c>
    </row>
    <row r="97" spans="1:4" x14ac:dyDescent="0.25">
      <c r="A97" s="15" t="s">
        <v>35</v>
      </c>
      <c r="B97" s="15" t="s">
        <v>129</v>
      </c>
      <c r="C97" s="15" t="s">
        <v>24</v>
      </c>
      <c r="D97" s="16">
        <v>0.7508333333333334</v>
      </c>
    </row>
    <row r="98" spans="1:4" x14ac:dyDescent="0.25">
      <c r="A98" s="15" t="s">
        <v>35</v>
      </c>
      <c r="B98" s="15" t="s">
        <v>130</v>
      </c>
      <c r="C98" s="15" t="s">
        <v>26</v>
      </c>
      <c r="D98" s="16">
        <v>0.7513888888888889</v>
      </c>
    </row>
    <row r="99" spans="1:4" x14ac:dyDescent="0.25">
      <c r="A99" s="15" t="s">
        <v>35</v>
      </c>
      <c r="B99" s="15" t="s">
        <v>131</v>
      </c>
      <c r="C99" s="15" t="s">
        <v>22</v>
      </c>
      <c r="D99" s="16">
        <v>0.7864467592592592</v>
      </c>
    </row>
    <row r="100" spans="1:4" x14ac:dyDescent="0.25">
      <c r="A100" s="15" t="s">
        <v>35</v>
      </c>
      <c r="B100" s="15" t="s">
        <v>132</v>
      </c>
      <c r="C100" s="15" t="s">
        <v>44</v>
      </c>
      <c r="D100" s="16">
        <v>0.25719907407407405</v>
      </c>
    </row>
    <row r="101" spans="1:4" x14ac:dyDescent="0.25">
      <c r="A101" s="15" t="s">
        <v>35</v>
      </c>
      <c r="B101" s="15" t="s">
        <v>133</v>
      </c>
      <c r="C101" s="15" t="s">
        <v>24</v>
      </c>
      <c r="D101" s="16">
        <v>0.2864236111111111</v>
      </c>
    </row>
    <row r="102" spans="1:4" x14ac:dyDescent="0.25">
      <c r="A102" s="15" t="s">
        <v>35</v>
      </c>
      <c r="B102" s="15" t="s">
        <v>134</v>
      </c>
      <c r="C102" s="15" t="s">
        <v>22</v>
      </c>
      <c r="D102" s="16">
        <v>0.762361111111111</v>
      </c>
    </row>
    <row r="103" spans="1:4" x14ac:dyDescent="0.25">
      <c r="A103" s="15" t="s">
        <v>35</v>
      </c>
      <c r="B103" s="15" t="s">
        <v>135</v>
      </c>
      <c r="C103" s="15" t="s">
        <v>44</v>
      </c>
      <c r="D103" s="16">
        <v>0.7795486111111111</v>
      </c>
    </row>
    <row r="104" spans="1:4" x14ac:dyDescent="0.25">
      <c r="A104" s="15" t="s">
        <v>35</v>
      </c>
      <c r="B104" s="15" t="s">
        <v>136</v>
      </c>
      <c r="C104" s="15" t="s">
        <v>19</v>
      </c>
      <c r="D104" s="16">
        <v>0.27489583333333334</v>
      </c>
    </row>
    <row r="105" spans="1:4" x14ac:dyDescent="0.25">
      <c r="A105" s="15" t="s">
        <v>35</v>
      </c>
      <c r="B105" s="15" t="s">
        <v>137</v>
      </c>
      <c r="C105" s="15" t="s">
        <v>138</v>
      </c>
      <c r="D105" s="16">
        <v>0.27925925925925926</v>
      </c>
    </row>
    <row r="106" spans="1:4" x14ac:dyDescent="0.25">
      <c r="A106" s="15" t="s">
        <v>35</v>
      </c>
      <c r="B106" s="15" t="s">
        <v>139</v>
      </c>
      <c r="C106" s="15" t="s">
        <v>22</v>
      </c>
      <c r="D106" s="16">
        <v>0.2927662037037037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2025-03-18T09:33:26Z</dcterms:modified>
</cp:coreProperties>
</file>